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00_portfolio\04_kommunikation\110405_avenir-suisse_online\lr\2016\1610xx_ahv_prognose_2016\"/>
    </mc:Choice>
  </mc:AlternateContent>
  <bookViews>
    <workbookView xWindow="285" yWindow="-120" windowWidth="15765" windowHeight="12780"/>
  </bookViews>
  <sheets>
    <sheet name="Szenario AHV" sheetId="4" r:id="rId1"/>
    <sheet name="Erkl. vwl. Einflussgrössen" sheetId="12" r:id="rId2"/>
    <sheet name="Erkl. polit. Einflussgrössen" sheetId="13" r:id="rId3"/>
    <sheet name="1" sheetId="9" r:id="rId4"/>
    <sheet name="2" sheetId="1" r:id="rId5"/>
    <sheet name="3" sheetId="2" r:id="rId6"/>
    <sheet name="4" sheetId="7" r:id="rId7"/>
  </sheets>
  <calcPr calcId="152511"/>
</workbook>
</file>

<file path=xl/calcChain.xml><?xml version="1.0" encoding="utf-8"?>
<calcChain xmlns="http://schemas.openxmlformats.org/spreadsheetml/2006/main">
  <c r="AY31" i="1" l="1"/>
  <c r="AY30" i="1"/>
  <c r="AY29" i="1"/>
  <c r="AY28" i="1"/>
  <c r="AY27" i="1"/>
  <c r="V31" i="1"/>
  <c r="C3" i="9"/>
  <c r="C4" i="9"/>
  <c r="C5" i="9"/>
  <c r="C6" i="9"/>
  <c r="C7" i="9"/>
  <c r="C8" i="9"/>
  <c r="C9" i="9"/>
  <c r="C10" i="9"/>
  <c r="C11" i="9"/>
  <c r="C12" i="9"/>
  <c r="C13" i="9"/>
  <c r="C14" i="9"/>
  <c r="C15" i="9"/>
  <c r="C16" i="9"/>
  <c r="C17" i="9"/>
  <c r="C18" i="9"/>
  <c r="C19" i="9"/>
  <c r="C20" i="9"/>
  <c r="C21" i="9"/>
  <c r="C22" i="9"/>
  <c r="C23" i="9"/>
  <c r="C24" i="9"/>
  <c r="C25" i="9"/>
  <c r="C26" i="9"/>
  <c r="C27" i="9"/>
  <c r="C2" i="9"/>
  <c r="BM56" i="1"/>
  <c r="BM55" i="1"/>
  <c r="BM46" i="1"/>
  <c r="BM39" i="1"/>
  <c r="BR56" i="1"/>
  <c r="BR55" i="1"/>
  <c r="BR54" i="1"/>
  <c r="BR53" i="1"/>
  <c r="BR52" i="1"/>
  <c r="BR51" i="1"/>
  <c r="BR50" i="1"/>
  <c r="BR49" i="1"/>
  <c r="BR48" i="1"/>
  <c r="BR47" i="1"/>
  <c r="BR46" i="1"/>
  <c r="BR45" i="1"/>
  <c r="BR44" i="1"/>
  <c r="BR43" i="1"/>
  <c r="BR42" i="1"/>
  <c r="BR41" i="1"/>
  <c r="BR40" i="1"/>
  <c r="BR39" i="1"/>
  <c r="BR38" i="1"/>
  <c r="BR37" i="1"/>
  <c r="BR36" i="1"/>
  <c r="BR35" i="1"/>
  <c r="BR34" i="1"/>
  <c r="BR33" i="1"/>
  <c r="BJ87" i="1"/>
  <c r="BI87" i="1"/>
  <c r="BI86" i="1"/>
  <c r="BK63" i="1"/>
  <c r="BK64" i="1"/>
  <c r="BK65" i="1"/>
  <c r="BK66" i="1"/>
  <c r="BK67" i="1"/>
  <c r="BK68" i="1"/>
  <c r="BK69" i="1"/>
  <c r="BK70" i="1"/>
  <c r="BK71" i="1"/>
  <c r="BK72" i="1"/>
  <c r="BK73" i="1"/>
  <c r="BK74" i="1"/>
  <c r="BK75" i="1"/>
  <c r="BK76" i="1"/>
  <c r="BK77" i="1"/>
  <c r="BK78" i="1"/>
  <c r="BK79" i="1"/>
  <c r="BK80" i="1"/>
  <c r="BK81" i="1"/>
  <c r="BK82" i="1"/>
  <c r="BK83" i="1"/>
  <c r="BK84" i="1"/>
  <c r="BK85" i="1"/>
  <c r="BK86" i="1"/>
  <c r="BJ31" i="1"/>
  <c r="BO32" i="1"/>
  <c r="BP32" i="1"/>
  <c r="BP31" i="1"/>
  <c r="BO31" i="1"/>
  <c r="BC88" i="1"/>
  <c r="BB88" i="1"/>
  <c r="BB82" i="1"/>
  <c r="BB83" i="1"/>
  <c r="BB84" i="1"/>
  <c r="BB85" i="1"/>
  <c r="BB86" i="1"/>
  <c r="BE82" i="1"/>
  <c r="BE83" i="1"/>
  <c r="BE84" i="1"/>
  <c r="BE85" i="1"/>
  <c r="BE86" i="1"/>
  <c r="BD31" i="1"/>
  <c r="BC31" i="1"/>
  <c r="AV31" i="1"/>
  <c r="AN31" i="1"/>
  <c r="AS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R32" i="1"/>
  <c r="AQ31" i="1"/>
  <c r="AR31" i="1"/>
  <c r="X31" i="1"/>
  <c r="W31" i="1"/>
  <c r="S31" i="1"/>
  <c r="P31" i="1"/>
  <c r="O4" i="1"/>
  <c r="O32" i="1"/>
  <c r="O33" i="1"/>
  <c r="M31" i="1"/>
  <c r="J31" i="1"/>
  <c r="E31" i="1"/>
  <c r="AR3" i="1"/>
  <c r="AR38" i="1"/>
  <c r="AR39" i="1"/>
  <c r="AR41" i="1"/>
  <c r="AR44" i="1"/>
  <c r="AR50" i="1"/>
  <c r="AR34" i="1"/>
  <c r="AR33" i="1"/>
  <c r="AR37" i="1"/>
  <c r="AR40" i="1"/>
  <c r="AR47" i="1"/>
  <c r="AR46" i="1"/>
  <c r="AR51" i="1"/>
  <c r="AR49" i="1"/>
  <c r="AR52" i="1"/>
  <c r="AR36" i="1"/>
  <c r="AR35" i="1"/>
  <c r="AR42" i="1"/>
  <c r="AR43" i="1"/>
  <c r="AR45" i="1"/>
  <c r="AR48" i="1"/>
  <c r="BF39" i="1"/>
  <c r="BF56" i="1"/>
  <c r="BF55" i="1"/>
  <c r="BF54" i="1"/>
  <c r="BF53" i="1"/>
  <c r="BF52" i="1"/>
  <c r="BF51" i="1"/>
  <c r="BF50" i="1"/>
  <c r="BF49" i="1"/>
  <c r="BF48" i="1"/>
  <c r="BF47" i="1"/>
  <c r="BF46" i="1"/>
  <c r="BF45" i="1"/>
  <c r="BF44" i="1"/>
  <c r="BF43" i="1"/>
  <c r="BF42" i="1"/>
  <c r="BF41" i="1"/>
  <c r="BF40" i="1"/>
  <c r="BF38" i="1"/>
  <c r="BF37" i="1"/>
  <c r="BF36" i="1"/>
  <c r="BF35" i="1"/>
  <c r="BF34" i="1"/>
  <c r="BF33" i="1"/>
  <c r="BF32" i="1"/>
  <c r="BF31" i="1"/>
  <c r="BL56" i="1"/>
  <c r="BL55" i="1"/>
  <c r="BL54" i="1"/>
  <c r="BL53" i="1"/>
  <c r="BL52" i="1"/>
  <c r="BL51" i="1"/>
  <c r="BL50" i="1"/>
  <c r="BL49" i="1"/>
  <c r="BL48" i="1"/>
  <c r="BL47" i="1"/>
  <c r="BL46" i="1"/>
  <c r="BL45" i="1"/>
  <c r="BL44" i="1"/>
  <c r="BL43" i="1"/>
  <c r="BL42" i="1"/>
  <c r="BL41" i="1"/>
  <c r="BL40" i="1"/>
  <c r="BL39" i="1"/>
  <c r="BL38" i="1"/>
  <c r="BL37" i="1"/>
  <c r="BL36" i="1"/>
  <c r="BL35" i="1"/>
  <c r="BL34" i="1"/>
  <c r="BL33" i="1"/>
  <c r="BL32" i="1"/>
  <c r="BL31" i="1"/>
  <c r="AR30" i="1"/>
  <c r="AQ30" i="1"/>
  <c r="BP3" i="1"/>
  <c r="BG33" i="1"/>
  <c r="BM33" i="1"/>
  <c r="BG37" i="1"/>
  <c r="BM37" i="1"/>
  <c r="BG32" i="1"/>
  <c r="BM32" i="1"/>
  <c r="BM38" i="1"/>
  <c r="BG38" i="1"/>
  <c r="BM35" i="1"/>
  <c r="BG35" i="1"/>
  <c r="BG36" i="1"/>
  <c r="BM36" i="1"/>
  <c r="BM34" i="1"/>
  <c r="BG34" i="1"/>
  <c r="I206" i="2"/>
  <c r="J206" i="2"/>
  <c r="K206" i="2"/>
  <c r="L206" i="2"/>
  <c r="M206" i="2"/>
  <c r="I207" i="2"/>
  <c r="J207" i="2"/>
  <c r="K207" i="2"/>
  <c r="L207" i="2"/>
  <c r="M207" i="2"/>
  <c r="I208" i="2"/>
  <c r="J208" i="2"/>
  <c r="K208" i="2"/>
  <c r="L208" i="2"/>
  <c r="M208" i="2"/>
  <c r="I209" i="2"/>
  <c r="J209" i="2"/>
  <c r="K209" i="2"/>
  <c r="L209" i="2"/>
  <c r="M209" i="2"/>
  <c r="I210" i="2"/>
  <c r="J210" i="2"/>
  <c r="K210" i="2"/>
  <c r="L210" i="2"/>
  <c r="M210" i="2"/>
  <c r="I211" i="2"/>
  <c r="J211" i="2"/>
  <c r="K211" i="2"/>
  <c r="L211" i="2"/>
  <c r="M211" i="2"/>
  <c r="I212" i="2"/>
  <c r="J212" i="2"/>
  <c r="K212" i="2"/>
  <c r="L212" i="2"/>
  <c r="M212" i="2"/>
  <c r="I213" i="2"/>
  <c r="J213" i="2"/>
  <c r="K213" i="2"/>
  <c r="L213" i="2"/>
  <c r="M213" i="2"/>
  <c r="I214" i="2"/>
  <c r="J214" i="2"/>
  <c r="K214" i="2"/>
  <c r="L214" i="2"/>
  <c r="M214" i="2"/>
  <c r="I215" i="2"/>
  <c r="J215" i="2"/>
  <c r="K215" i="2"/>
  <c r="L215" i="2"/>
  <c r="M215" i="2"/>
  <c r="I216" i="2"/>
  <c r="J216" i="2"/>
  <c r="K216" i="2"/>
  <c r="L216" i="2"/>
  <c r="M216" i="2"/>
  <c r="I217" i="2"/>
  <c r="J217" i="2"/>
  <c r="K217" i="2"/>
  <c r="L217" i="2"/>
  <c r="M217" i="2"/>
  <c r="I218" i="2"/>
  <c r="J218" i="2"/>
  <c r="K218" i="2"/>
  <c r="L218" i="2"/>
  <c r="M218" i="2"/>
  <c r="I219" i="2"/>
  <c r="J219" i="2"/>
  <c r="K219" i="2"/>
  <c r="L219" i="2"/>
  <c r="M219" i="2"/>
  <c r="I220" i="2"/>
  <c r="J220" i="2"/>
  <c r="K220" i="2"/>
  <c r="L220" i="2"/>
  <c r="M220" i="2"/>
  <c r="I221" i="2"/>
  <c r="J221" i="2"/>
  <c r="K221" i="2"/>
  <c r="L221" i="2"/>
  <c r="M221" i="2"/>
  <c r="I222" i="2"/>
  <c r="J222" i="2"/>
  <c r="K222" i="2"/>
  <c r="L222" i="2"/>
  <c r="M222" i="2"/>
  <c r="I223" i="2"/>
  <c r="J223" i="2"/>
  <c r="K223" i="2"/>
  <c r="L223" i="2"/>
  <c r="M223" i="2"/>
  <c r="I224" i="2"/>
  <c r="J224" i="2"/>
  <c r="K224" i="2"/>
  <c r="L224" i="2"/>
  <c r="M224" i="2"/>
  <c r="I225" i="2"/>
  <c r="J225" i="2"/>
  <c r="K225" i="2"/>
  <c r="L225" i="2"/>
  <c r="M225" i="2"/>
  <c r="I226" i="2"/>
  <c r="J226" i="2"/>
  <c r="K226" i="2"/>
  <c r="L226" i="2"/>
  <c r="M226" i="2"/>
  <c r="I227" i="2"/>
  <c r="J227" i="2"/>
  <c r="K227" i="2"/>
  <c r="L227" i="2"/>
  <c r="M227" i="2"/>
  <c r="I228" i="2"/>
  <c r="J228" i="2"/>
  <c r="K228" i="2"/>
  <c r="L228" i="2"/>
  <c r="M228" i="2"/>
  <c r="I229" i="2"/>
  <c r="J229" i="2"/>
  <c r="K229" i="2"/>
  <c r="L229" i="2"/>
  <c r="M229" i="2"/>
  <c r="I230" i="2"/>
  <c r="J230" i="2"/>
  <c r="K230" i="2"/>
  <c r="L230" i="2"/>
  <c r="M230" i="2"/>
  <c r="I231" i="2"/>
  <c r="J231" i="2"/>
  <c r="K231" i="2"/>
  <c r="L231" i="2"/>
  <c r="M231" i="2"/>
  <c r="I232" i="2"/>
  <c r="J232" i="2"/>
  <c r="K232" i="2"/>
  <c r="L232" i="2"/>
  <c r="M232" i="2"/>
  <c r="I233" i="2"/>
  <c r="J233" i="2"/>
  <c r="K233" i="2"/>
  <c r="L233" i="2"/>
  <c r="M233" i="2"/>
  <c r="I234" i="2"/>
  <c r="J234" i="2"/>
  <c r="K234" i="2"/>
  <c r="L234" i="2"/>
  <c r="M234" i="2"/>
  <c r="I235" i="2"/>
  <c r="J235" i="2"/>
  <c r="K235" i="2"/>
  <c r="L235" i="2"/>
  <c r="M235" i="2"/>
  <c r="I236" i="2"/>
  <c r="J236" i="2"/>
  <c r="K236" i="2"/>
  <c r="L236" i="2"/>
  <c r="M236" i="2"/>
  <c r="I237" i="2"/>
  <c r="J237" i="2"/>
  <c r="K237" i="2"/>
  <c r="L237" i="2"/>
  <c r="M237" i="2"/>
  <c r="I238" i="2"/>
  <c r="J238" i="2"/>
  <c r="K238" i="2"/>
  <c r="L238" i="2"/>
  <c r="M238" i="2"/>
  <c r="I239" i="2"/>
  <c r="J239" i="2"/>
  <c r="K239" i="2"/>
  <c r="L239" i="2"/>
  <c r="M239" i="2"/>
  <c r="I240" i="2"/>
  <c r="J240" i="2"/>
  <c r="K240" i="2"/>
  <c r="L240" i="2"/>
  <c r="M240" i="2"/>
  <c r="I241" i="2"/>
  <c r="J241" i="2"/>
  <c r="K241" i="2"/>
  <c r="L241" i="2"/>
  <c r="M241" i="2"/>
  <c r="I242" i="2"/>
  <c r="J242" i="2"/>
  <c r="K242" i="2"/>
  <c r="L242" i="2"/>
  <c r="M242" i="2"/>
  <c r="I243" i="2"/>
  <c r="J243" i="2"/>
  <c r="K243" i="2"/>
  <c r="L243" i="2"/>
  <c r="M243" i="2"/>
  <c r="I244" i="2"/>
  <c r="J244" i="2"/>
  <c r="K244" i="2"/>
  <c r="L244" i="2"/>
  <c r="M244" i="2"/>
  <c r="I245" i="2"/>
  <c r="J245" i="2"/>
  <c r="K245" i="2"/>
  <c r="L245" i="2"/>
  <c r="M245" i="2"/>
  <c r="I246" i="2"/>
  <c r="J246" i="2"/>
  <c r="K246" i="2"/>
  <c r="L246" i="2"/>
  <c r="M246" i="2"/>
  <c r="I247" i="2"/>
  <c r="J247" i="2"/>
  <c r="K247" i="2"/>
  <c r="L247" i="2"/>
  <c r="M247" i="2"/>
  <c r="I248" i="2"/>
  <c r="J248" i="2"/>
  <c r="K248" i="2"/>
  <c r="L248" i="2"/>
  <c r="M248" i="2"/>
  <c r="I249" i="2"/>
  <c r="J249" i="2"/>
  <c r="K249" i="2"/>
  <c r="L249" i="2"/>
  <c r="M249" i="2"/>
  <c r="I250" i="2"/>
  <c r="J250" i="2"/>
  <c r="K250" i="2"/>
  <c r="L250" i="2"/>
  <c r="M250" i="2"/>
  <c r="J205" i="2"/>
  <c r="K205" i="2"/>
  <c r="L205" i="2"/>
  <c r="M205" i="2"/>
  <c r="I205" i="2"/>
  <c r="K177" i="2"/>
  <c r="I157" i="2"/>
  <c r="J157" i="2"/>
  <c r="K157" i="2"/>
  <c r="L157" i="2"/>
  <c r="M157" i="2"/>
  <c r="I158" i="2"/>
  <c r="J158" i="2"/>
  <c r="K158" i="2"/>
  <c r="L158" i="2"/>
  <c r="M158" i="2"/>
  <c r="I159" i="2"/>
  <c r="J159" i="2"/>
  <c r="K159" i="2"/>
  <c r="L159" i="2"/>
  <c r="M159" i="2"/>
  <c r="I160" i="2"/>
  <c r="J160" i="2"/>
  <c r="K160" i="2"/>
  <c r="L160" i="2"/>
  <c r="M160" i="2"/>
  <c r="I161" i="2"/>
  <c r="J161" i="2"/>
  <c r="K161" i="2"/>
  <c r="L161" i="2"/>
  <c r="M161" i="2"/>
  <c r="I162" i="2"/>
  <c r="J162" i="2"/>
  <c r="K162" i="2"/>
  <c r="L162" i="2"/>
  <c r="M162" i="2"/>
  <c r="I163" i="2"/>
  <c r="J163" i="2"/>
  <c r="K163" i="2"/>
  <c r="L163" i="2"/>
  <c r="M163" i="2"/>
  <c r="I164" i="2"/>
  <c r="J164" i="2"/>
  <c r="K164" i="2"/>
  <c r="L164" i="2"/>
  <c r="M164" i="2"/>
  <c r="I165" i="2"/>
  <c r="J165" i="2"/>
  <c r="K165" i="2"/>
  <c r="L165" i="2"/>
  <c r="M165" i="2"/>
  <c r="I166" i="2"/>
  <c r="J166" i="2"/>
  <c r="K166" i="2"/>
  <c r="L166" i="2"/>
  <c r="M166" i="2"/>
  <c r="I167" i="2"/>
  <c r="J167" i="2"/>
  <c r="K167" i="2"/>
  <c r="L167" i="2"/>
  <c r="M167" i="2"/>
  <c r="I168" i="2"/>
  <c r="J168" i="2"/>
  <c r="K168" i="2"/>
  <c r="L168" i="2"/>
  <c r="M168" i="2"/>
  <c r="I169" i="2"/>
  <c r="J169" i="2"/>
  <c r="K169" i="2"/>
  <c r="L169" i="2"/>
  <c r="M169" i="2"/>
  <c r="I170" i="2"/>
  <c r="J170" i="2"/>
  <c r="K170" i="2"/>
  <c r="L170" i="2"/>
  <c r="M170" i="2"/>
  <c r="I171" i="2"/>
  <c r="J171" i="2"/>
  <c r="K171" i="2"/>
  <c r="L171" i="2"/>
  <c r="M171" i="2"/>
  <c r="I172" i="2"/>
  <c r="J172" i="2"/>
  <c r="K172" i="2"/>
  <c r="L172" i="2"/>
  <c r="M172" i="2"/>
  <c r="I173" i="2"/>
  <c r="J173" i="2"/>
  <c r="K173" i="2"/>
  <c r="L173" i="2"/>
  <c r="M173" i="2"/>
  <c r="I174" i="2"/>
  <c r="J174" i="2"/>
  <c r="K174" i="2"/>
  <c r="L174" i="2"/>
  <c r="M174" i="2"/>
  <c r="I175" i="2"/>
  <c r="J175" i="2"/>
  <c r="K175" i="2"/>
  <c r="L175" i="2"/>
  <c r="M175" i="2"/>
  <c r="I176" i="2"/>
  <c r="J176" i="2"/>
  <c r="K176" i="2"/>
  <c r="L176" i="2"/>
  <c r="M176" i="2"/>
  <c r="I177" i="2"/>
  <c r="J177" i="2"/>
  <c r="L177" i="2"/>
  <c r="M177" i="2"/>
  <c r="I178" i="2"/>
  <c r="J178" i="2"/>
  <c r="K178" i="2"/>
  <c r="L178" i="2"/>
  <c r="M178" i="2"/>
  <c r="I179" i="2"/>
  <c r="J179" i="2"/>
  <c r="K179" i="2"/>
  <c r="L179" i="2"/>
  <c r="M179" i="2"/>
  <c r="I180" i="2"/>
  <c r="J180" i="2"/>
  <c r="K180" i="2"/>
  <c r="L180" i="2"/>
  <c r="M180" i="2"/>
  <c r="I181" i="2"/>
  <c r="J181" i="2"/>
  <c r="K181" i="2"/>
  <c r="L181" i="2"/>
  <c r="M181" i="2"/>
  <c r="I182" i="2"/>
  <c r="J182" i="2"/>
  <c r="K182" i="2"/>
  <c r="L182" i="2"/>
  <c r="M182" i="2"/>
  <c r="I183" i="2"/>
  <c r="J183" i="2"/>
  <c r="K183" i="2"/>
  <c r="L183" i="2"/>
  <c r="M183" i="2"/>
  <c r="I184" i="2"/>
  <c r="J184" i="2"/>
  <c r="K184" i="2"/>
  <c r="L184" i="2"/>
  <c r="M184" i="2"/>
  <c r="I185" i="2"/>
  <c r="J185" i="2"/>
  <c r="K185" i="2"/>
  <c r="L185" i="2"/>
  <c r="M185" i="2"/>
  <c r="I186" i="2"/>
  <c r="J186" i="2"/>
  <c r="K186" i="2"/>
  <c r="L186" i="2"/>
  <c r="M186" i="2"/>
  <c r="I187" i="2"/>
  <c r="J187" i="2"/>
  <c r="K187" i="2"/>
  <c r="L187" i="2"/>
  <c r="M187" i="2"/>
  <c r="I188" i="2"/>
  <c r="J188" i="2"/>
  <c r="K188" i="2"/>
  <c r="L188" i="2"/>
  <c r="M188" i="2"/>
  <c r="I189" i="2"/>
  <c r="J189" i="2"/>
  <c r="K189" i="2"/>
  <c r="L189" i="2"/>
  <c r="M189" i="2"/>
  <c r="I190" i="2"/>
  <c r="J190" i="2"/>
  <c r="K190" i="2"/>
  <c r="L190" i="2"/>
  <c r="M190" i="2"/>
  <c r="I191" i="2"/>
  <c r="J191" i="2"/>
  <c r="K191" i="2"/>
  <c r="L191" i="2"/>
  <c r="M191" i="2"/>
  <c r="I192" i="2"/>
  <c r="J192" i="2"/>
  <c r="K192" i="2"/>
  <c r="L192" i="2"/>
  <c r="M192" i="2"/>
  <c r="I193" i="2"/>
  <c r="J193" i="2"/>
  <c r="K193" i="2"/>
  <c r="L193" i="2"/>
  <c r="M193" i="2"/>
  <c r="I194" i="2"/>
  <c r="J194" i="2"/>
  <c r="K194" i="2"/>
  <c r="L194" i="2"/>
  <c r="M194" i="2"/>
  <c r="I195" i="2"/>
  <c r="J195" i="2"/>
  <c r="K195" i="2"/>
  <c r="L195" i="2"/>
  <c r="M195" i="2"/>
  <c r="I196" i="2"/>
  <c r="J196" i="2"/>
  <c r="K196" i="2"/>
  <c r="L196" i="2"/>
  <c r="M196" i="2"/>
  <c r="I197" i="2"/>
  <c r="J197" i="2"/>
  <c r="K197" i="2"/>
  <c r="L197" i="2"/>
  <c r="M197" i="2"/>
  <c r="I198" i="2"/>
  <c r="J198" i="2"/>
  <c r="K198" i="2"/>
  <c r="L198" i="2"/>
  <c r="M198" i="2"/>
  <c r="I199" i="2"/>
  <c r="J199" i="2"/>
  <c r="K199" i="2"/>
  <c r="L199" i="2"/>
  <c r="M199" i="2"/>
  <c r="I200" i="2"/>
  <c r="J200" i="2"/>
  <c r="K200" i="2"/>
  <c r="L200" i="2"/>
  <c r="M200" i="2"/>
  <c r="I201" i="2"/>
  <c r="J201" i="2"/>
  <c r="K201" i="2"/>
  <c r="L201" i="2"/>
  <c r="M201" i="2"/>
  <c r="M156" i="2"/>
  <c r="L156" i="2"/>
  <c r="K156" i="2"/>
  <c r="J156" i="2"/>
  <c r="I156" i="2"/>
  <c r="I56" i="2"/>
  <c r="J56" i="2"/>
  <c r="K56" i="2"/>
  <c r="L56" i="2"/>
  <c r="M56" i="2"/>
  <c r="I57" i="2"/>
  <c r="J57" i="2"/>
  <c r="K57" i="2"/>
  <c r="L57" i="2"/>
  <c r="M57" i="2"/>
  <c r="I58" i="2"/>
  <c r="J58" i="2"/>
  <c r="K58" i="2"/>
  <c r="L58" i="2"/>
  <c r="M58" i="2"/>
  <c r="I59" i="2"/>
  <c r="J59" i="2"/>
  <c r="K59" i="2"/>
  <c r="L59" i="2"/>
  <c r="M59" i="2"/>
  <c r="I60" i="2"/>
  <c r="J60" i="2"/>
  <c r="K60" i="2"/>
  <c r="L60" i="2"/>
  <c r="M60" i="2"/>
  <c r="I61" i="2"/>
  <c r="J61" i="2"/>
  <c r="K61" i="2"/>
  <c r="L61" i="2"/>
  <c r="M61" i="2"/>
  <c r="I62" i="2"/>
  <c r="J62" i="2"/>
  <c r="K62" i="2"/>
  <c r="L62" i="2"/>
  <c r="M62" i="2"/>
  <c r="I63" i="2"/>
  <c r="J63" i="2"/>
  <c r="K63" i="2"/>
  <c r="L63" i="2"/>
  <c r="M63" i="2"/>
  <c r="I64" i="2"/>
  <c r="J64" i="2"/>
  <c r="K64" i="2"/>
  <c r="L64" i="2"/>
  <c r="M64" i="2"/>
  <c r="I65" i="2"/>
  <c r="J65" i="2"/>
  <c r="K65" i="2"/>
  <c r="L65" i="2"/>
  <c r="M65" i="2"/>
  <c r="I66" i="2"/>
  <c r="J66" i="2"/>
  <c r="K66" i="2"/>
  <c r="L66" i="2"/>
  <c r="M66" i="2"/>
  <c r="I67" i="2"/>
  <c r="J67" i="2"/>
  <c r="K67" i="2"/>
  <c r="L67" i="2"/>
  <c r="M67" i="2"/>
  <c r="I68" i="2"/>
  <c r="J68" i="2"/>
  <c r="K68" i="2"/>
  <c r="L68" i="2"/>
  <c r="M68" i="2"/>
  <c r="I69" i="2"/>
  <c r="J69" i="2"/>
  <c r="K69" i="2"/>
  <c r="L69" i="2"/>
  <c r="M69" i="2"/>
  <c r="I70" i="2"/>
  <c r="J70" i="2"/>
  <c r="K70" i="2"/>
  <c r="L70" i="2"/>
  <c r="M70" i="2"/>
  <c r="I71" i="2"/>
  <c r="J71" i="2"/>
  <c r="K71" i="2"/>
  <c r="L71" i="2"/>
  <c r="M71" i="2"/>
  <c r="I72" i="2"/>
  <c r="J72" i="2"/>
  <c r="K72" i="2"/>
  <c r="L72" i="2"/>
  <c r="M72" i="2"/>
  <c r="I73" i="2"/>
  <c r="J73" i="2"/>
  <c r="K73" i="2"/>
  <c r="L73" i="2"/>
  <c r="M73" i="2"/>
  <c r="I74" i="2"/>
  <c r="J74" i="2"/>
  <c r="K74" i="2"/>
  <c r="L74" i="2"/>
  <c r="M74" i="2"/>
  <c r="I75" i="2"/>
  <c r="J75" i="2"/>
  <c r="K75" i="2"/>
  <c r="L75" i="2"/>
  <c r="M75" i="2"/>
  <c r="I76" i="2"/>
  <c r="J76" i="2"/>
  <c r="K76" i="2"/>
  <c r="L76" i="2"/>
  <c r="M76" i="2"/>
  <c r="I77" i="2"/>
  <c r="J77" i="2"/>
  <c r="K77" i="2"/>
  <c r="L77" i="2"/>
  <c r="M77" i="2"/>
  <c r="I78" i="2"/>
  <c r="J78" i="2"/>
  <c r="K78" i="2"/>
  <c r="L78" i="2"/>
  <c r="M78" i="2"/>
  <c r="I79" i="2"/>
  <c r="J79" i="2"/>
  <c r="K79" i="2"/>
  <c r="L79" i="2"/>
  <c r="M79" i="2"/>
  <c r="I80" i="2"/>
  <c r="J80" i="2"/>
  <c r="K80" i="2"/>
  <c r="L80" i="2"/>
  <c r="M80" i="2"/>
  <c r="I81" i="2"/>
  <c r="J81" i="2"/>
  <c r="K81" i="2"/>
  <c r="L81" i="2"/>
  <c r="M81" i="2"/>
  <c r="I82" i="2"/>
  <c r="J82" i="2"/>
  <c r="K82" i="2"/>
  <c r="L82" i="2"/>
  <c r="M82" i="2"/>
  <c r="I83" i="2"/>
  <c r="J83" i="2"/>
  <c r="K83" i="2"/>
  <c r="L83" i="2"/>
  <c r="M83" i="2"/>
  <c r="I84" i="2"/>
  <c r="J84" i="2"/>
  <c r="K84" i="2"/>
  <c r="L84" i="2"/>
  <c r="M84" i="2"/>
  <c r="I85" i="2"/>
  <c r="J85" i="2"/>
  <c r="K85" i="2"/>
  <c r="L85" i="2"/>
  <c r="M85" i="2"/>
  <c r="I86" i="2"/>
  <c r="J86" i="2"/>
  <c r="K86" i="2"/>
  <c r="L86" i="2"/>
  <c r="M86" i="2"/>
  <c r="I87" i="2"/>
  <c r="J87" i="2"/>
  <c r="K87" i="2"/>
  <c r="L87" i="2"/>
  <c r="M87" i="2"/>
  <c r="I88" i="2"/>
  <c r="J88" i="2"/>
  <c r="K88" i="2"/>
  <c r="L88" i="2"/>
  <c r="M88" i="2"/>
  <c r="I89" i="2"/>
  <c r="J89" i="2"/>
  <c r="K89" i="2"/>
  <c r="L89" i="2"/>
  <c r="M89" i="2"/>
  <c r="I90" i="2"/>
  <c r="J90" i="2"/>
  <c r="K90" i="2"/>
  <c r="L90" i="2"/>
  <c r="M90" i="2"/>
  <c r="I91" i="2"/>
  <c r="J91" i="2"/>
  <c r="K91" i="2"/>
  <c r="L91" i="2"/>
  <c r="M91" i="2"/>
  <c r="I92" i="2"/>
  <c r="J92" i="2"/>
  <c r="K92" i="2"/>
  <c r="L92" i="2"/>
  <c r="M92" i="2"/>
  <c r="I93" i="2"/>
  <c r="J93" i="2"/>
  <c r="K93" i="2"/>
  <c r="L93" i="2"/>
  <c r="M93" i="2"/>
  <c r="I94" i="2"/>
  <c r="J94" i="2"/>
  <c r="K94" i="2"/>
  <c r="L94" i="2"/>
  <c r="M94" i="2"/>
  <c r="I95" i="2"/>
  <c r="J95" i="2"/>
  <c r="K95" i="2"/>
  <c r="L95" i="2"/>
  <c r="M95" i="2"/>
  <c r="I96" i="2"/>
  <c r="J96" i="2"/>
  <c r="K96" i="2"/>
  <c r="L96" i="2"/>
  <c r="M96" i="2"/>
  <c r="I97" i="2"/>
  <c r="J97" i="2"/>
  <c r="K97" i="2"/>
  <c r="L97" i="2"/>
  <c r="M97" i="2"/>
  <c r="I98" i="2"/>
  <c r="J98" i="2"/>
  <c r="K98" i="2"/>
  <c r="L98" i="2"/>
  <c r="M98" i="2"/>
  <c r="I99" i="2"/>
  <c r="J99" i="2"/>
  <c r="K99" i="2"/>
  <c r="L99" i="2"/>
  <c r="M99" i="2"/>
  <c r="I100" i="2"/>
  <c r="J100" i="2"/>
  <c r="K100" i="2"/>
  <c r="L100" i="2"/>
  <c r="M100" i="2"/>
  <c r="J55" i="2"/>
  <c r="K55" i="2"/>
  <c r="L55" i="2"/>
  <c r="M55" i="2"/>
  <c r="I55" i="2"/>
  <c r="I7" i="2"/>
  <c r="J7" i="2"/>
  <c r="K7" i="2"/>
  <c r="L7" i="2"/>
  <c r="M7" i="2"/>
  <c r="I8" i="2"/>
  <c r="J8" i="2"/>
  <c r="K8" i="2"/>
  <c r="L8" i="2"/>
  <c r="M8" i="2"/>
  <c r="I9" i="2"/>
  <c r="J9" i="2"/>
  <c r="K9" i="2"/>
  <c r="L9" i="2"/>
  <c r="M9" i="2"/>
  <c r="I10" i="2"/>
  <c r="J10" i="2"/>
  <c r="K10" i="2"/>
  <c r="L10" i="2"/>
  <c r="M10" i="2"/>
  <c r="I11" i="2"/>
  <c r="J11" i="2"/>
  <c r="K11" i="2"/>
  <c r="L11" i="2"/>
  <c r="M11" i="2"/>
  <c r="I12" i="2"/>
  <c r="J12" i="2"/>
  <c r="K12" i="2"/>
  <c r="L12" i="2"/>
  <c r="M12" i="2"/>
  <c r="I13" i="2"/>
  <c r="J13" i="2"/>
  <c r="K13" i="2"/>
  <c r="L13" i="2"/>
  <c r="M13" i="2"/>
  <c r="I14" i="2"/>
  <c r="J14" i="2"/>
  <c r="K14" i="2"/>
  <c r="L14" i="2"/>
  <c r="M14" i="2"/>
  <c r="I15" i="2"/>
  <c r="J15" i="2"/>
  <c r="K15" i="2"/>
  <c r="L15" i="2"/>
  <c r="M15" i="2"/>
  <c r="I16" i="2"/>
  <c r="J16" i="2"/>
  <c r="K16" i="2"/>
  <c r="L16" i="2"/>
  <c r="M16" i="2"/>
  <c r="I17" i="2"/>
  <c r="J17" i="2"/>
  <c r="K17" i="2"/>
  <c r="L17" i="2"/>
  <c r="M17" i="2"/>
  <c r="I18" i="2"/>
  <c r="J18" i="2"/>
  <c r="K18" i="2"/>
  <c r="L18" i="2"/>
  <c r="M18" i="2"/>
  <c r="I19" i="2"/>
  <c r="J19" i="2"/>
  <c r="K19" i="2"/>
  <c r="L19" i="2"/>
  <c r="M19" i="2"/>
  <c r="I20" i="2"/>
  <c r="J20" i="2"/>
  <c r="K20" i="2"/>
  <c r="L20" i="2"/>
  <c r="M20" i="2"/>
  <c r="I21" i="2"/>
  <c r="J21" i="2"/>
  <c r="K21" i="2"/>
  <c r="L21" i="2"/>
  <c r="M21" i="2"/>
  <c r="I22" i="2"/>
  <c r="J22" i="2"/>
  <c r="K22" i="2"/>
  <c r="L22" i="2"/>
  <c r="M22" i="2"/>
  <c r="I23" i="2"/>
  <c r="J23" i="2"/>
  <c r="K23" i="2"/>
  <c r="L23" i="2"/>
  <c r="M23" i="2"/>
  <c r="I24" i="2"/>
  <c r="J24" i="2"/>
  <c r="K24" i="2"/>
  <c r="L24" i="2"/>
  <c r="M24" i="2"/>
  <c r="I25" i="2"/>
  <c r="J25" i="2"/>
  <c r="K25" i="2"/>
  <c r="L25" i="2"/>
  <c r="M25" i="2"/>
  <c r="I26" i="2"/>
  <c r="J26" i="2"/>
  <c r="K26" i="2"/>
  <c r="L26" i="2"/>
  <c r="M26" i="2"/>
  <c r="I27" i="2"/>
  <c r="J27" i="2"/>
  <c r="K27" i="2"/>
  <c r="L27" i="2"/>
  <c r="M27" i="2"/>
  <c r="I28" i="2"/>
  <c r="J28" i="2"/>
  <c r="K28" i="2"/>
  <c r="L28" i="2"/>
  <c r="M28" i="2"/>
  <c r="I29" i="2"/>
  <c r="J29" i="2"/>
  <c r="K29" i="2"/>
  <c r="L29" i="2"/>
  <c r="M29" i="2"/>
  <c r="I30" i="2"/>
  <c r="J30" i="2"/>
  <c r="K30" i="2"/>
  <c r="L30" i="2"/>
  <c r="M30" i="2"/>
  <c r="I31" i="2"/>
  <c r="J31" i="2"/>
  <c r="K31" i="2"/>
  <c r="L31" i="2"/>
  <c r="M31" i="2"/>
  <c r="I32" i="2"/>
  <c r="J32" i="2"/>
  <c r="K32" i="2"/>
  <c r="L32" i="2"/>
  <c r="M32" i="2"/>
  <c r="I33" i="2"/>
  <c r="J33" i="2"/>
  <c r="K33" i="2"/>
  <c r="L33" i="2"/>
  <c r="M33" i="2"/>
  <c r="I34" i="2"/>
  <c r="J34" i="2"/>
  <c r="K34" i="2"/>
  <c r="L34" i="2"/>
  <c r="M34" i="2"/>
  <c r="I35" i="2"/>
  <c r="J35" i="2"/>
  <c r="K35" i="2"/>
  <c r="L35" i="2"/>
  <c r="M35" i="2"/>
  <c r="I36" i="2"/>
  <c r="J36" i="2"/>
  <c r="K36" i="2"/>
  <c r="L36" i="2"/>
  <c r="M36" i="2"/>
  <c r="I37" i="2"/>
  <c r="J37" i="2"/>
  <c r="K37" i="2"/>
  <c r="L37" i="2"/>
  <c r="M37" i="2"/>
  <c r="I38" i="2"/>
  <c r="J38" i="2"/>
  <c r="K38" i="2"/>
  <c r="L38" i="2"/>
  <c r="M38" i="2"/>
  <c r="I39" i="2"/>
  <c r="J39" i="2"/>
  <c r="K39" i="2"/>
  <c r="L39" i="2"/>
  <c r="M39" i="2"/>
  <c r="I40" i="2"/>
  <c r="J40" i="2"/>
  <c r="K40" i="2"/>
  <c r="L40" i="2"/>
  <c r="M40" i="2"/>
  <c r="I41" i="2"/>
  <c r="J41" i="2"/>
  <c r="K41" i="2"/>
  <c r="L41" i="2"/>
  <c r="M41" i="2"/>
  <c r="I42" i="2"/>
  <c r="J42" i="2"/>
  <c r="K42" i="2"/>
  <c r="L42" i="2"/>
  <c r="M42" i="2"/>
  <c r="I43" i="2"/>
  <c r="J43" i="2"/>
  <c r="K43" i="2"/>
  <c r="L43" i="2"/>
  <c r="M43" i="2"/>
  <c r="I44" i="2"/>
  <c r="J44" i="2"/>
  <c r="K44" i="2"/>
  <c r="L44" i="2"/>
  <c r="M44" i="2"/>
  <c r="I45" i="2"/>
  <c r="J45" i="2"/>
  <c r="K45" i="2"/>
  <c r="L45" i="2"/>
  <c r="M45" i="2"/>
  <c r="I46" i="2"/>
  <c r="J46" i="2"/>
  <c r="K46" i="2"/>
  <c r="L46" i="2"/>
  <c r="M46" i="2"/>
  <c r="I47" i="2"/>
  <c r="J47" i="2"/>
  <c r="K47" i="2"/>
  <c r="L47" i="2"/>
  <c r="M47" i="2"/>
  <c r="I48" i="2"/>
  <c r="J48" i="2"/>
  <c r="K48" i="2"/>
  <c r="L48" i="2"/>
  <c r="M48" i="2"/>
  <c r="I49" i="2"/>
  <c r="J49" i="2"/>
  <c r="K49" i="2"/>
  <c r="L49" i="2"/>
  <c r="M49" i="2"/>
  <c r="I50" i="2"/>
  <c r="J50" i="2"/>
  <c r="K50" i="2"/>
  <c r="L50" i="2"/>
  <c r="M50" i="2"/>
  <c r="I51" i="2"/>
  <c r="J51" i="2"/>
  <c r="K51" i="2"/>
  <c r="L51" i="2"/>
  <c r="M51" i="2"/>
  <c r="J6" i="2"/>
  <c r="K6" i="2"/>
  <c r="L6" i="2"/>
  <c r="M6" i="2"/>
  <c r="I6" i="2"/>
  <c r="DL404" i="2"/>
  <c r="DM404" i="2"/>
  <c r="DN404" i="2"/>
  <c r="DO404" i="2"/>
  <c r="DP404" i="2"/>
  <c r="DQ404" i="2"/>
  <c r="DR404" i="2"/>
  <c r="DS404" i="2"/>
  <c r="DT404" i="2"/>
  <c r="DU404" i="2"/>
  <c r="DV404" i="2"/>
  <c r="DW404" i="2"/>
  <c r="DX404" i="2"/>
  <c r="DY404" i="2"/>
  <c r="DZ404" i="2"/>
  <c r="EA404" i="2"/>
  <c r="EB404" i="2"/>
  <c r="EC404" i="2"/>
  <c r="ED404" i="2"/>
  <c r="EE404" i="2"/>
  <c r="DL405" i="2"/>
  <c r="DM405" i="2"/>
  <c r="DN405" i="2"/>
  <c r="DO405" i="2"/>
  <c r="DP405" i="2"/>
  <c r="DQ405" i="2"/>
  <c r="DR405" i="2"/>
  <c r="DS405" i="2"/>
  <c r="DT405" i="2"/>
  <c r="DU405" i="2"/>
  <c r="DV405" i="2"/>
  <c r="DW405" i="2"/>
  <c r="DX405" i="2"/>
  <c r="DY405" i="2"/>
  <c r="DZ405" i="2"/>
  <c r="EA405" i="2"/>
  <c r="EB405" i="2"/>
  <c r="EC405" i="2"/>
  <c r="ED405" i="2"/>
  <c r="EE405" i="2"/>
  <c r="DL406" i="2"/>
  <c r="DM406" i="2"/>
  <c r="DN406" i="2"/>
  <c r="DO406" i="2"/>
  <c r="DP406" i="2"/>
  <c r="DQ406" i="2"/>
  <c r="DR406" i="2"/>
  <c r="DS406" i="2"/>
  <c r="DT406" i="2"/>
  <c r="DU406" i="2"/>
  <c r="DV406" i="2"/>
  <c r="DW406" i="2"/>
  <c r="DX406" i="2"/>
  <c r="DY406" i="2"/>
  <c r="DZ406" i="2"/>
  <c r="EA406" i="2"/>
  <c r="EB406" i="2"/>
  <c r="EC406" i="2"/>
  <c r="ED406" i="2"/>
  <c r="EE406" i="2"/>
  <c r="DL407" i="2"/>
  <c r="DM407" i="2"/>
  <c r="DN407" i="2"/>
  <c r="DO407" i="2"/>
  <c r="DP407" i="2"/>
  <c r="DQ407" i="2"/>
  <c r="DR407" i="2"/>
  <c r="DS407" i="2"/>
  <c r="DT407" i="2"/>
  <c r="DU407" i="2"/>
  <c r="DV407" i="2"/>
  <c r="DW407" i="2"/>
  <c r="DX407" i="2"/>
  <c r="DY407" i="2"/>
  <c r="DZ407" i="2"/>
  <c r="EA407" i="2"/>
  <c r="EB407" i="2"/>
  <c r="EC407" i="2"/>
  <c r="ED407" i="2"/>
  <c r="EE407" i="2"/>
  <c r="DL408" i="2"/>
  <c r="DM408" i="2"/>
  <c r="DN408" i="2"/>
  <c r="DO408" i="2"/>
  <c r="DP408" i="2"/>
  <c r="DQ408" i="2"/>
  <c r="DR408" i="2"/>
  <c r="DS408" i="2"/>
  <c r="DT408" i="2"/>
  <c r="DU408" i="2"/>
  <c r="DV408" i="2"/>
  <c r="DW408" i="2"/>
  <c r="DX408" i="2"/>
  <c r="DY408" i="2"/>
  <c r="DZ408" i="2"/>
  <c r="EA408" i="2"/>
  <c r="EB408" i="2"/>
  <c r="EC408" i="2"/>
  <c r="ED408" i="2"/>
  <c r="EE408" i="2"/>
  <c r="DL409" i="2"/>
  <c r="DM409" i="2"/>
  <c r="DN409" i="2"/>
  <c r="DO409" i="2"/>
  <c r="DP409" i="2"/>
  <c r="DQ409" i="2"/>
  <c r="DR409" i="2"/>
  <c r="DS409" i="2"/>
  <c r="DT409" i="2"/>
  <c r="DU409" i="2"/>
  <c r="DV409" i="2"/>
  <c r="DW409" i="2"/>
  <c r="DX409" i="2"/>
  <c r="DY409" i="2"/>
  <c r="DZ409" i="2"/>
  <c r="EA409" i="2"/>
  <c r="EB409" i="2"/>
  <c r="EC409" i="2"/>
  <c r="ED409" i="2"/>
  <c r="EE409" i="2"/>
  <c r="DL410" i="2"/>
  <c r="DM410" i="2"/>
  <c r="DN410" i="2"/>
  <c r="DO410" i="2"/>
  <c r="DP410" i="2"/>
  <c r="DQ410" i="2"/>
  <c r="DR410" i="2"/>
  <c r="DS410" i="2"/>
  <c r="DT410" i="2"/>
  <c r="DU410" i="2"/>
  <c r="DV410" i="2"/>
  <c r="DW410" i="2"/>
  <c r="DX410" i="2"/>
  <c r="DY410" i="2"/>
  <c r="DZ410" i="2"/>
  <c r="EA410" i="2"/>
  <c r="EB410" i="2"/>
  <c r="EC410" i="2"/>
  <c r="ED410" i="2"/>
  <c r="EE410" i="2"/>
  <c r="DL411" i="2"/>
  <c r="DM411" i="2"/>
  <c r="DN411" i="2"/>
  <c r="DO411" i="2"/>
  <c r="DP411" i="2"/>
  <c r="DQ411" i="2"/>
  <c r="DR411" i="2"/>
  <c r="DS411" i="2"/>
  <c r="DT411" i="2"/>
  <c r="DU411" i="2"/>
  <c r="DV411" i="2"/>
  <c r="DW411" i="2"/>
  <c r="DX411" i="2"/>
  <c r="DY411" i="2"/>
  <c r="DZ411" i="2"/>
  <c r="EA411" i="2"/>
  <c r="EB411" i="2"/>
  <c r="EC411" i="2"/>
  <c r="ED411" i="2"/>
  <c r="EE411" i="2"/>
  <c r="DL412" i="2"/>
  <c r="DM412" i="2"/>
  <c r="DN412" i="2"/>
  <c r="DO412" i="2"/>
  <c r="DP412" i="2"/>
  <c r="DQ412" i="2"/>
  <c r="DR412" i="2"/>
  <c r="DS412" i="2"/>
  <c r="DT412" i="2"/>
  <c r="DU412" i="2"/>
  <c r="DV412" i="2"/>
  <c r="DW412" i="2"/>
  <c r="DX412" i="2"/>
  <c r="DY412" i="2"/>
  <c r="DZ412" i="2"/>
  <c r="EA412" i="2"/>
  <c r="EB412" i="2"/>
  <c r="EC412" i="2"/>
  <c r="ED412" i="2"/>
  <c r="EE412" i="2"/>
  <c r="DL413" i="2"/>
  <c r="DM413" i="2"/>
  <c r="DN413" i="2"/>
  <c r="DO413" i="2"/>
  <c r="DP413" i="2"/>
  <c r="DQ413" i="2"/>
  <c r="DR413" i="2"/>
  <c r="DS413" i="2"/>
  <c r="DT413" i="2"/>
  <c r="DU413" i="2"/>
  <c r="DV413" i="2"/>
  <c r="DW413" i="2"/>
  <c r="DX413" i="2"/>
  <c r="DY413" i="2"/>
  <c r="DZ413" i="2"/>
  <c r="EA413" i="2"/>
  <c r="EB413" i="2"/>
  <c r="EC413" i="2"/>
  <c r="ED413" i="2"/>
  <c r="EE413" i="2"/>
  <c r="DL414" i="2"/>
  <c r="DM414" i="2"/>
  <c r="DN414" i="2"/>
  <c r="DO414" i="2"/>
  <c r="DP414" i="2"/>
  <c r="DQ414" i="2"/>
  <c r="DR414" i="2"/>
  <c r="DS414" i="2"/>
  <c r="DT414" i="2"/>
  <c r="DU414" i="2"/>
  <c r="DV414" i="2"/>
  <c r="DW414" i="2"/>
  <c r="DX414" i="2"/>
  <c r="DY414" i="2"/>
  <c r="DZ414" i="2"/>
  <c r="EA414" i="2"/>
  <c r="EB414" i="2"/>
  <c r="EC414" i="2"/>
  <c r="ED414" i="2"/>
  <c r="EE414" i="2"/>
  <c r="DL415" i="2"/>
  <c r="DM415" i="2"/>
  <c r="DN415" i="2"/>
  <c r="DO415" i="2"/>
  <c r="DP415" i="2"/>
  <c r="DQ415" i="2"/>
  <c r="DR415" i="2"/>
  <c r="DS415" i="2"/>
  <c r="DT415" i="2"/>
  <c r="DU415" i="2"/>
  <c r="DV415" i="2"/>
  <c r="DW415" i="2"/>
  <c r="DX415" i="2"/>
  <c r="DY415" i="2"/>
  <c r="DZ415" i="2"/>
  <c r="EA415" i="2"/>
  <c r="EB415" i="2"/>
  <c r="EC415" i="2"/>
  <c r="ED415" i="2"/>
  <c r="EE415" i="2"/>
  <c r="DL416" i="2"/>
  <c r="DM416" i="2"/>
  <c r="DN416" i="2"/>
  <c r="DO416" i="2"/>
  <c r="DP416" i="2"/>
  <c r="DQ416" i="2"/>
  <c r="DR416" i="2"/>
  <c r="DS416" i="2"/>
  <c r="DT416" i="2"/>
  <c r="DU416" i="2"/>
  <c r="DV416" i="2"/>
  <c r="DW416" i="2"/>
  <c r="DX416" i="2"/>
  <c r="DY416" i="2"/>
  <c r="DZ416" i="2"/>
  <c r="EA416" i="2"/>
  <c r="EB416" i="2"/>
  <c r="EC416" i="2"/>
  <c r="ED416" i="2"/>
  <c r="EE416" i="2"/>
  <c r="DL417" i="2"/>
  <c r="DM417" i="2"/>
  <c r="DN417" i="2"/>
  <c r="DO417" i="2"/>
  <c r="DP417" i="2"/>
  <c r="DQ417" i="2"/>
  <c r="DR417" i="2"/>
  <c r="DS417" i="2"/>
  <c r="DT417" i="2"/>
  <c r="DU417" i="2"/>
  <c r="DV417" i="2"/>
  <c r="DW417" i="2"/>
  <c r="DX417" i="2"/>
  <c r="DY417" i="2"/>
  <c r="DZ417" i="2"/>
  <c r="EA417" i="2"/>
  <c r="EB417" i="2"/>
  <c r="EC417" i="2"/>
  <c r="ED417" i="2"/>
  <c r="EE417" i="2"/>
  <c r="DL418" i="2"/>
  <c r="DM418" i="2"/>
  <c r="DN418" i="2"/>
  <c r="DO418" i="2"/>
  <c r="DP418" i="2"/>
  <c r="DQ418" i="2"/>
  <c r="DR418" i="2"/>
  <c r="DS418" i="2"/>
  <c r="DT418" i="2"/>
  <c r="DU418" i="2"/>
  <c r="DV418" i="2"/>
  <c r="DW418" i="2"/>
  <c r="DX418" i="2"/>
  <c r="DY418" i="2"/>
  <c r="DZ418" i="2"/>
  <c r="EA418" i="2"/>
  <c r="EB418" i="2"/>
  <c r="EC418" i="2"/>
  <c r="ED418" i="2"/>
  <c r="EE418" i="2"/>
  <c r="DL419" i="2"/>
  <c r="DM419" i="2"/>
  <c r="DN419" i="2"/>
  <c r="DO419" i="2"/>
  <c r="DP419" i="2"/>
  <c r="DQ419" i="2"/>
  <c r="DR419" i="2"/>
  <c r="DS419" i="2"/>
  <c r="DT419" i="2"/>
  <c r="DU419" i="2"/>
  <c r="DV419" i="2"/>
  <c r="DW419" i="2"/>
  <c r="DX419" i="2"/>
  <c r="DY419" i="2"/>
  <c r="DZ419" i="2"/>
  <c r="EA419" i="2"/>
  <c r="EB419" i="2"/>
  <c r="EC419" i="2"/>
  <c r="ED419" i="2"/>
  <c r="EE419" i="2"/>
  <c r="DL420" i="2"/>
  <c r="DM420" i="2"/>
  <c r="DN420" i="2"/>
  <c r="DO420" i="2"/>
  <c r="DP420" i="2"/>
  <c r="DQ420" i="2"/>
  <c r="DR420" i="2"/>
  <c r="DS420" i="2"/>
  <c r="DT420" i="2"/>
  <c r="DU420" i="2"/>
  <c r="DV420" i="2"/>
  <c r="DW420" i="2"/>
  <c r="DX420" i="2"/>
  <c r="DY420" i="2"/>
  <c r="DZ420" i="2"/>
  <c r="EA420" i="2"/>
  <c r="EB420" i="2"/>
  <c r="EC420" i="2"/>
  <c r="ED420" i="2"/>
  <c r="EE420" i="2"/>
  <c r="DL421" i="2"/>
  <c r="DM421" i="2"/>
  <c r="DN421" i="2"/>
  <c r="DO421" i="2"/>
  <c r="DP421" i="2"/>
  <c r="DQ421" i="2"/>
  <c r="DR421" i="2"/>
  <c r="DS421" i="2"/>
  <c r="DT421" i="2"/>
  <c r="DU421" i="2"/>
  <c r="DV421" i="2"/>
  <c r="DW421" i="2"/>
  <c r="DX421" i="2"/>
  <c r="DY421" i="2"/>
  <c r="DZ421" i="2"/>
  <c r="EA421" i="2"/>
  <c r="EB421" i="2"/>
  <c r="EC421" i="2"/>
  <c r="ED421" i="2"/>
  <c r="EE421" i="2"/>
  <c r="DL422" i="2"/>
  <c r="DM422" i="2"/>
  <c r="DN422" i="2"/>
  <c r="DO422" i="2"/>
  <c r="DP422" i="2"/>
  <c r="DQ422" i="2"/>
  <c r="DR422" i="2"/>
  <c r="DS422" i="2"/>
  <c r="DT422" i="2"/>
  <c r="DU422" i="2"/>
  <c r="DV422" i="2"/>
  <c r="DW422" i="2"/>
  <c r="DX422" i="2"/>
  <c r="DY422" i="2"/>
  <c r="DZ422" i="2"/>
  <c r="EA422" i="2"/>
  <c r="EB422" i="2"/>
  <c r="EC422" i="2"/>
  <c r="ED422" i="2"/>
  <c r="EE422" i="2"/>
  <c r="DL423" i="2"/>
  <c r="DM423" i="2"/>
  <c r="DN423" i="2"/>
  <c r="DO423" i="2"/>
  <c r="DP423" i="2"/>
  <c r="DQ423" i="2"/>
  <c r="DR423" i="2"/>
  <c r="DS423" i="2"/>
  <c r="DT423" i="2"/>
  <c r="DU423" i="2"/>
  <c r="DV423" i="2"/>
  <c r="DW423" i="2"/>
  <c r="DX423" i="2"/>
  <c r="DY423" i="2"/>
  <c r="DZ423" i="2"/>
  <c r="EA423" i="2"/>
  <c r="EB423" i="2"/>
  <c r="EC423" i="2"/>
  <c r="ED423" i="2"/>
  <c r="EE423" i="2"/>
  <c r="DL424" i="2"/>
  <c r="DM424" i="2"/>
  <c r="DN424" i="2"/>
  <c r="DO424" i="2"/>
  <c r="DP424" i="2"/>
  <c r="DQ424" i="2"/>
  <c r="DR424" i="2"/>
  <c r="DS424" i="2"/>
  <c r="DT424" i="2"/>
  <c r="DU424" i="2"/>
  <c r="DV424" i="2"/>
  <c r="DW424" i="2"/>
  <c r="DX424" i="2"/>
  <c r="DY424" i="2"/>
  <c r="DZ424" i="2"/>
  <c r="EA424" i="2"/>
  <c r="EB424" i="2"/>
  <c r="EC424" i="2"/>
  <c r="ED424" i="2"/>
  <c r="EE424" i="2"/>
  <c r="DL425" i="2"/>
  <c r="DM425" i="2"/>
  <c r="DN425" i="2"/>
  <c r="DO425" i="2"/>
  <c r="DP425" i="2"/>
  <c r="DQ425" i="2"/>
  <c r="DR425" i="2"/>
  <c r="DS425" i="2"/>
  <c r="DT425" i="2"/>
  <c r="DU425" i="2"/>
  <c r="DV425" i="2"/>
  <c r="DW425" i="2"/>
  <c r="DX425" i="2"/>
  <c r="DY425" i="2"/>
  <c r="DZ425" i="2"/>
  <c r="EA425" i="2"/>
  <c r="EB425" i="2"/>
  <c r="EC425" i="2"/>
  <c r="ED425" i="2"/>
  <c r="EE425" i="2"/>
  <c r="DL426" i="2"/>
  <c r="DM426" i="2"/>
  <c r="DN426" i="2"/>
  <c r="DO426" i="2"/>
  <c r="DP426" i="2"/>
  <c r="DQ426" i="2"/>
  <c r="DR426" i="2"/>
  <c r="DS426" i="2"/>
  <c r="DT426" i="2"/>
  <c r="DU426" i="2"/>
  <c r="DV426" i="2"/>
  <c r="DW426" i="2"/>
  <c r="DX426" i="2"/>
  <c r="DY426" i="2"/>
  <c r="DZ426" i="2"/>
  <c r="EA426" i="2"/>
  <c r="EB426" i="2"/>
  <c r="EC426" i="2"/>
  <c r="ED426" i="2"/>
  <c r="EE426" i="2"/>
  <c r="DL427" i="2"/>
  <c r="DM427" i="2"/>
  <c r="DN427" i="2"/>
  <c r="DO427" i="2"/>
  <c r="DP427" i="2"/>
  <c r="DQ427" i="2"/>
  <c r="DR427" i="2"/>
  <c r="DS427" i="2"/>
  <c r="DT427" i="2"/>
  <c r="DU427" i="2"/>
  <c r="DV427" i="2"/>
  <c r="DW427" i="2"/>
  <c r="DX427" i="2"/>
  <c r="DY427" i="2"/>
  <c r="DZ427" i="2"/>
  <c r="EA427" i="2"/>
  <c r="EB427" i="2"/>
  <c r="EC427" i="2"/>
  <c r="ED427" i="2"/>
  <c r="EE427" i="2"/>
  <c r="DL428" i="2"/>
  <c r="DM428" i="2"/>
  <c r="DN428" i="2"/>
  <c r="DO428" i="2"/>
  <c r="DP428" i="2"/>
  <c r="DQ428" i="2"/>
  <c r="DR428" i="2"/>
  <c r="DS428" i="2"/>
  <c r="DT428" i="2"/>
  <c r="DU428" i="2"/>
  <c r="DV428" i="2"/>
  <c r="DW428" i="2"/>
  <c r="DX428" i="2"/>
  <c r="DY428" i="2"/>
  <c r="DZ428" i="2"/>
  <c r="EA428" i="2"/>
  <c r="EB428" i="2"/>
  <c r="EC428" i="2"/>
  <c r="ED428" i="2"/>
  <c r="EE428" i="2"/>
  <c r="DL429" i="2"/>
  <c r="DM429" i="2"/>
  <c r="DN429" i="2"/>
  <c r="DO429" i="2"/>
  <c r="DP429" i="2"/>
  <c r="DQ429" i="2"/>
  <c r="DR429" i="2"/>
  <c r="DS429" i="2"/>
  <c r="DT429" i="2"/>
  <c r="DU429" i="2"/>
  <c r="DV429" i="2"/>
  <c r="DW429" i="2"/>
  <c r="DX429" i="2"/>
  <c r="DY429" i="2"/>
  <c r="DZ429" i="2"/>
  <c r="EA429" i="2"/>
  <c r="EB429" i="2"/>
  <c r="EC429" i="2"/>
  <c r="ED429" i="2"/>
  <c r="EE429" i="2"/>
  <c r="DL430" i="2"/>
  <c r="DM430" i="2"/>
  <c r="DN430" i="2"/>
  <c r="DO430" i="2"/>
  <c r="DP430" i="2"/>
  <c r="DQ430" i="2"/>
  <c r="DR430" i="2"/>
  <c r="DS430" i="2"/>
  <c r="DT430" i="2"/>
  <c r="DU430" i="2"/>
  <c r="DV430" i="2"/>
  <c r="DW430" i="2"/>
  <c r="DX430" i="2"/>
  <c r="DY430" i="2"/>
  <c r="DZ430" i="2"/>
  <c r="EA430" i="2"/>
  <c r="EB430" i="2"/>
  <c r="EC430" i="2"/>
  <c r="ED430" i="2"/>
  <c r="EE430" i="2"/>
  <c r="DL431" i="2"/>
  <c r="DM431" i="2"/>
  <c r="DN431" i="2"/>
  <c r="DO431" i="2"/>
  <c r="DP431" i="2"/>
  <c r="DQ431" i="2"/>
  <c r="DR431" i="2"/>
  <c r="DS431" i="2"/>
  <c r="DT431" i="2"/>
  <c r="DU431" i="2"/>
  <c r="DV431" i="2"/>
  <c r="DW431" i="2"/>
  <c r="DX431" i="2"/>
  <c r="DY431" i="2"/>
  <c r="DZ431" i="2"/>
  <c r="EA431" i="2"/>
  <c r="EB431" i="2"/>
  <c r="EC431" i="2"/>
  <c r="ED431" i="2"/>
  <c r="EE431" i="2"/>
  <c r="DL432" i="2"/>
  <c r="DM432" i="2"/>
  <c r="DN432" i="2"/>
  <c r="DO432" i="2"/>
  <c r="DP432" i="2"/>
  <c r="DQ432" i="2"/>
  <c r="DR432" i="2"/>
  <c r="DS432" i="2"/>
  <c r="DT432" i="2"/>
  <c r="DU432" i="2"/>
  <c r="DV432" i="2"/>
  <c r="DW432" i="2"/>
  <c r="DX432" i="2"/>
  <c r="DY432" i="2"/>
  <c r="DZ432" i="2"/>
  <c r="EA432" i="2"/>
  <c r="EB432" i="2"/>
  <c r="EC432" i="2"/>
  <c r="ED432" i="2"/>
  <c r="EE432" i="2"/>
  <c r="DL433" i="2"/>
  <c r="DM433" i="2"/>
  <c r="DN433" i="2"/>
  <c r="DO433" i="2"/>
  <c r="DP433" i="2"/>
  <c r="DQ433" i="2"/>
  <c r="DR433" i="2"/>
  <c r="DS433" i="2"/>
  <c r="DT433" i="2"/>
  <c r="DU433" i="2"/>
  <c r="DV433" i="2"/>
  <c r="DW433" i="2"/>
  <c r="DX433" i="2"/>
  <c r="DY433" i="2"/>
  <c r="DZ433" i="2"/>
  <c r="EA433" i="2"/>
  <c r="EB433" i="2"/>
  <c r="EC433" i="2"/>
  <c r="ED433" i="2"/>
  <c r="EE433" i="2"/>
  <c r="DL434" i="2"/>
  <c r="DM434" i="2"/>
  <c r="DN434" i="2"/>
  <c r="DO434" i="2"/>
  <c r="DP434" i="2"/>
  <c r="DQ434" i="2"/>
  <c r="DR434" i="2"/>
  <c r="DS434" i="2"/>
  <c r="DT434" i="2"/>
  <c r="DU434" i="2"/>
  <c r="DV434" i="2"/>
  <c r="DW434" i="2"/>
  <c r="DX434" i="2"/>
  <c r="DY434" i="2"/>
  <c r="DZ434" i="2"/>
  <c r="EA434" i="2"/>
  <c r="EB434" i="2"/>
  <c r="EC434" i="2"/>
  <c r="ED434" i="2"/>
  <c r="EE434" i="2"/>
  <c r="DL435" i="2"/>
  <c r="DM435" i="2"/>
  <c r="DN435" i="2"/>
  <c r="DO435" i="2"/>
  <c r="DP435" i="2"/>
  <c r="DQ435" i="2"/>
  <c r="DR435" i="2"/>
  <c r="DS435" i="2"/>
  <c r="DT435" i="2"/>
  <c r="DU435" i="2"/>
  <c r="DV435" i="2"/>
  <c r="DW435" i="2"/>
  <c r="DX435" i="2"/>
  <c r="DY435" i="2"/>
  <c r="DZ435" i="2"/>
  <c r="EA435" i="2"/>
  <c r="EB435" i="2"/>
  <c r="EC435" i="2"/>
  <c r="ED435" i="2"/>
  <c r="EE435" i="2"/>
  <c r="DL436" i="2"/>
  <c r="DM436" i="2"/>
  <c r="DN436" i="2"/>
  <c r="DO436" i="2"/>
  <c r="DP436" i="2"/>
  <c r="DQ436" i="2"/>
  <c r="DR436" i="2"/>
  <c r="DS436" i="2"/>
  <c r="DT436" i="2"/>
  <c r="DU436" i="2"/>
  <c r="DV436" i="2"/>
  <c r="DW436" i="2"/>
  <c r="DX436" i="2"/>
  <c r="DY436" i="2"/>
  <c r="DZ436" i="2"/>
  <c r="EA436" i="2"/>
  <c r="EB436" i="2"/>
  <c r="EC436" i="2"/>
  <c r="ED436" i="2"/>
  <c r="EE436" i="2"/>
  <c r="DL437" i="2"/>
  <c r="DM437" i="2"/>
  <c r="DN437" i="2"/>
  <c r="DO437" i="2"/>
  <c r="DP437" i="2"/>
  <c r="DQ437" i="2"/>
  <c r="DR437" i="2"/>
  <c r="DS437" i="2"/>
  <c r="DT437" i="2"/>
  <c r="DU437" i="2"/>
  <c r="DV437" i="2"/>
  <c r="DW437" i="2"/>
  <c r="DX437" i="2"/>
  <c r="DY437" i="2"/>
  <c r="DZ437" i="2"/>
  <c r="EA437" i="2"/>
  <c r="EB437" i="2"/>
  <c r="EC437" i="2"/>
  <c r="ED437" i="2"/>
  <c r="EE437" i="2"/>
  <c r="DL438" i="2"/>
  <c r="DM438" i="2"/>
  <c r="DN438" i="2"/>
  <c r="DO438" i="2"/>
  <c r="DP438" i="2"/>
  <c r="DQ438" i="2"/>
  <c r="DR438" i="2"/>
  <c r="DS438" i="2"/>
  <c r="DT438" i="2"/>
  <c r="DU438" i="2"/>
  <c r="DV438" i="2"/>
  <c r="DW438" i="2"/>
  <c r="DX438" i="2"/>
  <c r="DY438" i="2"/>
  <c r="DZ438" i="2"/>
  <c r="EA438" i="2"/>
  <c r="EB438" i="2"/>
  <c r="EC438" i="2"/>
  <c r="ED438" i="2"/>
  <c r="EE438" i="2"/>
  <c r="DL439" i="2"/>
  <c r="DM439" i="2"/>
  <c r="DN439" i="2"/>
  <c r="DO439" i="2"/>
  <c r="DP439" i="2"/>
  <c r="DQ439" i="2"/>
  <c r="DR439" i="2"/>
  <c r="DS439" i="2"/>
  <c r="DT439" i="2"/>
  <c r="DU439" i="2"/>
  <c r="DV439" i="2"/>
  <c r="DW439" i="2"/>
  <c r="DX439" i="2"/>
  <c r="DY439" i="2"/>
  <c r="DZ439" i="2"/>
  <c r="EA439" i="2"/>
  <c r="EB439" i="2"/>
  <c r="EC439" i="2"/>
  <c r="ED439" i="2"/>
  <c r="EE439" i="2"/>
  <c r="DL440" i="2"/>
  <c r="DM440" i="2"/>
  <c r="DN440" i="2"/>
  <c r="DO440" i="2"/>
  <c r="DP440" i="2"/>
  <c r="DQ440" i="2"/>
  <c r="DR440" i="2"/>
  <c r="DS440" i="2"/>
  <c r="DT440" i="2"/>
  <c r="DU440" i="2"/>
  <c r="DV440" i="2"/>
  <c r="DW440" i="2"/>
  <c r="DX440" i="2"/>
  <c r="DY440" i="2"/>
  <c r="DZ440" i="2"/>
  <c r="EA440" i="2"/>
  <c r="EB440" i="2"/>
  <c r="EC440" i="2"/>
  <c r="ED440" i="2"/>
  <c r="EE440" i="2"/>
  <c r="DL441" i="2"/>
  <c r="DM441" i="2"/>
  <c r="DN441" i="2"/>
  <c r="DO441" i="2"/>
  <c r="DP441" i="2"/>
  <c r="DQ441" i="2"/>
  <c r="DR441" i="2"/>
  <c r="DS441" i="2"/>
  <c r="DT441" i="2"/>
  <c r="DU441" i="2"/>
  <c r="DV441" i="2"/>
  <c r="DW441" i="2"/>
  <c r="DX441" i="2"/>
  <c r="DY441" i="2"/>
  <c r="DZ441" i="2"/>
  <c r="EA441" i="2"/>
  <c r="EB441" i="2"/>
  <c r="EC441" i="2"/>
  <c r="ED441" i="2"/>
  <c r="EE441" i="2"/>
  <c r="DL442" i="2"/>
  <c r="DM442" i="2"/>
  <c r="DN442" i="2"/>
  <c r="DO442" i="2"/>
  <c r="DP442" i="2"/>
  <c r="DQ442" i="2"/>
  <c r="DR442" i="2"/>
  <c r="DS442" i="2"/>
  <c r="DT442" i="2"/>
  <c r="DU442" i="2"/>
  <c r="DV442" i="2"/>
  <c r="DW442" i="2"/>
  <c r="DX442" i="2"/>
  <c r="DY442" i="2"/>
  <c r="DZ442" i="2"/>
  <c r="EA442" i="2"/>
  <c r="EB442" i="2"/>
  <c r="EC442" i="2"/>
  <c r="ED442" i="2"/>
  <c r="EE442" i="2"/>
  <c r="DL443" i="2"/>
  <c r="DM443" i="2"/>
  <c r="DN443" i="2"/>
  <c r="DO443" i="2"/>
  <c r="DP443" i="2"/>
  <c r="DQ443" i="2"/>
  <c r="DR443" i="2"/>
  <c r="DS443" i="2"/>
  <c r="DT443" i="2"/>
  <c r="DU443" i="2"/>
  <c r="DV443" i="2"/>
  <c r="DW443" i="2"/>
  <c r="DX443" i="2"/>
  <c r="DY443" i="2"/>
  <c r="DZ443" i="2"/>
  <c r="EA443" i="2"/>
  <c r="EB443" i="2"/>
  <c r="EC443" i="2"/>
  <c r="ED443" i="2"/>
  <c r="EE443" i="2"/>
  <c r="DL444" i="2"/>
  <c r="DM444" i="2"/>
  <c r="DN444" i="2"/>
  <c r="DO444" i="2"/>
  <c r="DP444" i="2"/>
  <c r="DQ444" i="2"/>
  <c r="DR444" i="2"/>
  <c r="DS444" i="2"/>
  <c r="DT444" i="2"/>
  <c r="DU444" i="2"/>
  <c r="DV444" i="2"/>
  <c r="DW444" i="2"/>
  <c r="DX444" i="2"/>
  <c r="DY444" i="2"/>
  <c r="DZ444" i="2"/>
  <c r="EA444" i="2"/>
  <c r="EB444" i="2"/>
  <c r="EC444" i="2"/>
  <c r="ED444" i="2"/>
  <c r="EE444" i="2"/>
  <c r="DL445" i="2"/>
  <c r="DM445" i="2"/>
  <c r="DN445" i="2"/>
  <c r="DO445" i="2"/>
  <c r="DP445" i="2"/>
  <c r="DQ445" i="2"/>
  <c r="DR445" i="2"/>
  <c r="DS445" i="2"/>
  <c r="DT445" i="2"/>
  <c r="DU445" i="2"/>
  <c r="DV445" i="2"/>
  <c r="DW445" i="2"/>
  <c r="DX445" i="2"/>
  <c r="DY445" i="2"/>
  <c r="DZ445" i="2"/>
  <c r="EA445" i="2"/>
  <c r="EB445" i="2"/>
  <c r="EC445" i="2"/>
  <c r="ED445" i="2"/>
  <c r="EE445" i="2"/>
  <c r="DL446" i="2"/>
  <c r="DM446" i="2"/>
  <c r="DN446" i="2"/>
  <c r="DO446" i="2"/>
  <c r="DP446" i="2"/>
  <c r="DQ446" i="2"/>
  <c r="DR446" i="2"/>
  <c r="DS446" i="2"/>
  <c r="DT446" i="2"/>
  <c r="DU446" i="2"/>
  <c r="DV446" i="2"/>
  <c r="DW446" i="2"/>
  <c r="DX446" i="2"/>
  <c r="DY446" i="2"/>
  <c r="DZ446" i="2"/>
  <c r="EA446" i="2"/>
  <c r="EB446" i="2"/>
  <c r="EC446" i="2"/>
  <c r="ED446" i="2"/>
  <c r="EE446" i="2"/>
  <c r="DL447" i="2"/>
  <c r="DM447" i="2"/>
  <c r="DN447" i="2"/>
  <c r="DO447" i="2"/>
  <c r="DP447" i="2"/>
  <c r="DQ447" i="2"/>
  <c r="DR447" i="2"/>
  <c r="DS447" i="2"/>
  <c r="DT447" i="2"/>
  <c r="DU447" i="2"/>
  <c r="DV447" i="2"/>
  <c r="DW447" i="2"/>
  <c r="DX447" i="2"/>
  <c r="DY447" i="2"/>
  <c r="DZ447" i="2"/>
  <c r="EA447" i="2"/>
  <c r="EB447" i="2"/>
  <c r="EC447" i="2"/>
  <c r="ED447" i="2"/>
  <c r="EE447" i="2"/>
  <c r="DL448" i="2"/>
  <c r="DM448" i="2"/>
  <c r="DN448" i="2"/>
  <c r="DO448" i="2"/>
  <c r="DP448" i="2"/>
  <c r="DQ448" i="2"/>
  <c r="DR448" i="2"/>
  <c r="DS448" i="2"/>
  <c r="DT448" i="2"/>
  <c r="DU448" i="2"/>
  <c r="DV448" i="2"/>
  <c r="DW448" i="2"/>
  <c r="DX448" i="2"/>
  <c r="DY448" i="2"/>
  <c r="DZ448" i="2"/>
  <c r="EA448" i="2"/>
  <c r="EB448" i="2"/>
  <c r="EC448" i="2"/>
  <c r="ED448" i="2"/>
  <c r="EE448" i="2"/>
  <c r="DL449" i="2"/>
  <c r="DM449" i="2"/>
  <c r="DN449" i="2"/>
  <c r="DO449" i="2"/>
  <c r="DP449" i="2"/>
  <c r="DQ449" i="2"/>
  <c r="DR449" i="2"/>
  <c r="DS449" i="2"/>
  <c r="DT449" i="2"/>
  <c r="DU449" i="2"/>
  <c r="DV449" i="2"/>
  <c r="DW449" i="2"/>
  <c r="DX449" i="2"/>
  <c r="DY449" i="2"/>
  <c r="DZ449" i="2"/>
  <c r="EA449" i="2"/>
  <c r="EB449" i="2"/>
  <c r="EC449" i="2"/>
  <c r="ED449" i="2"/>
  <c r="EE449" i="2"/>
  <c r="DL254" i="2"/>
  <c r="DM254" i="2"/>
  <c r="DN254" i="2"/>
  <c r="DO254" i="2"/>
  <c r="DP254" i="2"/>
  <c r="DQ254" i="2"/>
  <c r="DR254" i="2"/>
  <c r="DS254" i="2"/>
  <c r="DT254" i="2"/>
  <c r="DU254" i="2"/>
  <c r="DV254" i="2"/>
  <c r="DW254" i="2"/>
  <c r="DX254" i="2"/>
  <c r="DY254" i="2"/>
  <c r="DZ254" i="2"/>
  <c r="EA254" i="2"/>
  <c r="EB254" i="2"/>
  <c r="EC254" i="2"/>
  <c r="ED254" i="2"/>
  <c r="EE254" i="2"/>
  <c r="DL255" i="2"/>
  <c r="DM255" i="2"/>
  <c r="DN255" i="2"/>
  <c r="DO255" i="2"/>
  <c r="DP255" i="2"/>
  <c r="DQ255" i="2"/>
  <c r="DR255" i="2"/>
  <c r="DS255" i="2"/>
  <c r="DT255" i="2"/>
  <c r="DU255" i="2"/>
  <c r="DV255" i="2"/>
  <c r="DW255" i="2"/>
  <c r="DX255" i="2"/>
  <c r="DY255" i="2"/>
  <c r="DZ255" i="2"/>
  <c r="EA255" i="2"/>
  <c r="EB255" i="2"/>
  <c r="EC255" i="2"/>
  <c r="ED255" i="2"/>
  <c r="EE255" i="2"/>
  <c r="DL256" i="2"/>
  <c r="DM256" i="2"/>
  <c r="DN256" i="2"/>
  <c r="DO256" i="2"/>
  <c r="DP256" i="2"/>
  <c r="DQ256" i="2"/>
  <c r="DR256" i="2"/>
  <c r="DS256" i="2"/>
  <c r="DT256" i="2"/>
  <c r="DU256" i="2"/>
  <c r="DV256" i="2"/>
  <c r="DW256" i="2"/>
  <c r="DX256" i="2"/>
  <c r="DY256" i="2"/>
  <c r="DZ256" i="2"/>
  <c r="EA256" i="2"/>
  <c r="EB256" i="2"/>
  <c r="EC256" i="2"/>
  <c r="ED256" i="2"/>
  <c r="EE256" i="2"/>
  <c r="DL257" i="2"/>
  <c r="DM257" i="2"/>
  <c r="DN257" i="2"/>
  <c r="DO257" i="2"/>
  <c r="DP257" i="2"/>
  <c r="DQ257" i="2"/>
  <c r="DR257" i="2"/>
  <c r="DS257" i="2"/>
  <c r="DT257" i="2"/>
  <c r="DU257" i="2"/>
  <c r="DV257" i="2"/>
  <c r="DW257" i="2"/>
  <c r="DX257" i="2"/>
  <c r="DY257" i="2"/>
  <c r="DZ257" i="2"/>
  <c r="EA257" i="2"/>
  <c r="EB257" i="2"/>
  <c r="EC257" i="2"/>
  <c r="ED257" i="2"/>
  <c r="EE257" i="2"/>
  <c r="DL258" i="2"/>
  <c r="DM258" i="2"/>
  <c r="DN258" i="2"/>
  <c r="DO258" i="2"/>
  <c r="DP258" i="2"/>
  <c r="DQ258" i="2"/>
  <c r="DR258" i="2"/>
  <c r="DS258" i="2"/>
  <c r="DT258" i="2"/>
  <c r="DU258" i="2"/>
  <c r="DV258" i="2"/>
  <c r="DW258" i="2"/>
  <c r="DX258" i="2"/>
  <c r="DY258" i="2"/>
  <c r="DZ258" i="2"/>
  <c r="EA258" i="2"/>
  <c r="EB258" i="2"/>
  <c r="EC258" i="2"/>
  <c r="ED258" i="2"/>
  <c r="EE258" i="2"/>
  <c r="DL259" i="2"/>
  <c r="DM259" i="2"/>
  <c r="DN259" i="2"/>
  <c r="DO259" i="2"/>
  <c r="DP259" i="2"/>
  <c r="DQ259" i="2"/>
  <c r="DR259" i="2"/>
  <c r="DS259" i="2"/>
  <c r="DT259" i="2"/>
  <c r="DU259" i="2"/>
  <c r="DV259" i="2"/>
  <c r="DW259" i="2"/>
  <c r="DX259" i="2"/>
  <c r="DY259" i="2"/>
  <c r="DZ259" i="2"/>
  <c r="EA259" i="2"/>
  <c r="EB259" i="2"/>
  <c r="EC259" i="2"/>
  <c r="ED259" i="2"/>
  <c r="EE259" i="2"/>
  <c r="DL260" i="2"/>
  <c r="DM260" i="2"/>
  <c r="DN260" i="2"/>
  <c r="DO260" i="2"/>
  <c r="DP260" i="2"/>
  <c r="DQ260" i="2"/>
  <c r="DR260" i="2"/>
  <c r="DS260" i="2"/>
  <c r="DT260" i="2"/>
  <c r="DU260" i="2"/>
  <c r="DV260" i="2"/>
  <c r="DW260" i="2"/>
  <c r="DX260" i="2"/>
  <c r="DY260" i="2"/>
  <c r="DZ260" i="2"/>
  <c r="EA260" i="2"/>
  <c r="EB260" i="2"/>
  <c r="EC260" i="2"/>
  <c r="ED260" i="2"/>
  <c r="EE260" i="2"/>
  <c r="DL261" i="2"/>
  <c r="DM261" i="2"/>
  <c r="DN261" i="2"/>
  <c r="DO261" i="2"/>
  <c r="DP261" i="2"/>
  <c r="DQ261" i="2"/>
  <c r="DR261" i="2"/>
  <c r="DS261" i="2"/>
  <c r="DT261" i="2"/>
  <c r="DU261" i="2"/>
  <c r="DV261" i="2"/>
  <c r="DW261" i="2"/>
  <c r="DX261" i="2"/>
  <c r="DY261" i="2"/>
  <c r="DZ261" i="2"/>
  <c r="EA261" i="2"/>
  <c r="EB261" i="2"/>
  <c r="EC261" i="2"/>
  <c r="ED261" i="2"/>
  <c r="EE261" i="2"/>
  <c r="DL262" i="2"/>
  <c r="DM262" i="2"/>
  <c r="DN262" i="2"/>
  <c r="DO262" i="2"/>
  <c r="DP262" i="2"/>
  <c r="DQ262" i="2"/>
  <c r="DR262" i="2"/>
  <c r="DS262" i="2"/>
  <c r="DT262" i="2"/>
  <c r="DU262" i="2"/>
  <c r="DV262" i="2"/>
  <c r="DW262" i="2"/>
  <c r="DX262" i="2"/>
  <c r="DY262" i="2"/>
  <c r="DZ262" i="2"/>
  <c r="EA262" i="2"/>
  <c r="EB262" i="2"/>
  <c r="EC262" i="2"/>
  <c r="ED262" i="2"/>
  <c r="EE262" i="2"/>
  <c r="DL263" i="2"/>
  <c r="DM263" i="2"/>
  <c r="DN263" i="2"/>
  <c r="DO263" i="2"/>
  <c r="DP263" i="2"/>
  <c r="DQ263" i="2"/>
  <c r="DR263" i="2"/>
  <c r="DS263" i="2"/>
  <c r="DT263" i="2"/>
  <c r="DU263" i="2"/>
  <c r="DV263" i="2"/>
  <c r="DW263" i="2"/>
  <c r="DX263" i="2"/>
  <c r="DY263" i="2"/>
  <c r="DZ263" i="2"/>
  <c r="EA263" i="2"/>
  <c r="EB263" i="2"/>
  <c r="EC263" i="2"/>
  <c r="ED263" i="2"/>
  <c r="EE263" i="2"/>
  <c r="DL264" i="2"/>
  <c r="DM264" i="2"/>
  <c r="DN264" i="2"/>
  <c r="DO264" i="2"/>
  <c r="DP264" i="2"/>
  <c r="DQ264" i="2"/>
  <c r="DR264" i="2"/>
  <c r="DS264" i="2"/>
  <c r="DT264" i="2"/>
  <c r="DU264" i="2"/>
  <c r="DV264" i="2"/>
  <c r="DW264" i="2"/>
  <c r="DX264" i="2"/>
  <c r="DY264" i="2"/>
  <c r="DZ264" i="2"/>
  <c r="EA264" i="2"/>
  <c r="EB264" i="2"/>
  <c r="EC264" i="2"/>
  <c r="ED264" i="2"/>
  <c r="EE264" i="2"/>
  <c r="DL265" i="2"/>
  <c r="DM265" i="2"/>
  <c r="DN265" i="2"/>
  <c r="DO265" i="2"/>
  <c r="DP265" i="2"/>
  <c r="DQ265" i="2"/>
  <c r="DR265" i="2"/>
  <c r="DS265" i="2"/>
  <c r="DT265" i="2"/>
  <c r="DU265" i="2"/>
  <c r="DV265" i="2"/>
  <c r="DW265" i="2"/>
  <c r="DX265" i="2"/>
  <c r="DY265" i="2"/>
  <c r="DZ265" i="2"/>
  <c r="EA265" i="2"/>
  <c r="EB265" i="2"/>
  <c r="EC265" i="2"/>
  <c r="ED265" i="2"/>
  <c r="EE265" i="2"/>
  <c r="DL266" i="2"/>
  <c r="DM266" i="2"/>
  <c r="DN266" i="2"/>
  <c r="DO266" i="2"/>
  <c r="DP266" i="2"/>
  <c r="DQ266" i="2"/>
  <c r="DR266" i="2"/>
  <c r="DS266" i="2"/>
  <c r="DT266" i="2"/>
  <c r="DU266" i="2"/>
  <c r="DV266" i="2"/>
  <c r="DW266" i="2"/>
  <c r="DX266" i="2"/>
  <c r="DY266" i="2"/>
  <c r="DZ266" i="2"/>
  <c r="EA266" i="2"/>
  <c r="EB266" i="2"/>
  <c r="EC266" i="2"/>
  <c r="ED266" i="2"/>
  <c r="EE266" i="2"/>
  <c r="DL267" i="2"/>
  <c r="DM267" i="2"/>
  <c r="DN267" i="2"/>
  <c r="DO267" i="2"/>
  <c r="DP267" i="2"/>
  <c r="DQ267" i="2"/>
  <c r="DR267" i="2"/>
  <c r="DS267" i="2"/>
  <c r="DT267" i="2"/>
  <c r="DU267" i="2"/>
  <c r="DV267" i="2"/>
  <c r="DW267" i="2"/>
  <c r="DX267" i="2"/>
  <c r="DY267" i="2"/>
  <c r="DZ267" i="2"/>
  <c r="EA267" i="2"/>
  <c r="EB267" i="2"/>
  <c r="EC267" i="2"/>
  <c r="ED267" i="2"/>
  <c r="EE267" i="2"/>
  <c r="DL268" i="2"/>
  <c r="DM268" i="2"/>
  <c r="DN268" i="2"/>
  <c r="DO268" i="2"/>
  <c r="DP268" i="2"/>
  <c r="DQ268" i="2"/>
  <c r="DR268" i="2"/>
  <c r="DS268" i="2"/>
  <c r="DT268" i="2"/>
  <c r="DU268" i="2"/>
  <c r="DV268" i="2"/>
  <c r="DW268" i="2"/>
  <c r="DX268" i="2"/>
  <c r="DY268" i="2"/>
  <c r="DZ268" i="2"/>
  <c r="EA268" i="2"/>
  <c r="EB268" i="2"/>
  <c r="EC268" i="2"/>
  <c r="ED268" i="2"/>
  <c r="EE268" i="2"/>
  <c r="DL269" i="2"/>
  <c r="DM269" i="2"/>
  <c r="DN269" i="2"/>
  <c r="DO269" i="2"/>
  <c r="DP269" i="2"/>
  <c r="DQ269" i="2"/>
  <c r="DR269" i="2"/>
  <c r="DS269" i="2"/>
  <c r="DT269" i="2"/>
  <c r="DU269" i="2"/>
  <c r="DV269" i="2"/>
  <c r="DW269" i="2"/>
  <c r="DX269" i="2"/>
  <c r="DY269" i="2"/>
  <c r="DZ269" i="2"/>
  <c r="EA269" i="2"/>
  <c r="EB269" i="2"/>
  <c r="EC269" i="2"/>
  <c r="ED269" i="2"/>
  <c r="EE269" i="2"/>
  <c r="DL270" i="2"/>
  <c r="DM270" i="2"/>
  <c r="DN270" i="2"/>
  <c r="DO270" i="2"/>
  <c r="DP270" i="2"/>
  <c r="DQ270" i="2"/>
  <c r="DR270" i="2"/>
  <c r="DS270" i="2"/>
  <c r="DT270" i="2"/>
  <c r="DU270" i="2"/>
  <c r="DV270" i="2"/>
  <c r="DW270" i="2"/>
  <c r="DX270" i="2"/>
  <c r="DY270" i="2"/>
  <c r="DZ270" i="2"/>
  <c r="EA270" i="2"/>
  <c r="EB270" i="2"/>
  <c r="EC270" i="2"/>
  <c r="ED270" i="2"/>
  <c r="EE270" i="2"/>
  <c r="DL271" i="2"/>
  <c r="DM271" i="2"/>
  <c r="DN271" i="2"/>
  <c r="DO271" i="2"/>
  <c r="DP271" i="2"/>
  <c r="DQ271" i="2"/>
  <c r="DR271" i="2"/>
  <c r="DS271" i="2"/>
  <c r="DT271" i="2"/>
  <c r="DU271" i="2"/>
  <c r="DV271" i="2"/>
  <c r="DW271" i="2"/>
  <c r="DX271" i="2"/>
  <c r="DY271" i="2"/>
  <c r="DZ271" i="2"/>
  <c r="EA271" i="2"/>
  <c r="EB271" i="2"/>
  <c r="EC271" i="2"/>
  <c r="ED271" i="2"/>
  <c r="EE271" i="2"/>
  <c r="DL272" i="2"/>
  <c r="DM272" i="2"/>
  <c r="DN272" i="2"/>
  <c r="DO272" i="2"/>
  <c r="DP272" i="2"/>
  <c r="DQ272" i="2"/>
  <c r="DR272" i="2"/>
  <c r="DS272" i="2"/>
  <c r="DT272" i="2"/>
  <c r="DU272" i="2"/>
  <c r="DV272" i="2"/>
  <c r="DW272" i="2"/>
  <c r="DX272" i="2"/>
  <c r="DY272" i="2"/>
  <c r="DZ272" i="2"/>
  <c r="EA272" i="2"/>
  <c r="EB272" i="2"/>
  <c r="EC272" i="2"/>
  <c r="ED272" i="2"/>
  <c r="EE272" i="2"/>
  <c r="DL273" i="2"/>
  <c r="DM273" i="2"/>
  <c r="DN273" i="2"/>
  <c r="DO273" i="2"/>
  <c r="DP273" i="2"/>
  <c r="DQ273" i="2"/>
  <c r="DR273" i="2"/>
  <c r="DS273" i="2"/>
  <c r="DT273" i="2"/>
  <c r="DU273" i="2"/>
  <c r="DV273" i="2"/>
  <c r="DW273" i="2"/>
  <c r="DX273" i="2"/>
  <c r="DY273" i="2"/>
  <c r="DZ273" i="2"/>
  <c r="EA273" i="2"/>
  <c r="EB273" i="2"/>
  <c r="EC273" i="2"/>
  <c r="ED273" i="2"/>
  <c r="EE273" i="2"/>
  <c r="DL274" i="2"/>
  <c r="DM274" i="2"/>
  <c r="DN274" i="2"/>
  <c r="DO274" i="2"/>
  <c r="DP274" i="2"/>
  <c r="DQ274" i="2"/>
  <c r="DR274" i="2"/>
  <c r="DS274" i="2"/>
  <c r="DT274" i="2"/>
  <c r="DU274" i="2"/>
  <c r="DV274" i="2"/>
  <c r="DW274" i="2"/>
  <c r="DX274" i="2"/>
  <c r="DY274" i="2"/>
  <c r="DZ274" i="2"/>
  <c r="EA274" i="2"/>
  <c r="EB274" i="2"/>
  <c r="EC274" i="2"/>
  <c r="ED274" i="2"/>
  <c r="EE274" i="2"/>
  <c r="DL275" i="2"/>
  <c r="DM275" i="2"/>
  <c r="DN275" i="2"/>
  <c r="DO275" i="2"/>
  <c r="DP275" i="2"/>
  <c r="DQ275" i="2"/>
  <c r="DR275" i="2"/>
  <c r="DS275" i="2"/>
  <c r="DT275" i="2"/>
  <c r="DU275" i="2"/>
  <c r="DV275" i="2"/>
  <c r="DW275" i="2"/>
  <c r="DX275" i="2"/>
  <c r="DY275" i="2"/>
  <c r="DZ275" i="2"/>
  <c r="EA275" i="2"/>
  <c r="EB275" i="2"/>
  <c r="EC275" i="2"/>
  <c r="ED275" i="2"/>
  <c r="EE275" i="2"/>
  <c r="DL276" i="2"/>
  <c r="DM276" i="2"/>
  <c r="DN276" i="2"/>
  <c r="DO276" i="2"/>
  <c r="DP276" i="2"/>
  <c r="DQ276" i="2"/>
  <c r="DR276" i="2"/>
  <c r="DS276" i="2"/>
  <c r="DT276" i="2"/>
  <c r="DU276" i="2"/>
  <c r="DV276" i="2"/>
  <c r="DW276" i="2"/>
  <c r="DX276" i="2"/>
  <c r="DY276" i="2"/>
  <c r="DZ276" i="2"/>
  <c r="EA276" i="2"/>
  <c r="EB276" i="2"/>
  <c r="EC276" i="2"/>
  <c r="ED276" i="2"/>
  <c r="EE276" i="2"/>
  <c r="DL277" i="2"/>
  <c r="DM277" i="2"/>
  <c r="DN277" i="2"/>
  <c r="DO277" i="2"/>
  <c r="DP277" i="2"/>
  <c r="DQ277" i="2"/>
  <c r="DR277" i="2"/>
  <c r="DS277" i="2"/>
  <c r="DT277" i="2"/>
  <c r="DU277" i="2"/>
  <c r="DV277" i="2"/>
  <c r="DW277" i="2"/>
  <c r="DX277" i="2"/>
  <c r="DY277" i="2"/>
  <c r="DZ277" i="2"/>
  <c r="EA277" i="2"/>
  <c r="EB277" i="2"/>
  <c r="EC277" i="2"/>
  <c r="ED277" i="2"/>
  <c r="EE277" i="2"/>
  <c r="DL278" i="2"/>
  <c r="DM278" i="2"/>
  <c r="DN278" i="2"/>
  <c r="DO278" i="2"/>
  <c r="DP278" i="2"/>
  <c r="DQ278" i="2"/>
  <c r="DR278" i="2"/>
  <c r="DS278" i="2"/>
  <c r="DT278" i="2"/>
  <c r="DU278" i="2"/>
  <c r="DV278" i="2"/>
  <c r="DW278" i="2"/>
  <c r="DX278" i="2"/>
  <c r="DY278" i="2"/>
  <c r="DZ278" i="2"/>
  <c r="EA278" i="2"/>
  <c r="EB278" i="2"/>
  <c r="EC278" i="2"/>
  <c r="ED278" i="2"/>
  <c r="EE278" i="2"/>
  <c r="DL279" i="2"/>
  <c r="DM279" i="2"/>
  <c r="DN279" i="2"/>
  <c r="DO279" i="2"/>
  <c r="DP279" i="2"/>
  <c r="DQ279" i="2"/>
  <c r="DR279" i="2"/>
  <c r="DS279" i="2"/>
  <c r="DT279" i="2"/>
  <c r="DU279" i="2"/>
  <c r="DV279" i="2"/>
  <c r="DW279" i="2"/>
  <c r="DX279" i="2"/>
  <c r="DY279" i="2"/>
  <c r="DZ279" i="2"/>
  <c r="EA279" i="2"/>
  <c r="EB279" i="2"/>
  <c r="EC279" i="2"/>
  <c r="ED279" i="2"/>
  <c r="EE279" i="2"/>
  <c r="DL280" i="2"/>
  <c r="DM280" i="2"/>
  <c r="DN280" i="2"/>
  <c r="DO280" i="2"/>
  <c r="DP280" i="2"/>
  <c r="DQ280" i="2"/>
  <c r="DR280" i="2"/>
  <c r="DS280" i="2"/>
  <c r="DT280" i="2"/>
  <c r="DU280" i="2"/>
  <c r="DV280" i="2"/>
  <c r="DW280" i="2"/>
  <c r="DX280" i="2"/>
  <c r="DY280" i="2"/>
  <c r="DZ280" i="2"/>
  <c r="EA280" i="2"/>
  <c r="EB280" i="2"/>
  <c r="EC280" i="2"/>
  <c r="ED280" i="2"/>
  <c r="EE280" i="2"/>
  <c r="DL281" i="2"/>
  <c r="DM281" i="2"/>
  <c r="DN281" i="2"/>
  <c r="DO281" i="2"/>
  <c r="DP281" i="2"/>
  <c r="DQ281" i="2"/>
  <c r="DR281" i="2"/>
  <c r="DS281" i="2"/>
  <c r="DT281" i="2"/>
  <c r="DU281" i="2"/>
  <c r="DV281" i="2"/>
  <c r="DW281" i="2"/>
  <c r="DX281" i="2"/>
  <c r="DY281" i="2"/>
  <c r="DZ281" i="2"/>
  <c r="EA281" i="2"/>
  <c r="EB281" i="2"/>
  <c r="EC281" i="2"/>
  <c r="ED281" i="2"/>
  <c r="EE281" i="2"/>
  <c r="DL282" i="2"/>
  <c r="DM282" i="2"/>
  <c r="DN282" i="2"/>
  <c r="DO282" i="2"/>
  <c r="DP282" i="2"/>
  <c r="DQ282" i="2"/>
  <c r="DR282" i="2"/>
  <c r="DS282" i="2"/>
  <c r="DT282" i="2"/>
  <c r="DU282" i="2"/>
  <c r="DV282" i="2"/>
  <c r="DW282" i="2"/>
  <c r="DX282" i="2"/>
  <c r="DY282" i="2"/>
  <c r="DZ282" i="2"/>
  <c r="EA282" i="2"/>
  <c r="EB282" i="2"/>
  <c r="EC282" i="2"/>
  <c r="ED282" i="2"/>
  <c r="EE282" i="2"/>
  <c r="DL283" i="2"/>
  <c r="DM283" i="2"/>
  <c r="DN283" i="2"/>
  <c r="DO283" i="2"/>
  <c r="DP283" i="2"/>
  <c r="DQ283" i="2"/>
  <c r="DR283" i="2"/>
  <c r="DS283" i="2"/>
  <c r="DT283" i="2"/>
  <c r="DU283" i="2"/>
  <c r="DV283" i="2"/>
  <c r="DW283" i="2"/>
  <c r="DX283" i="2"/>
  <c r="DY283" i="2"/>
  <c r="DZ283" i="2"/>
  <c r="EA283" i="2"/>
  <c r="EB283" i="2"/>
  <c r="EC283" i="2"/>
  <c r="ED283" i="2"/>
  <c r="EE283" i="2"/>
  <c r="DL284" i="2"/>
  <c r="DM284" i="2"/>
  <c r="DN284" i="2"/>
  <c r="DO284" i="2"/>
  <c r="DP284" i="2"/>
  <c r="DQ284" i="2"/>
  <c r="DR284" i="2"/>
  <c r="DS284" i="2"/>
  <c r="DT284" i="2"/>
  <c r="DU284" i="2"/>
  <c r="DV284" i="2"/>
  <c r="DW284" i="2"/>
  <c r="DX284" i="2"/>
  <c r="DY284" i="2"/>
  <c r="DZ284" i="2"/>
  <c r="EA284" i="2"/>
  <c r="EB284" i="2"/>
  <c r="EC284" i="2"/>
  <c r="ED284" i="2"/>
  <c r="EE284" i="2"/>
  <c r="DL285" i="2"/>
  <c r="DM285" i="2"/>
  <c r="DN285" i="2"/>
  <c r="DO285" i="2"/>
  <c r="DP285" i="2"/>
  <c r="DQ285" i="2"/>
  <c r="DR285" i="2"/>
  <c r="DS285" i="2"/>
  <c r="DT285" i="2"/>
  <c r="DU285" i="2"/>
  <c r="DV285" i="2"/>
  <c r="DW285" i="2"/>
  <c r="DX285" i="2"/>
  <c r="DY285" i="2"/>
  <c r="DZ285" i="2"/>
  <c r="EA285" i="2"/>
  <c r="EB285" i="2"/>
  <c r="EC285" i="2"/>
  <c r="ED285" i="2"/>
  <c r="EE285" i="2"/>
  <c r="DL286" i="2"/>
  <c r="DM286" i="2"/>
  <c r="DN286" i="2"/>
  <c r="DO286" i="2"/>
  <c r="DP286" i="2"/>
  <c r="DQ286" i="2"/>
  <c r="DR286" i="2"/>
  <c r="DS286" i="2"/>
  <c r="DT286" i="2"/>
  <c r="DU286" i="2"/>
  <c r="DV286" i="2"/>
  <c r="DW286" i="2"/>
  <c r="DX286" i="2"/>
  <c r="DY286" i="2"/>
  <c r="DZ286" i="2"/>
  <c r="EA286" i="2"/>
  <c r="EB286" i="2"/>
  <c r="EC286" i="2"/>
  <c r="ED286" i="2"/>
  <c r="EE286" i="2"/>
  <c r="DL287" i="2"/>
  <c r="DM287" i="2"/>
  <c r="DN287" i="2"/>
  <c r="DO287" i="2"/>
  <c r="DP287" i="2"/>
  <c r="DQ287" i="2"/>
  <c r="DR287" i="2"/>
  <c r="DS287" i="2"/>
  <c r="DT287" i="2"/>
  <c r="DU287" i="2"/>
  <c r="DV287" i="2"/>
  <c r="DW287" i="2"/>
  <c r="DX287" i="2"/>
  <c r="DY287" i="2"/>
  <c r="DZ287" i="2"/>
  <c r="EA287" i="2"/>
  <c r="EB287" i="2"/>
  <c r="EC287" i="2"/>
  <c r="ED287" i="2"/>
  <c r="EE287" i="2"/>
  <c r="DL288" i="2"/>
  <c r="DM288" i="2"/>
  <c r="DN288" i="2"/>
  <c r="DO288" i="2"/>
  <c r="DP288" i="2"/>
  <c r="DQ288" i="2"/>
  <c r="DR288" i="2"/>
  <c r="DS288" i="2"/>
  <c r="DT288" i="2"/>
  <c r="DU288" i="2"/>
  <c r="DV288" i="2"/>
  <c r="DW288" i="2"/>
  <c r="DX288" i="2"/>
  <c r="DY288" i="2"/>
  <c r="DZ288" i="2"/>
  <c r="EA288" i="2"/>
  <c r="EB288" i="2"/>
  <c r="EC288" i="2"/>
  <c r="ED288" i="2"/>
  <c r="EE288" i="2"/>
  <c r="DL289" i="2"/>
  <c r="DM289" i="2"/>
  <c r="DN289" i="2"/>
  <c r="DO289" i="2"/>
  <c r="DP289" i="2"/>
  <c r="DQ289" i="2"/>
  <c r="DR289" i="2"/>
  <c r="DS289" i="2"/>
  <c r="DT289" i="2"/>
  <c r="DU289" i="2"/>
  <c r="DV289" i="2"/>
  <c r="DW289" i="2"/>
  <c r="DX289" i="2"/>
  <c r="DY289" i="2"/>
  <c r="DZ289" i="2"/>
  <c r="EA289" i="2"/>
  <c r="EB289" i="2"/>
  <c r="EC289" i="2"/>
  <c r="ED289" i="2"/>
  <c r="EE289" i="2"/>
  <c r="DL290" i="2"/>
  <c r="DM290" i="2"/>
  <c r="DN290" i="2"/>
  <c r="DO290" i="2"/>
  <c r="DP290" i="2"/>
  <c r="DQ290" i="2"/>
  <c r="DR290" i="2"/>
  <c r="DS290" i="2"/>
  <c r="DT290" i="2"/>
  <c r="DU290" i="2"/>
  <c r="DV290" i="2"/>
  <c r="DW290" i="2"/>
  <c r="DX290" i="2"/>
  <c r="DY290" i="2"/>
  <c r="DZ290" i="2"/>
  <c r="EA290" i="2"/>
  <c r="EB290" i="2"/>
  <c r="EC290" i="2"/>
  <c r="ED290" i="2"/>
  <c r="EE290" i="2"/>
  <c r="DL291" i="2"/>
  <c r="DM291" i="2"/>
  <c r="DN291" i="2"/>
  <c r="DO291" i="2"/>
  <c r="DP291" i="2"/>
  <c r="DQ291" i="2"/>
  <c r="DR291" i="2"/>
  <c r="DS291" i="2"/>
  <c r="DT291" i="2"/>
  <c r="DU291" i="2"/>
  <c r="DV291" i="2"/>
  <c r="DW291" i="2"/>
  <c r="DX291" i="2"/>
  <c r="DY291" i="2"/>
  <c r="DZ291" i="2"/>
  <c r="EA291" i="2"/>
  <c r="EB291" i="2"/>
  <c r="EC291" i="2"/>
  <c r="ED291" i="2"/>
  <c r="EE291" i="2"/>
  <c r="DL292" i="2"/>
  <c r="DM292" i="2"/>
  <c r="DN292" i="2"/>
  <c r="DO292" i="2"/>
  <c r="DP292" i="2"/>
  <c r="DQ292" i="2"/>
  <c r="DR292" i="2"/>
  <c r="DS292" i="2"/>
  <c r="DT292" i="2"/>
  <c r="DU292" i="2"/>
  <c r="DV292" i="2"/>
  <c r="DW292" i="2"/>
  <c r="DX292" i="2"/>
  <c r="DY292" i="2"/>
  <c r="DZ292" i="2"/>
  <c r="EA292" i="2"/>
  <c r="EB292" i="2"/>
  <c r="EC292" i="2"/>
  <c r="ED292" i="2"/>
  <c r="EE292" i="2"/>
  <c r="DL293" i="2"/>
  <c r="DM293" i="2"/>
  <c r="DN293" i="2"/>
  <c r="DO293" i="2"/>
  <c r="DP293" i="2"/>
  <c r="DQ293" i="2"/>
  <c r="DR293" i="2"/>
  <c r="DS293" i="2"/>
  <c r="DT293" i="2"/>
  <c r="DU293" i="2"/>
  <c r="DV293" i="2"/>
  <c r="DW293" i="2"/>
  <c r="DX293" i="2"/>
  <c r="DY293" i="2"/>
  <c r="DZ293" i="2"/>
  <c r="EA293" i="2"/>
  <c r="EB293" i="2"/>
  <c r="EC293" i="2"/>
  <c r="ED293" i="2"/>
  <c r="EE293" i="2"/>
  <c r="DL294" i="2"/>
  <c r="DM294" i="2"/>
  <c r="DN294" i="2"/>
  <c r="DO294" i="2"/>
  <c r="DP294" i="2"/>
  <c r="DQ294" i="2"/>
  <c r="DR294" i="2"/>
  <c r="DS294" i="2"/>
  <c r="DT294" i="2"/>
  <c r="DU294" i="2"/>
  <c r="DV294" i="2"/>
  <c r="DW294" i="2"/>
  <c r="DX294" i="2"/>
  <c r="DY294" i="2"/>
  <c r="DZ294" i="2"/>
  <c r="EA294" i="2"/>
  <c r="EB294" i="2"/>
  <c r="EC294" i="2"/>
  <c r="ED294" i="2"/>
  <c r="EE294" i="2"/>
  <c r="DL295" i="2"/>
  <c r="DM295" i="2"/>
  <c r="DN295" i="2"/>
  <c r="DO295" i="2"/>
  <c r="DP295" i="2"/>
  <c r="DQ295" i="2"/>
  <c r="DR295" i="2"/>
  <c r="DS295" i="2"/>
  <c r="DT295" i="2"/>
  <c r="DU295" i="2"/>
  <c r="DV295" i="2"/>
  <c r="DW295" i="2"/>
  <c r="DX295" i="2"/>
  <c r="DY295" i="2"/>
  <c r="DZ295" i="2"/>
  <c r="EA295" i="2"/>
  <c r="EB295" i="2"/>
  <c r="EC295" i="2"/>
  <c r="ED295" i="2"/>
  <c r="EE295" i="2"/>
  <c r="DL296" i="2"/>
  <c r="DM296" i="2"/>
  <c r="DN296" i="2"/>
  <c r="DO296" i="2"/>
  <c r="DP296" i="2"/>
  <c r="DQ296" i="2"/>
  <c r="DR296" i="2"/>
  <c r="DS296" i="2"/>
  <c r="DT296" i="2"/>
  <c r="DU296" i="2"/>
  <c r="DV296" i="2"/>
  <c r="DW296" i="2"/>
  <c r="DX296" i="2"/>
  <c r="DY296" i="2"/>
  <c r="DZ296" i="2"/>
  <c r="EA296" i="2"/>
  <c r="EB296" i="2"/>
  <c r="EC296" i="2"/>
  <c r="ED296" i="2"/>
  <c r="EE296" i="2"/>
  <c r="DL297" i="2"/>
  <c r="DM297" i="2"/>
  <c r="DN297" i="2"/>
  <c r="DO297" i="2"/>
  <c r="DP297" i="2"/>
  <c r="DQ297" i="2"/>
  <c r="DR297" i="2"/>
  <c r="DS297" i="2"/>
  <c r="DT297" i="2"/>
  <c r="DU297" i="2"/>
  <c r="DV297" i="2"/>
  <c r="DW297" i="2"/>
  <c r="DX297" i="2"/>
  <c r="DY297" i="2"/>
  <c r="DZ297" i="2"/>
  <c r="EA297" i="2"/>
  <c r="EB297" i="2"/>
  <c r="EC297" i="2"/>
  <c r="ED297" i="2"/>
  <c r="EE297" i="2"/>
  <c r="DL298" i="2"/>
  <c r="DM298" i="2"/>
  <c r="DN298" i="2"/>
  <c r="DO298" i="2"/>
  <c r="DP298" i="2"/>
  <c r="DQ298" i="2"/>
  <c r="DR298" i="2"/>
  <c r="DS298" i="2"/>
  <c r="DT298" i="2"/>
  <c r="DU298" i="2"/>
  <c r="DV298" i="2"/>
  <c r="DW298" i="2"/>
  <c r="DX298" i="2"/>
  <c r="DY298" i="2"/>
  <c r="DZ298" i="2"/>
  <c r="EA298" i="2"/>
  <c r="EB298" i="2"/>
  <c r="EC298" i="2"/>
  <c r="ED298" i="2"/>
  <c r="EE298" i="2"/>
  <c r="DL299" i="2"/>
  <c r="DM299" i="2"/>
  <c r="DN299" i="2"/>
  <c r="DO299" i="2"/>
  <c r="DP299" i="2"/>
  <c r="DQ299" i="2"/>
  <c r="DR299" i="2"/>
  <c r="DS299" i="2"/>
  <c r="DT299" i="2"/>
  <c r="DU299" i="2"/>
  <c r="DV299" i="2"/>
  <c r="DW299" i="2"/>
  <c r="DX299" i="2"/>
  <c r="DY299" i="2"/>
  <c r="DZ299" i="2"/>
  <c r="EA299" i="2"/>
  <c r="EB299" i="2"/>
  <c r="EC299" i="2"/>
  <c r="ED299" i="2"/>
  <c r="EE299" i="2"/>
  <c r="DK449" i="2"/>
  <c r="DJ449" i="2"/>
  <c r="DI449" i="2"/>
  <c r="DH449" i="2"/>
  <c r="DG449" i="2"/>
  <c r="DF449" i="2"/>
  <c r="DE449" i="2"/>
  <c r="DD449" i="2"/>
  <c r="DC449" i="2"/>
  <c r="DB449" i="2"/>
  <c r="DA449" i="2"/>
  <c r="CZ449" i="2"/>
  <c r="CY449" i="2"/>
  <c r="CX449" i="2"/>
  <c r="CW449" i="2"/>
  <c r="CV449" i="2"/>
  <c r="CU449" i="2"/>
  <c r="CT449" i="2"/>
  <c r="CS449" i="2"/>
  <c r="CR449" i="2"/>
  <c r="CQ449" i="2"/>
  <c r="CP449" i="2"/>
  <c r="CO449" i="2"/>
  <c r="CN449" i="2"/>
  <c r="CM449" i="2"/>
  <c r="CL449" i="2"/>
  <c r="CK449" i="2"/>
  <c r="CJ449" i="2"/>
  <c r="CI449" i="2"/>
  <c r="CH449" i="2"/>
  <c r="CG449" i="2"/>
  <c r="CF449" i="2"/>
  <c r="CE449" i="2"/>
  <c r="CD449" i="2"/>
  <c r="CC449" i="2"/>
  <c r="CB449" i="2"/>
  <c r="CA449" i="2"/>
  <c r="BZ449" i="2"/>
  <c r="BY449" i="2"/>
  <c r="BX449" i="2"/>
  <c r="BW449" i="2"/>
  <c r="BV449" i="2"/>
  <c r="BU449" i="2"/>
  <c r="BT449" i="2"/>
  <c r="BS449" i="2"/>
  <c r="BR449" i="2"/>
  <c r="BQ449" i="2"/>
  <c r="BP449" i="2"/>
  <c r="BO449" i="2"/>
  <c r="BN449" i="2"/>
  <c r="BM449" i="2"/>
  <c r="BL449" i="2"/>
  <c r="BK449" i="2"/>
  <c r="BJ449" i="2"/>
  <c r="BI449" i="2"/>
  <c r="BH449" i="2"/>
  <c r="BG449" i="2"/>
  <c r="BF449" i="2"/>
  <c r="BE449" i="2"/>
  <c r="BD449" i="2"/>
  <c r="BC449" i="2"/>
  <c r="BB449" i="2"/>
  <c r="BA449" i="2"/>
  <c r="AZ449" i="2"/>
  <c r="AY449" i="2"/>
  <c r="AX449" i="2"/>
  <c r="AW449" i="2"/>
  <c r="AV449" i="2"/>
  <c r="AU449" i="2"/>
  <c r="AT449" i="2"/>
  <c r="AS449" i="2"/>
  <c r="AR449" i="2"/>
  <c r="AQ449" i="2"/>
  <c r="AP449" i="2"/>
  <c r="AO449" i="2"/>
  <c r="AN449" i="2"/>
  <c r="AM449" i="2"/>
  <c r="AL449" i="2"/>
  <c r="AK449" i="2"/>
  <c r="AJ449" i="2"/>
  <c r="AI449" i="2"/>
  <c r="AH449" i="2"/>
  <c r="AG449" i="2"/>
  <c r="AF449" i="2"/>
  <c r="AE449" i="2"/>
  <c r="AD449" i="2"/>
  <c r="AC449" i="2"/>
  <c r="AB449" i="2"/>
  <c r="AA449" i="2"/>
  <c r="Z449" i="2"/>
  <c r="Y449" i="2"/>
  <c r="X449" i="2"/>
  <c r="W449" i="2"/>
  <c r="V449" i="2"/>
  <c r="U449" i="2"/>
  <c r="T449" i="2"/>
  <c r="S449" i="2"/>
  <c r="R449" i="2"/>
  <c r="Q449" i="2"/>
  <c r="P449" i="2"/>
  <c r="O449" i="2"/>
  <c r="DK448" i="2"/>
  <c r="DJ448" i="2"/>
  <c r="DI448" i="2"/>
  <c r="DH448" i="2"/>
  <c r="DG448" i="2"/>
  <c r="DF448" i="2"/>
  <c r="DE448" i="2"/>
  <c r="DD448" i="2"/>
  <c r="DC448" i="2"/>
  <c r="DB448" i="2"/>
  <c r="DA448" i="2"/>
  <c r="CZ448" i="2"/>
  <c r="CY448" i="2"/>
  <c r="CX448" i="2"/>
  <c r="CW448" i="2"/>
  <c r="CV448" i="2"/>
  <c r="CU448" i="2"/>
  <c r="CT448" i="2"/>
  <c r="CS448" i="2"/>
  <c r="CR448" i="2"/>
  <c r="CQ448" i="2"/>
  <c r="CP448" i="2"/>
  <c r="CO448" i="2"/>
  <c r="CN448" i="2"/>
  <c r="CM448" i="2"/>
  <c r="CL448" i="2"/>
  <c r="CK448" i="2"/>
  <c r="CJ448" i="2"/>
  <c r="CI448" i="2"/>
  <c r="CH448" i="2"/>
  <c r="CG448" i="2"/>
  <c r="CF448" i="2"/>
  <c r="CE448" i="2"/>
  <c r="CD448" i="2"/>
  <c r="CC448" i="2"/>
  <c r="CB448" i="2"/>
  <c r="CA448" i="2"/>
  <c r="BZ448" i="2"/>
  <c r="BY448" i="2"/>
  <c r="BX448" i="2"/>
  <c r="BW448" i="2"/>
  <c r="BV448" i="2"/>
  <c r="BU448" i="2"/>
  <c r="BT448" i="2"/>
  <c r="BS448" i="2"/>
  <c r="BR448" i="2"/>
  <c r="BQ448" i="2"/>
  <c r="BP448" i="2"/>
  <c r="BO448" i="2"/>
  <c r="BN448" i="2"/>
  <c r="BM448" i="2"/>
  <c r="BL448" i="2"/>
  <c r="BK448" i="2"/>
  <c r="BJ448" i="2"/>
  <c r="BI448" i="2"/>
  <c r="BH448" i="2"/>
  <c r="BG448" i="2"/>
  <c r="BF448" i="2"/>
  <c r="BE448" i="2"/>
  <c r="BD448" i="2"/>
  <c r="BC448" i="2"/>
  <c r="BB448" i="2"/>
  <c r="BA448" i="2"/>
  <c r="AZ448" i="2"/>
  <c r="AY448" i="2"/>
  <c r="AX448" i="2"/>
  <c r="AW448" i="2"/>
  <c r="AV448" i="2"/>
  <c r="AU448" i="2"/>
  <c r="AT448" i="2"/>
  <c r="AS448" i="2"/>
  <c r="AR448" i="2"/>
  <c r="AQ448" i="2"/>
  <c r="AP448" i="2"/>
  <c r="AO448" i="2"/>
  <c r="AN448" i="2"/>
  <c r="AM448" i="2"/>
  <c r="AL448" i="2"/>
  <c r="AK448" i="2"/>
  <c r="AJ448" i="2"/>
  <c r="AI448" i="2"/>
  <c r="AH448" i="2"/>
  <c r="AG448" i="2"/>
  <c r="AF448" i="2"/>
  <c r="AE448" i="2"/>
  <c r="AD448" i="2"/>
  <c r="AC448" i="2"/>
  <c r="AB448" i="2"/>
  <c r="AA448" i="2"/>
  <c r="Z448" i="2"/>
  <c r="Y448" i="2"/>
  <c r="X448" i="2"/>
  <c r="W448" i="2"/>
  <c r="V448" i="2"/>
  <c r="U448" i="2"/>
  <c r="T448" i="2"/>
  <c r="S448" i="2"/>
  <c r="R448" i="2"/>
  <c r="Q448" i="2"/>
  <c r="P448" i="2"/>
  <c r="O448" i="2"/>
  <c r="DK447" i="2"/>
  <c r="DJ447" i="2"/>
  <c r="DI447" i="2"/>
  <c r="DH447" i="2"/>
  <c r="DG447" i="2"/>
  <c r="DF447" i="2"/>
  <c r="DE447" i="2"/>
  <c r="DD447" i="2"/>
  <c r="DC447" i="2"/>
  <c r="DB447" i="2"/>
  <c r="DA447" i="2"/>
  <c r="CZ447" i="2"/>
  <c r="CY447" i="2"/>
  <c r="CX447" i="2"/>
  <c r="CW447" i="2"/>
  <c r="CV447" i="2"/>
  <c r="CU447" i="2"/>
  <c r="CT447" i="2"/>
  <c r="CS447" i="2"/>
  <c r="CR447" i="2"/>
  <c r="CQ447" i="2"/>
  <c r="CP447" i="2"/>
  <c r="CO447" i="2"/>
  <c r="CN447" i="2"/>
  <c r="CM447" i="2"/>
  <c r="CL447" i="2"/>
  <c r="CK447" i="2"/>
  <c r="CJ447" i="2"/>
  <c r="CI447" i="2"/>
  <c r="CH447" i="2"/>
  <c r="CG447" i="2"/>
  <c r="CF447" i="2"/>
  <c r="CE447" i="2"/>
  <c r="CD447" i="2"/>
  <c r="CC447" i="2"/>
  <c r="CB447" i="2"/>
  <c r="CA447" i="2"/>
  <c r="BZ447" i="2"/>
  <c r="BY447" i="2"/>
  <c r="BX447" i="2"/>
  <c r="BW447" i="2"/>
  <c r="BV447" i="2"/>
  <c r="BU447" i="2"/>
  <c r="BT447" i="2"/>
  <c r="BS447" i="2"/>
  <c r="BR447" i="2"/>
  <c r="BQ447" i="2"/>
  <c r="BP447" i="2"/>
  <c r="BO447" i="2"/>
  <c r="BN447" i="2"/>
  <c r="BM447" i="2"/>
  <c r="BL447" i="2"/>
  <c r="BK447" i="2"/>
  <c r="BJ447" i="2"/>
  <c r="BI447" i="2"/>
  <c r="BH447" i="2"/>
  <c r="BG447" i="2"/>
  <c r="BF447" i="2"/>
  <c r="BE447" i="2"/>
  <c r="BD447" i="2"/>
  <c r="BC447" i="2"/>
  <c r="BB447" i="2"/>
  <c r="BA447" i="2"/>
  <c r="AZ447" i="2"/>
  <c r="AY447" i="2"/>
  <c r="AX447" i="2"/>
  <c r="AW447" i="2"/>
  <c r="AV447" i="2"/>
  <c r="AU447" i="2"/>
  <c r="AT447" i="2"/>
  <c r="AS447" i="2"/>
  <c r="AR447" i="2"/>
  <c r="AQ447" i="2"/>
  <c r="AP447" i="2"/>
  <c r="AO447" i="2"/>
  <c r="AN447" i="2"/>
  <c r="AM447" i="2"/>
  <c r="AL447" i="2"/>
  <c r="AK447" i="2"/>
  <c r="AJ447" i="2"/>
  <c r="AI447" i="2"/>
  <c r="AH447" i="2"/>
  <c r="AG447" i="2"/>
  <c r="AF447" i="2"/>
  <c r="AE447" i="2"/>
  <c r="AD447" i="2"/>
  <c r="AC447" i="2"/>
  <c r="AB447" i="2"/>
  <c r="AA447" i="2"/>
  <c r="Z447" i="2"/>
  <c r="Y447" i="2"/>
  <c r="X447" i="2"/>
  <c r="W447" i="2"/>
  <c r="V447" i="2"/>
  <c r="U447" i="2"/>
  <c r="T447" i="2"/>
  <c r="S447" i="2"/>
  <c r="R447" i="2"/>
  <c r="Q447" i="2"/>
  <c r="P447" i="2"/>
  <c r="O447" i="2"/>
  <c r="DK446" i="2"/>
  <c r="DJ446" i="2"/>
  <c r="DI446" i="2"/>
  <c r="DH446" i="2"/>
  <c r="DG446" i="2"/>
  <c r="DF446" i="2"/>
  <c r="DE446" i="2"/>
  <c r="DD446" i="2"/>
  <c r="DC446" i="2"/>
  <c r="DB446" i="2"/>
  <c r="DA446" i="2"/>
  <c r="CZ446" i="2"/>
  <c r="CY446" i="2"/>
  <c r="CX446" i="2"/>
  <c r="CW446" i="2"/>
  <c r="CV446" i="2"/>
  <c r="CU446" i="2"/>
  <c r="CT446" i="2"/>
  <c r="CS446" i="2"/>
  <c r="CR446" i="2"/>
  <c r="CQ446" i="2"/>
  <c r="CP446" i="2"/>
  <c r="CO446" i="2"/>
  <c r="CN446" i="2"/>
  <c r="CM446" i="2"/>
  <c r="CL446" i="2"/>
  <c r="CK446" i="2"/>
  <c r="CJ446" i="2"/>
  <c r="CI446" i="2"/>
  <c r="CH446" i="2"/>
  <c r="CG446" i="2"/>
  <c r="CF446" i="2"/>
  <c r="CE446" i="2"/>
  <c r="CD446" i="2"/>
  <c r="CC446" i="2"/>
  <c r="CB446" i="2"/>
  <c r="CA446" i="2"/>
  <c r="BZ446" i="2"/>
  <c r="BY446" i="2"/>
  <c r="BX446" i="2"/>
  <c r="BW446" i="2"/>
  <c r="BV446" i="2"/>
  <c r="BU446" i="2"/>
  <c r="BT446" i="2"/>
  <c r="BS446" i="2"/>
  <c r="BR446" i="2"/>
  <c r="BQ446" i="2"/>
  <c r="BP446" i="2"/>
  <c r="BO446" i="2"/>
  <c r="BN446" i="2"/>
  <c r="BM446" i="2"/>
  <c r="BL446" i="2"/>
  <c r="BK446" i="2"/>
  <c r="BJ446" i="2"/>
  <c r="BI446" i="2"/>
  <c r="BH446" i="2"/>
  <c r="BG446" i="2"/>
  <c r="BF446" i="2"/>
  <c r="BE446" i="2"/>
  <c r="BD446" i="2"/>
  <c r="BC446" i="2"/>
  <c r="BB446" i="2"/>
  <c r="BA446" i="2"/>
  <c r="AZ446" i="2"/>
  <c r="AY446" i="2"/>
  <c r="AX446" i="2"/>
  <c r="AW446" i="2"/>
  <c r="AV446" i="2"/>
  <c r="AU446" i="2"/>
  <c r="AT446" i="2"/>
  <c r="AS446" i="2"/>
  <c r="AR446" i="2"/>
  <c r="AQ446" i="2"/>
  <c r="AP446" i="2"/>
  <c r="AO446" i="2"/>
  <c r="AN446" i="2"/>
  <c r="AM446" i="2"/>
  <c r="AL446" i="2"/>
  <c r="AK446" i="2"/>
  <c r="AJ446" i="2"/>
  <c r="AI446" i="2"/>
  <c r="AH446" i="2"/>
  <c r="AG446" i="2"/>
  <c r="AF446" i="2"/>
  <c r="AE446" i="2"/>
  <c r="AD446" i="2"/>
  <c r="AC446" i="2"/>
  <c r="AB446" i="2"/>
  <c r="AA446" i="2"/>
  <c r="Z446" i="2"/>
  <c r="Y446" i="2"/>
  <c r="X446" i="2"/>
  <c r="W446" i="2"/>
  <c r="V446" i="2"/>
  <c r="U446" i="2"/>
  <c r="T446" i="2"/>
  <c r="S446" i="2"/>
  <c r="R446" i="2"/>
  <c r="Q446" i="2"/>
  <c r="P446" i="2"/>
  <c r="O446" i="2"/>
  <c r="DK445" i="2"/>
  <c r="DJ445" i="2"/>
  <c r="DI445" i="2"/>
  <c r="DH445" i="2"/>
  <c r="DG445" i="2"/>
  <c r="DF445" i="2"/>
  <c r="DE445" i="2"/>
  <c r="DD445" i="2"/>
  <c r="DC445" i="2"/>
  <c r="DB445" i="2"/>
  <c r="DA445" i="2"/>
  <c r="CZ445" i="2"/>
  <c r="CY445" i="2"/>
  <c r="CX445" i="2"/>
  <c r="CW445" i="2"/>
  <c r="CV445" i="2"/>
  <c r="CU445" i="2"/>
  <c r="CT445" i="2"/>
  <c r="CS445" i="2"/>
  <c r="CR445" i="2"/>
  <c r="CQ445" i="2"/>
  <c r="CP445" i="2"/>
  <c r="CO445" i="2"/>
  <c r="CN445" i="2"/>
  <c r="CM445" i="2"/>
  <c r="CL445" i="2"/>
  <c r="CK445" i="2"/>
  <c r="CJ445" i="2"/>
  <c r="CI445" i="2"/>
  <c r="CH445" i="2"/>
  <c r="CG445" i="2"/>
  <c r="CF445" i="2"/>
  <c r="CE445" i="2"/>
  <c r="CD445" i="2"/>
  <c r="CC445" i="2"/>
  <c r="CB445" i="2"/>
  <c r="CA445" i="2"/>
  <c r="BZ445" i="2"/>
  <c r="BY445" i="2"/>
  <c r="BX445" i="2"/>
  <c r="BW445" i="2"/>
  <c r="BV445" i="2"/>
  <c r="BU445" i="2"/>
  <c r="BT445" i="2"/>
  <c r="BS445" i="2"/>
  <c r="BR445" i="2"/>
  <c r="BQ445" i="2"/>
  <c r="BP445" i="2"/>
  <c r="BO445" i="2"/>
  <c r="BN445" i="2"/>
  <c r="BM445" i="2"/>
  <c r="BL445" i="2"/>
  <c r="BK445" i="2"/>
  <c r="BJ445" i="2"/>
  <c r="BI445" i="2"/>
  <c r="BH445" i="2"/>
  <c r="BG445" i="2"/>
  <c r="BF445" i="2"/>
  <c r="BE445" i="2"/>
  <c r="BD445" i="2"/>
  <c r="BC445" i="2"/>
  <c r="BB445" i="2"/>
  <c r="BA445" i="2"/>
  <c r="AZ445" i="2"/>
  <c r="AY445" i="2"/>
  <c r="AX445" i="2"/>
  <c r="AW445" i="2"/>
  <c r="AV445" i="2"/>
  <c r="AU445" i="2"/>
  <c r="AT445" i="2"/>
  <c r="AS445" i="2"/>
  <c r="AR445" i="2"/>
  <c r="AQ445" i="2"/>
  <c r="AP445" i="2"/>
  <c r="AO445" i="2"/>
  <c r="AN445" i="2"/>
  <c r="AM445" i="2"/>
  <c r="AL445" i="2"/>
  <c r="AK445" i="2"/>
  <c r="AJ445" i="2"/>
  <c r="AI445" i="2"/>
  <c r="AH445" i="2"/>
  <c r="AG445" i="2"/>
  <c r="AF445" i="2"/>
  <c r="AE445" i="2"/>
  <c r="AD445" i="2"/>
  <c r="AC445" i="2"/>
  <c r="AB445" i="2"/>
  <c r="AA445" i="2"/>
  <c r="Z445" i="2"/>
  <c r="Y445" i="2"/>
  <c r="X445" i="2"/>
  <c r="W445" i="2"/>
  <c r="V445" i="2"/>
  <c r="U445" i="2"/>
  <c r="T445" i="2"/>
  <c r="S445" i="2"/>
  <c r="R445" i="2"/>
  <c r="Q445" i="2"/>
  <c r="P445" i="2"/>
  <c r="O445" i="2"/>
  <c r="DK444" i="2"/>
  <c r="DJ444" i="2"/>
  <c r="DI444" i="2"/>
  <c r="DH444" i="2"/>
  <c r="DG444" i="2"/>
  <c r="DF444" i="2"/>
  <c r="DE444" i="2"/>
  <c r="DD444" i="2"/>
  <c r="DC444" i="2"/>
  <c r="DB444" i="2"/>
  <c r="DA444" i="2"/>
  <c r="CZ444" i="2"/>
  <c r="CY444" i="2"/>
  <c r="CX444" i="2"/>
  <c r="CW444" i="2"/>
  <c r="CV444" i="2"/>
  <c r="CU444" i="2"/>
  <c r="CT444" i="2"/>
  <c r="CS444" i="2"/>
  <c r="CR444" i="2"/>
  <c r="CQ444" i="2"/>
  <c r="CP444" i="2"/>
  <c r="CO444" i="2"/>
  <c r="CN444" i="2"/>
  <c r="CM444" i="2"/>
  <c r="CL444" i="2"/>
  <c r="CK444" i="2"/>
  <c r="CJ444" i="2"/>
  <c r="CI444" i="2"/>
  <c r="CH444" i="2"/>
  <c r="CG444" i="2"/>
  <c r="CF444" i="2"/>
  <c r="CE444" i="2"/>
  <c r="CD444" i="2"/>
  <c r="CC444" i="2"/>
  <c r="CB444" i="2"/>
  <c r="CA444" i="2"/>
  <c r="BZ444" i="2"/>
  <c r="BY444" i="2"/>
  <c r="BX444" i="2"/>
  <c r="BW444" i="2"/>
  <c r="BV444" i="2"/>
  <c r="BU444" i="2"/>
  <c r="BT444" i="2"/>
  <c r="BS444" i="2"/>
  <c r="BR444" i="2"/>
  <c r="BQ444" i="2"/>
  <c r="BP444" i="2"/>
  <c r="BO444" i="2"/>
  <c r="BN444" i="2"/>
  <c r="BM444" i="2"/>
  <c r="BL444" i="2"/>
  <c r="BK444" i="2"/>
  <c r="BJ444" i="2"/>
  <c r="BI444" i="2"/>
  <c r="BH444" i="2"/>
  <c r="BG444" i="2"/>
  <c r="BF444" i="2"/>
  <c r="BE444" i="2"/>
  <c r="BD444" i="2"/>
  <c r="BC444" i="2"/>
  <c r="BB444" i="2"/>
  <c r="BA444" i="2"/>
  <c r="AZ444" i="2"/>
  <c r="AY444" i="2"/>
  <c r="AX444" i="2"/>
  <c r="AW444" i="2"/>
  <c r="AV444" i="2"/>
  <c r="AU444" i="2"/>
  <c r="AT444" i="2"/>
  <c r="AS444" i="2"/>
  <c r="AR444" i="2"/>
  <c r="AQ444" i="2"/>
  <c r="AP444" i="2"/>
  <c r="AO444" i="2"/>
  <c r="AN444" i="2"/>
  <c r="AM444" i="2"/>
  <c r="AL444" i="2"/>
  <c r="AK444" i="2"/>
  <c r="AJ444" i="2"/>
  <c r="AI444" i="2"/>
  <c r="AH444" i="2"/>
  <c r="AG444" i="2"/>
  <c r="AF444" i="2"/>
  <c r="AE444" i="2"/>
  <c r="AD444" i="2"/>
  <c r="AC444" i="2"/>
  <c r="AB444" i="2"/>
  <c r="AA444" i="2"/>
  <c r="Z444" i="2"/>
  <c r="Y444" i="2"/>
  <c r="X444" i="2"/>
  <c r="W444" i="2"/>
  <c r="V444" i="2"/>
  <c r="U444" i="2"/>
  <c r="T444" i="2"/>
  <c r="S444" i="2"/>
  <c r="R444" i="2"/>
  <c r="Q444" i="2"/>
  <c r="P444" i="2"/>
  <c r="O444" i="2"/>
  <c r="DK443" i="2"/>
  <c r="DJ443" i="2"/>
  <c r="DI443" i="2"/>
  <c r="DH443" i="2"/>
  <c r="DG443" i="2"/>
  <c r="DF443" i="2"/>
  <c r="DE443" i="2"/>
  <c r="DD443" i="2"/>
  <c r="DC443" i="2"/>
  <c r="DB443" i="2"/>
  <c r="DA443" i="2"/>
  <c r="CZ443" i="2"/>
  <c r="CY443" i="2"/>
  <c r="CX443" i="2"/>
  <c r="CW443" i="2"/>
  <c r="CV443" i="2"/>
  <c r="CU443" i="2"/>
  <c r="CT443" i="2"/>
  <c r="CS443" i="2"/>
  <c r="CR443" i="2"/>
  <c r="CQ443" i="2"/>
  <c r="CP443" i="2"/>
  <c r="CO443" i="2"/>
  <c r="CN443" i="2"/>
  <c r="CM443" i="2"/>
  <c r="CL443" i="2"/>
  <c r="CK443" i="2"/>
  <c r="CJ443" i="2"/>
  <c r="CI443" i="2"/>
  <c r="CH443" i="2"/>
  <c r="CG443" i="2"/>
  <c r="CF443" i="2"/>
  <c r="CE443" i="2"/>
  <c r="CD443" i="2"/>
  <c r="CC443" i="2"/>
  <c r="CB443" i="2"/>
  <c r="CA443" i="2"/>
  <c r="BZ443" i="2"/>
  <c r="BY443" i="2"/>
  <c r="BX443" i="2"/>
  <c r="BW443" i="2"/>
  <c r="BV443" i="2"/>
  <c r="BU443" i="2"/>
  <c r="BT443" i="2"/>
  <c r="BS443" i="2"/>
  <c r="BR443" i="2"/>
  <c r="BQ443" i="2"/>
  <c r="BP443" i="2"/>
  <c r="BO443" i="2"/>
  <c r="BN443" i="2"/>
  <c r="BM443" i="2"/>
  <c r="BL443" i="2"/>
  <c r="BK443" i="2"/>
  <c r="BJ443" i="2"/>
  <c r="BI443" i="2"/>
  <c r="BH443" i="2"/>
  <c r="BG443" i="2"/>
  <c r="BF443" i="2"/>
  <c r="BE443" i="2"/>
  <c r="BD443" i="2"/>
  <c r="BC443" i="2"/>
  <c r="BB443" i="2"/>
  <c r="BA443" i="2"/>
  <c r="AZ443" i="2"/>
  <c r="AY443" i="2"/>
  <c r="AX443" i="2"/>
  <c r="AW443" i="2"/>
  <c r="AV443" i="2"/>
  <c r="AU443" i="2"/>
  <c r="AT443" i="2"/>
  <c r="AS443" i="2"/>
  <c r="AR443" i="2"/>
  <c r="AQ443" i="2"/>
  <c r="AP443" i="2"/>
  <c r="AO443" i="2"/>
  <c r="AN443" i="2"/>
  <c r="AM443" i="2"/>
  <c r="AL443" i="2"/>
  <c r="AK443" i="2"/>
  <c r="AJ443" i="2"/>
  <c r="AI443" i="2"/>
  <c r="AH443" i="2"/>
  <c r="AG443" i="2"/>
  <c r="AF443" i="2"/>
  <c r="AE443" i="2"/>
  <c r="AD443" i="2"/>
  <c r="AC443" i="2"/>
  <c r="AB443" i="2"/>
  <c r="AA443" i="2"/>
  <c r="Z443" i="2"/>
  <c r="Y443" i="2"/>
  <c r="X443" i="2"/>
  <c r="W443" i="2"/>
  <c r="V443" i="2"/>
  <c r="U443" i="2"/>
  <c r="T443" i="2"/>
  <c r="S443" i="2"/>
  <c r="R443" i="2"/>
  <c r="Q443" i="2"/>
  <c r="P443" i="2"/>
  <c r="O443" i="2"/>
  <c r="DK442" i="2"/>
  <c r="DJ442" i="2"/>
  <c r="DI442" i="2"/>
  <c r="DH442" i="2"/>
  <c r="DG442" i="2"/>
  <c r="DF442" i="2"/>
  <c r="DE442" i="2"/>
  <c r="DD442" i="2"/>
  <c r="DC442" i="2"/>
  <c r="DB442" i="2"/>
  <c r="DA442" i="2"/>
  <c r="CZ442" i="2"/>
  <c r="CY442" i="2"/>
  <c r="CX442" i="2"/>
  <c r="CW442" i="2"/>
  <c r="CV442" i="2"/>
  <c r="CU442" i="2"/>
  <c r="CT442" i="2"/>
  <c r="CS442" i="2"/>
  <c r="CR442" i="2"/>
  <c r="CQ442" i="2"/>
  <c r="CP442" i="2"/>
  <c r="CO442" i="2"/>
  <c r="CN442" i="2"/>
  <c r="CM442" i="2"/>
  <c r="CL442" i="2"/>
  <c r="CK442" i="2"/>
  <c r="CJ442" i="2"/>
  <c r="CI442" i="2"/>
  <c r="CH442" i="2"/>
  <c r="CG442" i="2"/>
  <c r="CF442" i="2"/>
  <c r="CE442" i="2"/>
  <c r="CD442" i="2"/>
  <c r="CC442" i="2"/>
  <c r="CB442" i="2"/>
  <c r="CA442" i="2"/>
  <c r="BZ442" i="2"/>
  <c r="BY442" i="2"/>
  <c r="BX442" i="2"/>
  <c r="BW442" i="2"/>
  <c r="BV442" i="2"/>
  <c r="BU442" i="2"/>
  <c r="BT442" i="2"/>
  <c r="BS442" i="2"/>
  <c r="BR442" i="2"/>
  <c r="BQ442" i="2"/>
  <c r="BP442" i="2"/>
  <c r="BO442" i="2"/>
  <c r="BN442" i="2"/>
  <c r="BM442" i="2"/>
  <c r="BL442" i="2"/>
  <c r="BK442" i="2"/>
  <c r="BJ442" i="2"/>
  <c r="BI442" i="2"/>
  <c r="BH442" i="2"/>
  <c r="BG442" i="2"/>
  <c r="BF442" i="2"/>
  <c r="BE442" i="2"/>
  <c r="BD442" i="2"/>
  <c r="BC442" i="2"/>
  <c r="BB442" i="2"/>
  <c r="BA442" i="2"/>
  <c r="AZ442" i="2"/>
  <c r="AY442" i="2"/>
  <c r="AX442" i="2"/>
  <c r="AW442" i="2"/>
  <c r="AV442" i="2"/>
  <c r="AU442" i="2"/>
  <c r="AT442" i="2"/>
  <c r="AS442" i="2"/>
  <c r="AR442" i="2"/>
  <c r="AQ442" i="2"/>
  <c r="AP442" i="2"/>
  <c r="AO442" i="2"/>
  <c r="AN442" i="2"/>
  <c r="AM442" i="2"/>
  <c r="AL442" i="2"/>
  <c r="AK442" i="2"/>
  <c r="AJ442" i="2"/>
  <c r="AI442" i="2"/>
  <c r="AH442" i="2"/>
  <c r="AG442" i="2"/>
  <c r="AF442" i="2"/>
  <c r="AE442" i="2"/>
  <c r="AD442" i="2"/>
  <c r="AC442" i="2"/>
  <c r="AB442" i="2"/>
  <c r="AA442" i="2"/>
  <c r="Z442" i="2"/>
  <c r="Y442" i="2"/>
  <c r="X442" i="2"/>
  <c r="W442" i="2"/>
  <c r="V442" i="2"/>
  <c r="U442" i="2"/>
  <c r="T442" i="2"/>
  <c r="S442" i="2"/>
  <c r="R442" i="2"/>
  <c r="Q442" i="2"/>
  <c r="P442" i="2"/>
  <c r="O442" i="2"/>
  <c r="DK441" i="2"/>
  <c r="DJ441" i="2"/>
  <c r="DI441" i="2"/>
  <c r="DH441" i="2"/>
  <c r="DG441" i="2"/>
  <c r="DF441" i="2"/>
  <c r="DE441" i="2"/>
  <c r="DD441" i="2"/>
  <c r="DC441" i="2"/>
  <c r="DB441" i="2"/>
  <c r="DA441" i="2"/>
  <c r="CZ441" i="2"/>
  <c r="CY441" i="2"/>
  <c r="CX441" i="2"/>
  <c r="CW441" i="2"/>
  <c r="CV441" i="2"/>
  <c r="CU441" i="2"/>
  <c r="CT441" i="2"/>
  <c r="CS441" i="2"/>
  <c r="CR441" i="2"/>
  <c r="CQ441" i="2"/>
  <c r="CP441" i="2"/>
  <c r="CO441" i="2"/>
  <c r="CN441" i="2"/>
  <c r="CM441" i="2"/>
  <c r="CL441" i="2"/>
  <c r="CK441" i="2"/>
  <c r="CJ441" i="2"/>
  <c r="CI441" i="2"/>
  <c r="CH441" i="2"/>
  <c r="CG441" i="2"/>
  <c r="CF441" i="2"/>
  <c r="CE441" i="2"/>
  <c r="CD441" i="2"/>
  <c r="CC441" i="2"/>
  <c r="CB441" i="2"/>
  <c r="CA441" i="2"/>
  <c r="BZ441" i="2"/>
  <c r="BY441" i="2"/>
  <c r="BX441" i="2"/>
  <c r="BW441" i="2"/>
  <c r="BV441" i="2"/>
  <c r="BU441" i="2"/>
  <c r="BT441" i="2"/>
  <c r="BS441" i="2"/>
  <c r="BR441" i="2"/>
  <c r="BQ441" i="2"/>
  <c r="BP441" i="2"/>
  <c r="BO441" i="2"/>
  <c r="BN441" i="2"/>
  <c r="BM441" i="2"/>
  <c r="BL441" i="2"/>
  <c r="BK441" i="2"/>
  <c r="BJ441" i="2"/>
  <c r="BI441" i="2"/>
  <c r="BH441" i="2"/>
  <c r="BG441" i="2"/>
  <c r="BF441" i="2"/>
  <c r="BE441" i="2"/>
  <c r="BD441" i="2"/>
  <c r="BC441" i="2"/>
  <c r="BB441" i="2"/>
  <c r="BA441" i="2"/>
  <c r="AZ441" i="2"/>
  <c r="AY441" i="2"/>
  <c r="AX441" i="2"/>
  <c r="AW441" i="2"/>
  <c r="AV441" i="2"/>
  <c r="AU441" i="2"/>
  <c r="AT441" i="2"/>
  <c r="AS441" i="2"/>
  <c r="AR441" i="2"/>
  <c r="AQ441" i="2"/>
  <c r="AP441" i="2"/>
  <c r="AO441" i="2"/>
  <c r="AN441" i="2"/>
  <c r="AM441" i="2"/>
  <c r="AL441" i="2"/>
  <c r="AK441" i="2"/>
  <c r="AJ441" i="2"/>
  <c r="AI441" i="2"/>
  <c r="AH441" i="2"/>
  <c r="AG441" i="2"/>
  <c r="AF441" i="2"/>
  <c r="AE441" i="2"/>
  <c r="AD441" i="2"/>
  <c r="AC441" i="2"/>
  <c r="AB441" i="2"/>
  <c r="AA441" i="2"/>
  <c r="Z441" i="2"/>
  <c r="Y441" i="2"/>
  <c r="X441" i="2"/>
  <c r="W441" i="2"/>
  <c r="V441" i="2"/>
  <c r="U441" i="2"/>
  <c r="T441" i="2"/>
  <c r="S441" i="2"/>
  <c r="R441" i="2"/>
  <c r="Q441" i="2"/>
  <c r="P441" i="2"/>
  <c r="O441" i="2"/>
  <c r="DK440" i="2"/>
  <c r="DJ440" i="2"/>
  <c r="DI440" i="2"/>
  <c r="DH440" i="2"/>
  <c r="DG440" i="2"/>
  <c r="DF440" i="2"/>
  <c r="DE440" i="2"/>
  <c r="DD440" i="2"/>
  <c r="DC440" i="2"/>
  <c r="DB440" i="2"/>
  <c r="DA440" i="2"/>
  <c r="CZ440" i="2"/>
  <c r="CY440" i="2"/>
  <c r="CX440" i="2"/>
  <c r="CW440" i="2"/>
  <c r="CV440" i="2"/>
  <c r="CU440" i="2"/>
  <c r="CT440" i="2"/>
  <c r="CS440" i="2"/>
  <c r="CR440" i="2"/>
  <c r="CQ440" i="2"/>
  <c r="CP440" i="2"/>
  <c r="CO440" i="2"/>
  <c r="CN440" i="2"/>
  <c r="CM440" i="2"/>
  <c r="CL440" i="2"/>
  <c r="CK440" i="2"/>
  <c r="CJ440" i="2"/>
  <c r="CI440" i="2"/>
  <c r="CH440" i="2"/>
  <c r="CG440" i="2"/>
  <c r="CF440" i="2"/>
  <c r="CE440" i="2"/>
  <c r="CD440" i="2"/>
  <c r="CC440" i="2"/>
  <c r="CB440" i="2"/>
  <c r="CA440" i="2"/>
  <c r="BZ440" i="2"/>
  <c r="BY440" i="2"/>
  <c r="BX440" i="2"/>
  <c r="BW440" i="2"/>
  <c r="BV440" i="2"/>
  <c r="BU440" i="2"/>
  <c r="BT440" i="2"/>
  <c r="BS440" i="2"/>
  <c r="BR440" i="2"/>
  <c r="BQ440" i="2"/>
  <c r="BP440" i="2"/>
  <c r="BO440" i="2"/>
  <c r="BN440" i="2"/>
  <c r="BM440" i="2"/>
  <c r="BL440" i="2"/>
  <c r="BK440" i="2"/>
  <c r="BJ440" i="2"/>
  <c r="BI440" i="2"/>
  <c r="BH440" i="2"/>
  <c r="BG440" i="2"/>
  <c r="BF440" i="2"/>
  <c r="BE440" i="2"/>
  <c r="BD440" i="2"/>
  <c r="BC440" i="2"/>
  <c r="BB440" i="2"/>
  <c r="BA440" i="2"/>
  <c r="AZ440" i="2"/>
  <c r="AY440" i="2"/>
  <c r="AX440" i="2"/>
  <c r="AW440" i="2"/>
  <c r="AV440" i="2"/>
  <c r="AU440" i="2"/>
  <c r="AT440" i="2"/>
  <c r="AS440" i="2"/>
  <c r="AR440" i="2"/>
  <c r="AQ440" i="2"/>
  <c r="AP440" i="2"/>
  <c r="AO440" i="2"/>
  <c r="AN440" i="2"/>
  <c r="AM440" i="2"/>
  <c r="AL440" i="2"/>
  <c r="AK440" i="2"/>
  <c r="AJ440" i="2"/>
  <c r="AI440" i="2"/>
  <c r="AH440" i="2"/>
  <c r="AG440" i="2"/>
  <c r="AF440" i="2"/>
  <c r="AE440" i="2"/>
  <c r="AD440" i="2"/>
  <c r="AC440" i="2"/>
  <c r="AB440" i="2"/>
  <c r="AA440" i="2"/>
  <c r="Z440" i="2"/>
  <c r="Y440" i="2"/>
  <c r="X440" i="2"/>
  <c r="W440" i="2"/>
  <c r="V440" i="2"/>
  <c r="U440" i="2"/>
  <c r="T440" i="2"/>
  <c r="S440" i="2"/>
  <c r="R440" i="2"/>
  <c r="Q440" i="2"/>
  <c r="P440" i="2"/>
  <c r="O440" i="2"/>
  <c r="DK439" i="2"/>
  <c r="DJ439" i="2"/>
  <c r="DI439" i="2"/>
  <c r="DH439" i="2"/>
  <c r="DG439" i="2"/>
  <c r="DF439" i="2"/>
  <c r="DE439" i="2"/>
  <c r="DD439" i="2"/>
  <c r="DC439" i="2"/>
  <c r="DB439" i="2"/>
  <c r="DA439" i="2"/>
  <c r="CZ439" i="2"/>
  <c r="CY439" i="2"/>
  <c r="CX439" i="2"/>
  <c r="CW439" i="2"/>
  <c r="CV439" i="2"/>
  <c r="CU439" i="2"/>
  <c r="CT439" i="2"/>
  <c r="CS439" i="2"/>
  <c r="CR439" i="2"/>
  <c r="CQ439" i="2"/>
  <c r="CP439" i="2"/>
  <c r="CO439" i="2"/>
  <c r="CN439" i="2"/>
  <c r="CM439" i="2"/>
  <c r="CL439" i="2"/>
  <c r="CK439" i="2"/>
  <c r="CJ439" i="2"/>
  <c r="CI439" i="2"/>
  <c r="CH439" i="2"/>
  <c r="CG439" i="2"/>
  <c r="CF439" i="2"/>
  <c r="CE439" i="2"/>
  <c r="CD439" i="2"/>
  <c r="CC439" i="2"/>
  <c r="CB439" i="2"/>
  <c r="CA439" i="2"/>
  <c r="BZ439" i="2"/>
  <c r="BY439" i="2"/>
  <c r="BX439" i="2"/>
  <c r="BW439" i="2"/>
  <c r="BV439" i="2"/>
  <c r="BU439" i="2"/>
  <c r="BT439" i="2"/>
  <c r="BS439" i="2"/>
  <c r="BR439" i="2"/>
  <c r="BQ439" i="2"/>
  <c r="BP439" i="2"/>
  <c r="BO439" i="2"/>
  <c r="BN439" i="2"/>
  <c r="BM439" i="2"/>
  <c r="BL439" i="2"/>
  <c r="BK439" i="2"/>
  <c r="BJ439" i="2"/>
  <c r="BI439" i="2"/>
  <c r="BH439" i="2"/>
  <c r="BG439" i="2"/>
  <c r="BF439" i="2"/>
  <c r="BE439" i="2"/>
  <c r="BD439" i="2"/>
  <c r="BC439" i="2"/>
  <c r="BB439" i="2"/>
  <c r="BA439" i="2"/>
  <c r="AZ439" i="2"/>
  <c r="AY439" i="2"/>
  <c r="AX439" i="2"/>
  <c r="AW439" i="2"/>
  <c r="AV439" i="2"/>
  <c r="AU439" i="2"/>
  <c r="AT439" i="2"/>
  <c r="AS439" i="2"/>
  <c r="AR439" i="2"/>
  <c r="AQ439" i="2"/>
  <c r="AP439" i="2"/>
  <c r="AO439" i="2"/>
  <c r="AN439" i="2"/>
  <c r="AM439" i="2"/>
  <c r="AL439" i="2"/>
  <c r="AK439" i="2"/>
  <c r="AJ439" i="2"/>
  <c r="AI439" i="2"/>
  <c r="AH439" i="2"/>
  <c r="AG439" i="2"/>
  <c r="AF439" i="2"/>
  <c r="AE439" i="2"/>
  <c r="AD439" i="2"/>
  <c r="AC439" i="2"/>
  <c r="AB439" i="2"/>
  <c r="AA439" i="2"/>
  <c r="Z439" i="2"/>
  <c r="Y439" i="2"/>
  <c r="X439" i="2"/>
  <c r="W439" i="2"/>
  <c r="V439" i="2"/>
  <c r="U439" i="2"/>
  <c r="T439" i="2"/>
  <c r="S439" i="2"/>
  <c r="R439" i="2"/>
  <c r="Q439" i="2"/>
  <c r="P439" i="2"/>
  <c r="O439" i="2"/>
  <c r="DK438" i="2"/>
  <c r="DJ438" i="2"/>
  <c r="DI438" i="2"/>
  <c r="DH438" i="2"/>
  <c r="DG438" i="2"/>
  <c r="DF438" i="2"/>
  <c r="DE438" i="2"/>
  <c r="DD438" i="2"/>
  <c r="DC438" i="2"/>
  <c r="DB438" i="2"/>
  <c r="DA438" i="2"/>
  <c r="CZ438" i="2"/>
  <c r="CY438" i="2"/>
  <c r="CX438" i="2"/>
  <c r="CW438" i="2"/>
  <c r="CV438" i="2"/>
  <c r="CU438" i="2"/>
  <c r="CT438" i="2"/>
  <c r="CS438" i="2"/>
  <c r="CR438" i="2"/>
  <c r="CQ438" i="2"/>
  <c r="CP438" i="2"/>
  <c r="CO438" i="2"/>
  <c r="CN438" i="2"/>
  <c r="CM438" i="2"/>
  <c r="CL438" i="2"/>
  <c r="CK438" i="2"/>
  <c r="CJ438" i="2"/>
  <c r="CI438" i="2"/>
  <c r="CH438" i="2"/>
  <c r="CG438" i="2"/>
  <c r="CF438" i="2"/>
  <c r="CE438" i="2"/>
  <c r="CD438" i="2"/>
  <c r="CC438" i="2"/>
  <c r="CB438" i="2"/>
  <c r="CA438" i="2"/>
  <c r="BZ438" i="2"/>
  <c r="BY438" i="2"/>
  <c r="BX438" i="2"/>
  <c r="BW438" i="2"/>
  <c r="BV438" i="2"/>
  <c r="BU438" i="2"/>
  <c r="BT438" i="2"/>
  <c r="BS438" i="2"/>
  <c r="BR438" i="2"/>
  <c r="BQ438" i="2"/>
  <c r="BP438" i="2"/>
  <c r="BO438" i="2"/>
  <c r="BN438" i="2"/>
  <c r="BM438" i="2"/>
  <c r="BL438" i="2"/>
  <c r="BK438" i="2"/>
  <c r="BJ438" i="2"/>
  <c r="BI438" i="2"/>
  <c r="BH438" i="2"/>
  <c r="BG438" i="2"/>
  <c r="BF438" i="2"/>
  <c r="BE438" i="2"/>
  <c r="BD438" i="2"/>
  <c r="BC438" i="2"/>
  <c r="BB438" i="2"/>
  <c r="BA438" i="2"/>
  <c r="AZ438" i="2"/>
  <c r="AY438" i="2"/>
  <c r="AX438" i="2"/>
  <c r="AW438" i="2"/>
  <c r="AV438" i="2"/>
  <c r="AU438" i="2"/>
  <c r="AT438" i="2"/>
  <c r="AS438" i="2"/>
  <c r="AR438" i="2"/>
  <c r="AQ438" i="2"/>
  <c r="AP438" i="2"/>
  <c r="AO438" i="2"/>
  <c r="AN438" i="2"/>
  <c r="AM438" i="2"/>
  <c r="AL438" i="2"/>
  <c r="AK438" i="2"/>
  <c r="AJ438" i="2"/>
  <c r="AI438" i="2"/>
  <c r="AH438" i="2"/>
  <c r="AG438" i="2"/>
  <c r="AF438" i="2"/>
  <c r="AE438" i="2"/>
  <c r="AD438" i="2"/>
  <c r="AC438" i="2"/>
  <c r="AB438" i="2"/>
  <c r="AA438" i="2"/>
  <c r="Z438" i="2"/>
  <c r="Y438" i="2"/>
  <c r="X438" i="2"/>
  <c r="W438" i="2"/>
  <c r="V438" i="2"/>
  <c r="U438" i="2"/>
  <c r="T438" i="2"/>
  <c r="S438" i="2"/>
  <c r="R438" i="2"/>
  <c r="Q438" i="2"/>
  <c r="P438" i="2"/>
  <c r="O438" i="2"/>
  <c r="DK437" i="2"/>
  <c r="DJ437" i="2"/>
  <c r="DI437" i="2"/>
  <c r="DH437" i="2"/>
  <c r="DG437" i="2"/>
  <c r="DF437" i="2"/>
  <c r="DE437" i="2"/>
  <c r="DD437" i="2"/>
  <c r="DC437" i="2"/>
  <c r="DB437" i="2"/>
  <c r="DA437" i="2"/>
  <c r="CZ437" i="2"/>
  <c r="CY437" i="2"/>
  <c r="CX437" i="2"/>
  <c r="CW437" i="2"/>
  <c r="CV437" i="2"/>
  <c r="CU437" i="2"/>
  <c r="CT437" i="2"/>
  <c r="CS437" i="2"/>
  <c r="CR437" i="2"/>
  <c r="CQ437" i="2"/>
  <c r="CP437" i="2"/>
  <c r="CO437" i="2"/>
  <c r="CN437" i="2"/>
  <c r="CM437" i="2"/>
  <c r="CL437" i="2"/>
  <c r="CK437" i="2"/>
  <c r="CJ437" i="2"/>
  <c r="CI437" i="2"/>
  <c r="CH437" i="2"/>
  <c r="CG437" i="2"/>
  <c r="CF437" i="2"/>
  <c r="CE437" i="2"/>
  <c r="CD437" i="2"/>
  <c r="CC437" i="2"/>
  <c r="CB437" i="2"/>
  <c r="CA437" i="2"/>
  <c r="BZ437" i="2"/>
  <c r="BY437" i="2"/>
  <c r="BX437" i="2"/>
  <c r="BW437" i="2"/>
  <c r="BV437" i="2"/>
  <c r="BU437" i="2"/>
  <c r="BT437" i="2"/>
  <c r="BS437" i="2"/>
  <c r="BR437" i="2"/>
  <c r="BQ437" i="2"/>
  <c r="BP437" i="2"/>
  <c r="BO437" i="2"/>
  <c r="BN437" i="2"/>
  <c r="BM437" i="2"/>
  <c r="BL437" i="2"/>
  <c r="BK437" i="2"/>
  <c r="BJ437" i="2"/>
  <c r="BI437" i="2"/>
  <c r="BH437" i="2"/>
  <c r="BG437" i="2"/>
  <c r="BF437" i="2"/>
  <c r="BE437" i="2"/>
  <c r="BD437" i="2"/>
  <c r="BC437" i="2"/>
  <c r="BB437" i="2"/>
  <c r="BA437" i="2"/>
  <c r="AZ437" i="2"/>
  <c r="AY437" i="2"/>
  <c r="AX437" i="2"/>
  <c r="AW437" i="2"/>
  <c r="AV437" i="2"/>
  <c r="AU437" i="2"/>
  <c r="AT437" i="2"/>
  <c r="AS437" i="2"/>
  <c r="AR437" i="2"/>
  <c r="AQ437" i="2"/>
  <c r="AP437" i="2"/>
  <c r="AO437" i="2"/>
  <c r="AN437" i="2"/>
  <c r="AM437" i="2"/>
  <c r="AL437" i="2"/>
  <c r="AK437" i="2"/>
  <c r="AJ437" i="2"/>
  <c r="AI437" i="2"/>
  <c r="AH437" i="2"/>
  <c r="AG437" i="2"/>
  <c r="AF437" i="2"/>
  <c r="AE437" i="2"/>
  <c r="AD437" i="2"/>
  <c r="AC437" i="2"/>
  <c r="AB437" i="2"/>
  <c r="AA437" i="2"/>
  <c r="Z437" i="2"/>
  <c r="Y437" i="2"/>
  <c r="X437" i="2"/>
  <c r="W437" i="2"/>
  <c r="V437" i="2"/>
  <c r="U437" i="2"/>
  <c r="T437" i="2"/>
  <c r="S437" i="2"/>
  <c r="R437" i="2"/>
  <c r="Q437" i="2"/>
  <c r="P437" i="2"/>
  <c r="O437" i="2"/>
  <c r="DK436" i="2"/>
  <c r="DJ436" i="2"/>
  <c r="DI436" i="2"/>
  <c r="DH436" i="2"/>
  <c r="DG436" i="2"/>
  <c r="DF436" i="2"/>
  <c r="DE436" i="2"/>
  <c r="DD436" i="2"/>
  <c r="DC436" i="2"/>
  <c r="DB436" i="2"/>
  <c r="DA436" i="2"/>
  <c r="CZ436" i="2"/>
  <c r="CY436" i="2"/>
  <c r="CX436" i="2"/>
  <c r="CW436" i="2"/>
  <c r="CV436" i="2"/>
  <c r="CU436" i="2"/>
  <c r="CT436" i="2"/>
  <c r="CS436" i="2"/>
  <c r="CR436" i="2"/>
  <c r="CQ436" i="2"/>
  <c r="CP436" i="2"/>
  <c r="CO436" i="2"/>
  <c r="CN436" i="2"/>
  <c r="CM436" i="2"/>
  <c r="CL436" i="2"/>
  <c r="CK436" i="2"/>
  <c r="CJ436" i="2"/>
  <c r="CI436" i="2"/>
  <c r="CH436" i="2"/>
  <c r="CG436" i="2"/>
  <c r="CF436" i="2"/>
  <c r="CE436" i="2"/>
  <c r="CD436" i="2"/>
  <c r="CC436" i="2"/>
  <c r="CB436" i="2"/>
  <c r="CA436" i="2"/>
  <c r="BZ436" i="2"/>
  <c r="BY436" i="2"/>
  <c r="BX436" i="2"/>
  <c r="BW436" i="2"/>
  <c r="BV436" i="2"/>
  <c r="BU436" i="2"/>
  <c r="BT436" i="2"/>
  <c r="BS436" i="2"/>
  <c r="BR436" i="2"/>
  <c r="BQ436" i="2"/>
  <c r="BP436" i="2"/>
  <c r="BO436" i="2"/>
  <c r="BN436" i="2"/>
  <c r="BM436" i="2"/>
  <c r="BL436" i="2"/>
  <c r="BK436" i="2"/>
  <c r="BJ436" i="2"/>
  <c r="BI436" i="2"/>
  <c r="BH436" i="2"/>
  <c r="BG436" i="2"/>
  <c r="BF436" i="2"/>
  <c r="BE436" i="2"/>
  <c r="BD436" i="2"/>
  <c r="BC436" i="2"/>
  <c r="BB436" i="2"/>
  <c r="BA436" i="2"/>
  <c r="AZ436" i="2"/>
  <c r="AY436" i="2"/>
  <c r="AX436" i="2"/>
  <c r="AW436" i="2"/>
  <c r="AV436" i="2"/>
  <c r="AU436" i="2"/>
  <c r="AT436" i="2"/>
  <c r="AS436" i="2"/>
  <c r="AR436" i="2"/>
  <c r="AQ436" i="2"/>
  <c r="AP436" i="2"/>
  <c r="AO436" i="2"/>
  <c r="AN436" i="2"/>
  <c r="AM436" i="2"/>
  <c r="AL436" i="2"/>
  <c r="AK436" i="2"/>
  <c r="AJ436" i="2"/>
  <c r="AI436" i="2"/>
  <c r="AH436" i="2"/>
  <c r="AG436" i="2"/>
  <c r="AF436" i="2"/>
  <c r="AE436" i="2"/>
  <c r="AD436" i="2"/>
  <c r="AC436" i="2"/>
  <c r="AB436" i="2"/>
  <c r="AA436" i="2"/>
  <c r="Z436" i="2"/>
  <c r="Y436" i="2"/>
  <c r="X436" i="2"/>
  <c r="W436" i="2"/>
  <c r="V436" i="2"/>
  <c r="U436" i="2"/>
  <c r="T436" i="2"/>
  <c r="S436" i="2"/>
  <c r="R436" i="2"/>
  <c r="Q436" i="2"/>
  <c r="P436" i="2"/>
  <c r="O436" i="2"/>
  <c r="DK435" i="2"/>
  <c r="DJ435" i="2"/>
  <c r="DI435" i="2"/>
  <c r="DH435" i="2"/>
  <c r="DG435" i="2"/>
  <c r="DF435" i="2"/>
  <c r="DE435" i="2"/>
  <c r="DD435" i="2"/>
  <c r="DC435" i="2"/>
  <c r="DB435" i="2"/>
  <c r="DA435" i="2"/>
  <c r="CZ435" i="2"/>
  <c r="CY435" i="2"/>
  <c r="CX435" i="2"/>
  <c r="CW435" i="2"/>
  <c r="CV435" i="2"/>
  <c r="CU435" i="2"/>
  <c r="CT435" i="2"/>
  <c r="CS435" i="2"/>
  <c r="CR435" i="2"/>
  <c r="CQ435" i="2"/>
  <c r="CP435" i="2"/>
  <c r="CO435" i="2"/>
  <c r="CN435" i="2"/>
  <c r="CM435" i="2"/>
  <c r="CL435" i="2"/>
  <c r="CK435" i="2"/>
  <c r="CJ435" i="2"/>
  <c r="CI435" i="2"/>
  <c r="CH435" i="2"/>
  <c r="CG435" i="2"/>
  <c r="CF435" i="2"/>
  <c r="CE435" i="2"/>
  <c r="CD435" i="2"/>
  <c r="CC435" i="2"/>
  <c r="CB435" i="2"/>
  <c r="CA435" i="2"/>
  <c r="BZ435" i="2"/>
  <c r="BY435" i="2"/>
  <c r="BX435" i="2"/>
  <c r="BW435" i="2"/>
  <c r="BV435" i="2"/>
  <c r="BU435" i="2"/>
  <c r="BT435" i="2"/>
  <c r="BS435" i="2"/>
  <c r="BR435" i="2"/>
  <c r="BQ435" i="2"/>
  <c r="BP435" i="2"/>
  <c r="BO435" i="2"/>
  <c r="BN435" i="2"/>
  <c r="BM435" i="2"/>
  <c r="BL435" i="2"/>
  <c r="BK435" i="2"/>
  <c r="BJ435" i="2"/>
  <c r="BI435" i="2"/>
  <c r="BH435" i="2"/>
  <c r="BG435" i="2"/>
  <c r="BF435" i="2"/>
  <c r="BE435" i="2"/>
  <c r="BD435" i="2"/>
  <c r="BC435" i="2"/>
  <c r="BB435" i="2"/>
  <c r="BA435" i="2"/>
  <c r="AZ435" i="2"/>
  <c r="AY435" i="2"/>
  <c r="AX435" i="2"/>
  <c r="AW435" i="2"/>
  <c r="AV435" i="2"/>
  <c r="AU435" i="2"/>
  <c r="AT435" i="2"/>
  <c r="AS435" i="2"/>
  <c r="AR435" i="2"/>
  <c r="AQ435" i="2"/>
  <c r="AP435" i="2"/>
  <c r="AO435" i="2"/>
  <c r="AN435" i="2"/>
  <c r="AM435" i="2"/>
  <c r="AL435" i="2"/>
  <c r="AK435" i="2"/>
  <c r="AJ435" i="2"/>
  <c r="AI435" i="2"/>
  <c r="AH435" i="2"/>
  <c r="AG435" i="2"/>
  <c r="AF435" i="2"/>
  <c r="AE435" i="2"/>
  <c r="AD435" i="2"/>
  <c r="AC435" i="2"/>
  <c r="AB435" i="2"/>
  <c r="AA435" i="2"/>
  <c r="Z435" i="2"/>
  <c r="Y435" i="2"/>
  <c r="X435" i="2"/>
  <c r="W435" i="2"/>
  <c r="V435" i="2"/>
  <c r="U435" i="2"/>
  <c r="T435" i="2"/>
  <c r="S435" i="2"/>
  <c r="R435" i="2"/>
  <c r="Q435" i="2"/>
  <c r="P435" i="2"/>
  <c r="O435" i="2"/>
  <c r="DK434" i="2"/>
  <c r="DJ434" i="2"/>
  <c r="DI434" i="2"/>
  <c r="DH434" i="2"/>
  <c r="DG434" i="2"/>
  <c r="DF434" i="2"/>
  <c r="DE434" i="2"/>
  <c r="DD434" i="2"/>
  <c r="DC434" i="2"/>
  <c r="DB434" i="2"/>
  <c r="DA434" i="2"/>
  <c r="CZ434" i="2"/>
  <c r="CY434" i="2"/>
  <c r="CX434" i="2"/>
  <c r="CW434" i="2"/>
  <c r="CV434" i="2"/>
  <c r="CU434" i="2"/>
  <c r="CT434" i="2"/>
  <c r="CS434" i="2"/>
  <c r="CR434" i="2"/>
  <c r="CQ434" i="2"/>
  <c r="CP434" i="2"/>
  <c r="CO434" i="2"/>
  <c r="CN434" i="2"/>
  <c r="CM434" i="2"/>
  <c r="CL434" i="2"/>
  <c r="CK434" i="2"/>
  <c r="CJ434" i="2"/>
  <c r="CI434" i="2"/>
  <c r="CH434" i="2"/>
  <c r="CG434" i="2"/>
  <c r="CF434" i="2"/>
  <c r="CE434" i="2"/>
  <c r="CD434" i="2"/>
  <c r="CC434" i="2"/>
  <c r="CB434" i="2"/>
  <c r="CA434" i="2"/>
  <c r="BZ434" i="2"/>
  <c r="BY434" i="2"/>
  <c r="BX434" i="2"/>
  <c r="BW434" i="2"/>
  <c r="BV434" i="2"/>
  <c r="BU434" i="2"/>
  <c r="BT434" i="2"/>
  <c r="BS434" i="2"/>
  <c r="BR434" i="2"/>
  <c r="BQ434" i="2"/>
  <c r="BP434" i="2"/>
  <c r="BO434" i="2"/>
  <c r="BN434" i="2"/>
  <c r="BM434" i="2"/>
  <c r="BL434" i="2"/>
  <c r="BK434" i="2"/>
  <c r="BJ434" i="2"/>
  <c r="BI434" i="2"/>
  <c r="BH434" i="2"/>
  <c r="BG434" i="2"/>
  <c r="BF434" i="2"/>
  <c r="BE434" i="2"/>
  <c r="BD434" i="2"/>
  <c r="BC434" i="2"/>
  <c r="BB434" i="2"/>
  <c r="BA434" i="2"/>
  <c r="AZ434" i="2"/>
  <c r="AY434" i="2"/>
  <c r="AX434" i="2"/>
  <c r="AW434" i="2"/>
  <c r="AV434" i="2"/>
  <c r="AU434" i="2"/>
  <c r="AT434" i="2"/>
  <c r="AS434" i="2"/>
  <c r="AR434" i="2"/>
  <c r="AQ434" i="2"/>
  <c r="AP434" i="2"/>
  <c r="AO434" i="2"/>
  <c r="AN434" i="2"/>
  <c r="AM434" i="2"/>
  <c r="AL434" i="2"/>
  <c r="AK434" i="2"/>
  <c r="AJ434" i="2"/>
  <c r="AI434" i="2"/>
  <c r="AH434" i="2"/>
  <c r="AG434" i="2"/>
  <c r="AF434" i="2"/>
  <c r="AE434" i="2"/>
  <c r="AD434" i="2"/>
  <c r="AC434" i="2"/>
  <c r="AB434" i="2"/>
  <c r="AA434" i="2"/>
  <c r="Z434" i="2"/>
  <c r="Y434" i="2"/>
  <c r="X434" i="2"/>
  <c r="W434" i="2"/>
  <c r="V434" i="2"/>
  <c r="U434" i="2"/>
  <c r="T434" i="2"/>
  <c r="S434" i="2"/>
  <c r="R434" i="2"/>
  <c r="Q434" i="2"/>
  <c r="P434" i="2"/>
  <c r="O434" i="2"/>
  <c r="DK433" i="2"/>
  <c r="DJ433" i="2"/>
  <c r="DI433" i="2"/>
  <c r="DH433" i="2"/>
  <c r="DG433" i="2"/>
  <c r="DF433" i="2"/>
  <c r="DE433" i="2"/>
  <c r="DD433" i="2"/>
  <c r="DC433" i="2"/>
  <c r="DB433" i="2"/>
  <c r="DA433" i="2"/>
  <c r="CZ433" i="2"/>
  <c r="CY433" i="2"/>
  <c r="CX433" i="2"/>
  <c r="CW433" i="2"/>
  <c r="CV433" i="2"/>
  <c r="CU433" i="2"/>
  <c r="CT433" i="2"/>
  <c r="CS433" i="2"/>
  <c r="CR433" i="2"/>
  <c r="CQ433" i="2"/>
  <c r="CP433" i="2"/>
  <c r="CO433" i="2"/>
  <c r="CN433" i="2"/>
  <c r="CM433" i="2"/>
  <c r="CL433" i="2"/>
  <c r="CK433" i="2"/>
  <c r="CJ433" i="2"/>
  <c r="CI433" i="2"/>
  <c r="CH433" i="2"/>
  <c r="CG433" i="2"/>
  <c r="CF433" i="2"/>
  <c r="CE433" i="2"/>
  <c r="CD433" i="2"/>
  <c r="CC433" i="2"/>
  <c r="CB433" i="2"/>
  <c r="CA433" i="2"/>
  <c r="BZ433" i="2"/>
  <c r="BY433" i="2"/>
  <c r="BX433" i="2"/>
  <c r="BW433" i="2"/>
  <c r="BV433" i="2"/>
  <c r="BU433" i="2"/>
  <c r="BT433" i="2"/>
  <c r="BS433" i="2"/>
  <c r="BR433" i="2"/>
  <c r="BQ433" i="2"/>
  <c r="BP433" i="2"/>
  <c r="BO433" i="2"/>
  <c r="BN433" i="2"/>
  <c r="BM433" i="2"/>
  <c r="BL433" i="2"/>
  <c r="BK433" i="2"/>
  <c r="BJ433" i="2"/>
  <c r="BI433" i="2"/>
  <c r="BH433" i="2"/>
  <c r="BG433" i="2"/>
  <c r="BF433" i="2"/>
  <c r="BE433" i="2"/>
  <c r="BD433" i="2"/>
  <c r="BC433" i="2"/>
  <c r="BB433"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AC433" i="2"/>
  <c r="AB433" i="2"/>
  <c r="AA433" i="2"/>
  <c r="Z433" i="2"/>
  <c r="Y433" i="2"/>
  <c r="X433" i="2"/>
  <c r="W433" i="2"/>
  <c r="V433" i="2"/>
  <c r="U433" i="2"/>
  <c r="T433" i="2"/>
  <c r="S433" i="2"/>
  <c r="R433" i="2"/>
  <c r="Q433" i="2"/>
  <c r="P433" i="2"/>
  <c r="O433" i="2"/>
  <c r="DK432" i="2"/>
  <c r="DJ432" i="2"/>
  <c r="DI432" i="2"/>
  <c r="DH432" i="2"/>
  <c r="DG432" i="2"/>
  <c r="DF432" i="2"/>
  <c r="DE432" i="2"/>
  <c r="DD432" i="2"/>
  <c r="DC432" i="2"/>
  <c r="DB432" i="2"/>
  <c r="DA432" i="2"/>
  <c r="CZ432" i="2"/>
  <c r="CY432" i="2"/>
  <c r="CX432" i="2"/>
  <c r="CW432" i="2"/>
  <c r="CV432" i="2"/>
  <c r="CU432" i="2"/>
  <c r="CT432" i="2"/>
  <c r="CS432" i="2"/>
  <c r="CR432" i="2"/>
  <c r="CQ432" i="2"/>
  <c r="CP432" i="2"/>
  <c r="CO432" i="2"/>
  <c r="CN432" i="2"/>
  <c r="CM432" i="2"/>
  <c r="CL432" i="2"/>
  <c r="CK432" i="2"/>
  <c r="CJ432" i="2"/>
  <c r="CI432" i="2"/>
  <c r="CH432" i="2"/>
  <c r="CG432" i="2"/>
  <c r="CF432" i="2"/>
  <c r="CE432" i="2"/>
  <c r="CD432" i="2"/>
  <c r="CC432" i="2"/>
  <c r="CB432" i="2"/>
  <c r="CA432" i="2"/>
  <c r="BZ432" i="2"/>
  <c r="BY432" i="2"/>
  <c r="BX432" i="2"/>
  <c r="BW432" i="2"/>
  <c r="BV432" i="2"/>
  <c r="BU432" i="2"/>
  <c r="BT432" i="2"/>
  <c r="BS432" i="2"/>
  <c r="BR432" i="2"/>
  <c r="BQ432" i="2"/>
  <c r="BP432" i="2"/>
  <c r="BO432" i="2"/>
  <c r="BN432" i="2"/>
  <c r="BM432" i="2"/>
  <c r="BL432" i="2"/>
  <c r="BK432" i="2"/>
  <c r="BJ432" i="2"/>
  <c r="BI432" i="2"/>
  <c r="BH432" i="2"/>
  <c r="BG432" i="2"/>
  <c r="BF432" i="2"/>
  <c r="BE432" i="2"/>
  <c r="BD432" i="2"/>
  <c r="BC432" i="2"/>
  <c r="BB432"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AC432" i="2"/>
  <c r="AB432" i="2"/>
  <c r="AA432" i="2"/>
  <c r="Z432" i="2"/>
  <c r="Y432" i="2"/>
  <c r="X432" i="2"/>
  <c r="W432" i="2"/>
  <c r="V432" i="2"/>
  <c r="U432" i="2"/>
  <c r="T432" i="2"/>
  <c r="S432" i="2"/>
  <c r="R432" i="2"/>
  <c r="Q432" i="2"/>
  <c r="P432" i="2"/>
  <c r="O432" i="2"/>
  <c r="DK431" i="2"/>
  <c r="DJ431" i="2"/>
  <c r="DI431" i="2"/>
  <c r="DH431" i="2"/>
  <c r="DG431" i="2"/>
  <c r="DF431" i="2"/>
  <c r="DE431" i="2"/>
  <c r="DD431" i="2"/>
  <c r="DC431" i="2"/>
  <c r="DB431" i="2"/>
  <c r="DA431" i="2"/>
  <c r="CZ431" i="2"/>
  <c r="CY431" i="2"/>
  <c r="CX431" i="2"/>
  <c r="CW431" i="2"/>
  <c r="CV431" i="2"/>
  <c r="CU431" i="2"/>
  <c r="CT431" i="2"/>
  <c r="CS431" i="2"/>
  <c r="CR431" i="2"/>
  <c r="CQ431" i="2"/>
  <c r="CP431" i="2"/>
  <c r="CO431" i="2"/>
  <c r="CN431" i="2"/>
  <c r="CM431" i="2"/>
  <c r="CL431" i="2"/>
  <c r="CK431" i="2"/>
  <c r="CJ431" i="2"/>
  <c r="CI431" i="2"/>
  <c r="CH431" i="2"/>
  <c r="CG431" i="2"/>
  <c r="CF431" i="2"/>
  <c r="CE431" i="2"/>
  <c r="CD431" i="2"/>
  <c r="CC431" i="2"/>
  <c r="CB431" i="2"/>
  <c r="CA431" i="2"/>
  <c r="BZ431" i="2"/>
  <c r="BY431" i="2"/>
  <c r="BX431" i="2"/>
  <c r="BW431" i="2"/>
  <c r="BV431" i="2"/>
  <c r="BU431" i="2"/>
  <c r="BT431" i="2"/>
  <c r="BS431" i="2"/>
  <c r="BR431" i="2"/>
  <c r="BQ431" i="2"/>
  <c r="BP431" i="2"/>
  <c r="BO431" i="2"/>
  <c r="BN431" i="2"/>
  <c r="BM431" i="2"/>
  <c r="BL431" i="2"/>
  <c r="BK431" i="2"/>
  <c r="BJ431" i="2"/>
  <c r="BI431" i="2"/>
  <c r="BH431" i="2"/>
  <c r="BG431" i="2"/>
  <c r="BF431" i="2"/>
  <c r="BE431" i="2"/>
  <c r="BD431" i="2"/>
  <c r="BC431" i="2"/>
  <c r="BB431"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AC431" i="2"/>
  <c r="AB431" i="2"/>
  <c r="AA431" i="2"/>
  <c r="Z431" i="2"/>
  <c r="Y431" i="2"/>
  <c r="X431" i="2"/>
  <c r="W431" i="2"/>
  <c r="V431" i="2"/>
  <c r="U431" i="2"/>
  <c r="T431" i="2"/>
  <c r="S431" i="2"/>
  <c r="R431" i="2"/>
  <c r="Q431" i="2"/>
  <c r="P431" i="2"/>
  <c r="O431" i="2"/>
  <c r="DK430" i="2"/>
  <c r="DJ430" i="2"/>
  <c r="DI430" i="2"/>
  <c r="DH430" i="2"/>
  <c r="DG430" i="2"/>
  <c r="DF430" i="2"/>
  <c r="DE430" i="2"/>
  <c r="DD430" i="2"/>
  <c r="DC430" i="2"/>
  <c r="DB430" i="2"/>
  <c r="DA430" i="2"/>
  <c r="CZ430" i="2"/>
  <c r="CY430" i="2"/>
  <c r="CX430" i="2"/>
  <c r="CW430" i="2"/>
  <c r="CV430" i="2"/>
  <c r="CU430" i="2"/>
  <c r="CT430" i="2"/>
  <c r="CS430" i="2"/>
  <c r="CR430" i="2"/>
  <c r="CQ430" i="2"/>
  <c r="CP430" i="2"/>
  <c r="CO430" i="2"/>
  <c r="CN430" i="2"/>
  <c r="CM430" i="2"/>
  <c r="CL430" i="2"/>
  <c r="CK430" i="2"/>
  <c r="CJ430" i="2"/>
  <c r="CI430" i="2"/>
  <c r="CH430" i="2"/>
  <c r="CG430" i="2"/>
  <c r="CF430" i="2"/>
  <c r="CE430" i="2"/>
  <c r="CD430" i="2"/>
  <c r="CC430" i="2"/>
  <c r="CB430" i="2"/>
  <c r="CA430" i="2"/>
  <c r="BZ430" i="2"/>
  <c r="BY430" i="2"/>
  <c r="BX430" i="2"/>
  <c r="BW430" i="2"/>
  <c r="BV430" i="2"/>
  <c r="BU430" i="2"/>
  <c r="BT430" i="2"/>
  <c r="BS430" i="2"/>
  <c r="BR430" i="2"/>
  <c r="BQ430" i="2"/>
  <c r="BP430" i="2"/>
  <c r="BO430" i="2"/>
  <c r="BN430" i="2"/>
  <c r="BM430" i="2"/>
  <c r="BL430" i="2"/>
  <c r="BK430" i="2"/>
  <c r="BJ430" i="2"/>
  <c r="BI430" i="2"/>
  <c r="BH430" i="2"/>
  <c r="BG430" i="2"/>
  <c r="BF430" i="2"/>
  <c r="BE430" i="2"/>
  <c r="BD430" i="2"/>
  <c r="BC430" i="2"/>
  <c r="BB430" i="2"/>
  <c r="BA430" i="2"/>
  <c r="AZ430" i="2"/>
  <c r="AY430" i="2"/>
  <c r="AX430" i="2"/>
  <c r="AW430" i="2"/>
  <c r="AV430" i="2"/>
  <c r="AU430" i="2"/>
  <c r="AT430" i="2"/>
  <c r="AS430" i="2"/>
  <c r="AR430" i="2"/>
  <c r="AQ430" i="2"/>
  <c r="AP430" i="2"/>
  <c r="AO430" i="2"/>
  <c r="AN430" i="2"/>
  <c r="AM430" i="2"/>
  <c r="AL430" i="2"/>
  <c r="AK430" i="2"/>
  <c r="AJ430" i="2"/>
  <c r="AI430" i="2"/>
  <c r="AH430" i="2"/>
  <c r="AG430" i="2"/>
  <c r="AF430" i="2"/>
  <c r="AE430" i="2"/>
  <c r="AD430" i="2"/>
  <c r="AC430" i="2"/>
  <c r="AB430" i="2"/>
  <c r="AA430" i="2"/>
  <c r="Z430" i="2"/>
  <c r="Y430" i="2"/>
  <c r="X430" i="2"/>
  <c r="W430" i="2"/>
  <c r="V430" i="2"/>
  <c r="U430" i="2"/>
  <c r="T430" i="2"/>
  <c r="S430" i="2"/>
  <c r="R430" i="2"/>
  <c r="Q430" i="2"/>
  <c r="P430" i="2"/>
  <c r="O430" i="2"/>
  <c r="DK429" i="2"/>
  <c r="DJ429" i="2"/>
  <c r="DI429" i="2"/>
  <c r="DH429" i="2"/>
  <c r="DG429" i="2"/>
  <c r="DF429" i="2"/>
  <c r="DE429" i="2"/>
  <c r="DD429" i="2"/>
  <c r="DC429" i="2"/>
  <c r="DB429" i="2"/>
  <c r="DA429" i="2"/>
  <c r="CZ429" i="2"/>
  <c r="CY429" i="2"/>
  <c r="CX429" i="2"/>
  <c r="CW429" i="2"/>
  <c r="CV429" i="2"/>
  <c r="CU429" i="2"/>
  <c r="CT429" i="2"/>
  <c r="CS429" i="2"/>
  <c r="CR429" i="2"/>
  <c r="CQ429" i="2"/>
  <c r="CP429" i="2"/>
  <c r="CO429" i="2"/>
  <c r="CN429" i="2"/>
  <c r="CM429" i="2"/>
  <c r="CL429" i="2"/>
  <c r="CK429" i="2"/>
  <c r="CJ429" i="2"/>
  <c r="CI429" i="2"/>
  <c r="CH429" i="2"/>
  <c r="CG429" i="2"/>
  <c r="CF429" i="2"/>
  <c r="CE429" i="2"/>
  <c r="CD429" i="2"/>
  <c r="CC429" i="2"/>
  <c r="CB429" i="2"/>
  <c r="CA429" i="2"/>
  <c r="BZ429" i="2"/>
  <c r="BY429" i="2"/>
  <c r="BX429" i="2"/>
  <c r="BW429" i="2"/>
  <c r="BV429" i="2"/>
  <c r="BU429" i="2"/>
  <c r="BT429" i="2"/>
  <c r="BS429" i="2"/>
  <c r="BR429" i="2"/>
  <c r="BQ429" i="2"/>
  <c r="BP429" i="2"/>
  <c r="BO429" i="2"/>
  <c r="BN429" i="2"/>
  <c r="BM429" i="2"/>
  <c r="BL429" i="2"/>
  <c r="BK429" i="2"/>
  <c r="BJ429" i="2"/>
  <c r="BI429" i="2"/>
  <c r="BH429" i="2"/>
  <c r="BG429" i="2"/>
  <c r="BF429" i="2"/>
  <c r="BE429" i="2"/>
  <c r="BD429" i="2"/>
  <c r="BC429" i="2"/>
  <c r="BB429" i="2"/>
  <c r="BA429" i="2"/>
  <c r="AZ429" i="2"/>
  <c r="AY429" i="2"/>
  <c r="AX429" i="2"/>
  <c r="AW429" i="2"/>
  <c r="AV429" i="2"/>
  <c r="AU429" i="2"/>
  <c r="AT429" i="2"/>
  <c r="AS429" i="2"/>
  <c r="AR429" i="2"/>
  <c r="AQ429" i="2"/>
  <c r="AP429" i="2"/>
  <c r="AO429" i="2"/>
  <c r="AN429" i="2"/>
  <c r="AM429" i="2"/>
  <c r="AL429" i="2"/>
  <c r="AK429" i="2"/>
  <c r="AJ429" i="2"/>
  <c r="AI429" i="2"/>
  <c r="AH429" i="2"/>
  <c r="AG429" i="2"/>
  <c r="AF429" i="2"/>
  <c r="AE429" i="2"/>
  <c r="AD429" i="2"/>
  <c r="AC429" i="2"/>
  <c r="AB429" i="2"/>
  <c r="AA429" i="2"/>
  <c r="Z429" i="2"/>
  <c r="Y429" i="2"/>
  <c r="X429" i="2"/>
  <c r="W429" i="2"/>
  <c r="V429" i="2"/>
  <c r="U429" i="2"/>
  <c r="T429" i="2"/>
  <c r="S429" i="2"/>
  <c r="R429" i="2"/>
  <c r="Q429" i="2"/>
  <c r="P429" i="2"/>
  <c r="O429" i="2"/>
  <c r="DK428" i="2"/>
  <c r="DJ428" i="2"/>
  <c r="DI428" i="2"/>
  <c r="DH428" i="2"/>
  <c r="DG428" i="2"/>
  <c r="DF428" i="2"/>
  <c r="DE428" i="2"/>
  <c r="DD428" i="2"/>
  <c r="DC428" i="2"/>
  <c r="DB428" i="2"/>
  <c r="DA428" i="2"/>
  <c r="CZ428" i="2"/>
  <c r="CY428" i="2"/>
  <c r="CX428" i="2"/>
  <c r="CW428" i="2"/>
  <c r="CV428" i="2"/>
  <c r="CU428" i="2"/>
  <c r="CT428" i="2"/>
  <c r="CS428" i="2"/>
  <c r="CR428" i="2"/>
  <c r="CQ428" i="2"/>
  <c r="CP428" i="2"/>
  <c r="CO428" i="2"/>
  <c r="CN428" i="2"/>
  <c r="CM428" i="2"/>
  <c r="CL428" i="2"/>
  <c r="CK428" i="2"/>
  <c r="CJ428" i="2"/>
  <c r="CI428" i="2"/>
  <c r="CH428" i="2"/>
  <c r="CG428" i="2"/>
  <c r="CF428" i="2"/>
  <c r="CE428" i="2"/>
  <c r="CD428" i="2"/>
  <c r="CC428" i="2"/>
  <c r="CB428" i="2"/>
  <c r="CA428" i="2"/>
  <c r="BZ428" i="2"/>
  <c r="BY428" i="2"/>
  <c r="BX428" i="2"/>
  <c r="BW428" i="2"/>
  <c r="BV428" i="2"/>
  <c r="BU428" i="2"/>
  <c r="BT428" i="2"/>
  <c r="BS428" i="2"/>
  <c r="BR428" i="2"/>
  <c r="BQ428" i="2"/>
  <c r="BP428" i="2"/>
  <c r="BO428" i="2"/>
  <c r="BN428" i="2"/>
  <c r="BM428" i="2"/>
  <c r="BL428" i="2"/>
  <c r="BK428" i="2"/>
  <c r="BJ428" i="2"/>
  <c r="BI428" i="2"/>
  <c r="BH428" i="2"/>
  <c r="BG428" i="2"/>
  <c r="BF428" i="2"/>
  <c r="BE428" i="2"/>
  <c r="BD428" i="2"/>
  <c r="BC428" i="2"/>
  <c r="BB428" i="2"/>
  <c r="BA428" i="2"/>
  <c r="AZ428" i="2"/>
  <c r="AY428" i="2"/>
  <c r="AX428" i="2"/>
  <c r="AW428" i="2"/>
  <c r="AV428" i="2"/>
  <c r="AU428" i="2"/>
  <c r="AT428" i="2"/>
  <c r="AS428" i="2"/>
  <c r="AR428" i="2"/>
  <c r="AQ428" i="2"/>
  <c r="AP428" i="2"/>
  <c r="AO428" i="2"/>
  <c r="AN428" i="2"/>
  <c r="AM428" i="2"/>
  <c r="AL428" i="2"/>
  <c r="AK428" i="2"/>
  <c r="AJ428" i="2"/>
  <c r="AI428" i="2"/>
  <c r="AH428" i="2"/>
  <c r="AG428" i="2"/>
  <c r="AF428" i="2"/>
  <c r="AE428" i="2"/>
  <c r="AD428" i="2"/>
  <c r="AC428" i="2"/>
  <c r="AB428" i="2"/>
  <c r="AA428" i="2"/>
  <c r="Z428" i="2"/>
  <c r="Y428" i="2"/>
  <c r="X428" i="2"/>
  <c r="W428" i="2"/>
  <c r="V428" i="2"/>
  <c r="U428" i="2"/>
  <c r="T428" i="2"/>
  <c r="S428" i="2"/>
  <c r="R428" i="2"/>
  <c r="Q428" i="2"/>
  <c r="P428" i="2"/>
  <c r="O428" i="2"/>
  <c r="DK427" i="2"/>
  <c r="DJ427" i="2"/>
  <c r="DI427" i="2"/>
  <c r="DH427" i="2"/>
  <c r="DG427" i="2"/>
  <c r="DF427" i="2"/>
  <c r="DE427" i="2"/>
  <c r="DD427" i="2"/>
  <c r="DC427" i="2"/>
  <c r="DB427" i="2"/>
  <c r="DA427" i="2"/>
  <c r="CZ427" i="2"/>
  <c r="CY427" i="2"/>
  <c r="CX427" i="2"/>
  <c r="CW427" i="2"/>
  <c r="CV427" i="2"/>
  <c r="CU427" i="2"/>
  <c r="CT427" i="2"/>
  <c r="CS427" i="2"/>
  <c r="CR427" i="2"/>
  <c r="CQ427" i="2"/>
  <c r="CP427" i="2"/>
  <c r="CO427" i="2"/>
  <c r="CN427" i="2"/>
  <c r="CM427" i="2"/>
  <c r="CL427" i="2"/>
  <c r="CK427" i="2"/>
  <c r="CJ427" i="2"/>
  <c r="CI427" i="2"/>
  <c r="CH427" i="2"/>
  <c r="CG427" i="2"/>
  <c r="CF427" i="2"/>
  <c r="CE427" i="2"/>
  <c r="CD427" i="2"/>
  <c r="CC427" i="2"/>
  <c r="CB427" i="2"/>
  <c r="CA427" i="2"/>
  <c r="BZ427" i="2"/>
  <c r="BY427" i="2"/>
  <c r="BX427" i="2"/>
  <c r="BW427" i="2"/>
  <c r="BV427" i="2"/>
  <c r="BU427" i="2"/>
  <c r="BT427" i="2"/>
  <c r="BS427" i="2"/>
  <c r="BR427" i="2"/>
  <c r="BQ427" i="2"/>
  <c r="BP427" i="2"/>
  <c r="BO427" i="2"/>
  <c r="BN427" i="2"/>
  <c r="BM427" i="2"/>
  <c r="BL427" i="2"/>
  <c r="BK427" i="2"/>
  <c r="BJ427" i="2"/>
  <c r="BI427" i="2"/>
  <c r="BH427" i="2"/>
  <c r="BG427" i="2"/>
  <c r="BF427" i="2"/>
  <c r="BE427" i="2"/>
  <c r="BD427" i="2"/>
  <c r="BC427" i="2"/>
  <c r="BB427" i="2"/>
  <c r="BA427" i="2"/>
  <c r="AZ427" i="2"/>
  <c r="AY427" i="2"/>
  <c r="AX427" i="2"/>
  <c r="AW427" i="2"/>
  <c r="AV427" i="2"/>
  <c r="AU427" i="2"/>
  <c r="AT427" i="2"/>
  <c r="AS427" i="2"/>
  <c r="AR427" i="2"/>
  <c r="AQ427" i="2"/>
  <c r="AP427" i="2"/>
  <c r="AO427" i="2"/>
  <c r="AN427" i="2"/>
  <c r="AM427" i="2"/>
  <c r="AL427" i="2"/>
  <c r="AK427" i="2"/>
  <c r="AJ427" i="2"/>
  <c r="AI427" i="2"/>
  <c r="AH427" i="2"/>
  <c r="AG427" i="2"/>
  <c r="AF427" i="2"/>
  <c r="AE427" i="2"/>
  <c r="AD427" i="2"/>
  <c r="AC427" i="2"/>
  <c r="AB427" i="2"/>
  <c r="AA427" i="2"/>
  <c r="Z427" i="2"/>
  <c r="Y427" i="2"/>
  <c r="X427" i="2"/>
  <c r="W427" i="2"/>
  <c r="V427" i="2"/>
  <c r="U427" i="2"/>
  <c r="T427" i="2"/>
  <c r="S427" i="2"/>
  <c r="R427" i="2"/>
  <c r="Q427" i="2"/>
  <c r="P427" i="2"/>
  <c r="O427" i="2"/>
  <c r="DK426" i="2"/>
  <c r="DJ426" i="2"/>
  <c r="DI426" i="2"/>
  <c r="DH426" i="2"/>
  <c r="DG426" i="2"/>
  <c r="DF426" i="2"/>
  <c r="DE426" i="2"/>
  <c r="DD426" i="2"/>
  <c r="DC426" i="2"/>
  <c r="DB426" i="2"/>
  <c r="DA426" i="2"/>
  <c r="CZ426" i="2"/>
  <c r="CY426" i="2"/>
  <c r="CX426" i="2"/>
  <c r="CW426" i="2"/>
  <c r="CV426" i="2"/>
  <c r="CU426" i="2"/>
  <c r="CT426" i="2"/>
  <c r="CS426" i="2"/>
  <c r="CR426" i="2"/>
  <c r="CQ426" i="2"/>
  <c r="CP426" i="2"/>
  <c r="CO426" i="2"/>
  <c r="CN426" i="2"/>
  <c r="CM426" i="2"/>
  <c r="CL426" i="2"/>
  <c r="CK426" i="2"/>
  <c r="CJ426" i="2"/>
  <c r="CI426" i="2"/>
  <c r="CH426" i="2"/>
  <c r="CG426" i="2"/>
  <c r="CF426" i="2"/>
  <c r="CE426" i="2"/>
  <c r="CD426" i="2"/>
  <c r="CC426" i="2"/>
  <c r="CB426" i="2"/>
  <c r="CA426" i="2"/>
  <c r="BZ426" i="2"/>
  <c r="BY426" i="2"/>
  <c r="BX426" i="2"/>
  <c r="BW426" i="2"/>
  <c r="BV426" i="2"/>
  <c r="BU426" i="2"/>
  <c r="BT426" i="2"/>
  <c r="BS426" i="2"/>
  <c r="BR426" i="2"/>
  <c r="BQ426" i="2"/>
  <c r="BP426" i="2"/>
  <c r="BO426" i="2"/>
  <c r="BN426" i="2"/>
  <c r="BM426" i="2"/>
  <c r="BL426" i="2"/>
  <c r="BK426" i="2"/>
  <c r="BJ426" i="2"/>
  <c r="BI426" i="2"/>
  <c r="BH426" i="2"/>
  <c r="BG426" i="2"/>
  <c r="BF426" i="2"/>
  <c r="BE426" i="2"/>
  <c r="BD426" i="2"/>
  <c r="BC426" i="2"/>
  <c r="BB426" i="2"/>
  <c r="BA426" i="2"/>
  <c r="AZ426" i="2"/>
  <c r="AY426" i="2"/>
  <c r="AX426" i="2"/>
  <c r="AW426" i="2"/>
  <c r="AV426" i="2"/>
  <c r="AU426" i="2"/>
  <c r="AT426" i="2"/>
  <c r="AS426" i="2"/>
  <c r="AR426" i="2"/>
  <c r="AQ426" i="2"/>
  <c r="AP426" i="2"/>
  <c r="AO426" i="2"/>
  <c r="AN426" i="2"/>
  <c r="AM426" i="2"/>
  <c r="AL426" i="2"/>
  <c r="AK426" i="2"/>
  <c r="AJ426" i="2"/>
  <c r="AI426" i="2"/>
  <c r="AH426" i="2"/>
  <c r="AG426" i="2"/>
  <c r="AF426" i="2"/>
  <c r="AE426" i="2"/>
  <c r="AD426" i="2"/>
  <c r="AC426" i="2"/>
  <c r="AB426" i="2"/>
  <c r="AA426" i="2"/>
  <c r="Z426" i="2"/>
  <c r="Y426" i="2"/>
  <c r="X426" i="2"/>
  <c r="W426" i="2"/>
  <c r="V426" i="2"/>
  <c r="U426" i="2"/>
  <c r="T426" i="2"/>
  <c r="S426" i="2"/>
  <c r="R426" i="2"/>
  <c r="Q426" i="2"/>
  <c r="P426" i="2"/>
  <c r="O426" i="2"/>
  <c r="DK425" i="2"/>
  <c r="DJ425" i="2"/>
  <c r="DI425" i="2"/>
  <c r="DH425" i="2"/>
  <c r="DG425" i="2"/>
  <c r="DF425" i="2"/>
  <c r="DE425" i="2"/>
  <c r="DD425" i="2"/>
  <c r="DC425" i="2"/>
  <c r="DB425" i="2"/>
  <c r="DA425" i="2"/>
  <c r="CZ425" i="2"/>
  <c r="CY425" i="2"/>
  <c r="CX425" i="2"/>
  <c r="CW425" i="2"/>
  <c r="CV425" i="2"/>
  <c r="CU425" i="2"/>
  <c r="CT425" i="2"/>
  <c r="CS425" i="2"/>
  <c r="CR425" i="2"/>
  <c r="CQ425" i="2"/>
  <c r="CP425" i="2"/>
  <c r="CO425" i="2"/>
  <c r="CN425" i="2"/>
  <c r="CM425" i="2"/>
  <c r="CL425" i="2"/>
  <c r="CK425" i="2"/>
  <c r="CJ425" i="2"/>
  <c r="CI425" i="2"/>
  <c r="CH425" i="2"/>
  <c r="CG425" i="2"/>
  <c r="CF425" i="2"/>
  <c r="CE425" i="2"/>
  <c r="CD425" i="2"/>
  <c r="CC425" i="2"/>
  <c r="CB425" i="2"/>
  <c r="CA425" i="2"/>
  <c r="BZ425" i="2"/>
  <c r="BY425" i="2"/>
  <c r="BX425" i="2"/>
  <c r="BW425" i="2"/>
  <c r="BV425" i="2"/>
  <c r="BU425" i="2"/>
  <c r="BT425" i="2"/>
  <c r="BS425" i="2"/>
  <c r="BR425" i="2"/>
  <c r="BQ425" i="2"/>
  <c r="BP425" i="2"/>
  <c r="BO425" i="2"/>
  <c r="BN425" i="2"/>
  <c r="BM425" i="2"/>
  <c r="BL425" i="2"/>
  <c r="BK425" i="2"/>
  <c r="BJ425" i="2"/>
  <c r="BI425" i="2"/>
  <c r="BH425" i="2"/>
  <c r="BG425" i="2"/>
  <c r="BF425" i="2"/>
  <c r="BE425" i="2"/>
  <c r="BD425" i="2"/>
  <c r="BC425" i="2"/>
  <c r="BB425" i="2"/>
  <c r="BA425" i="2"/>
  <c r="AZ425" i="2"/>
  <c r="AY425" i="2"/>
  <c r="AX425" i="2"/>
  <c r="AW425" i="2"/>
  <c r="AV425" i="2"/>
  <c r="AU425" i="2"/>
  <c r="AT425" i="2"/>
  <c r="AS425" i="2"/>
  <c r="AR425" i="2"/>
  <c r="AQ425" i="2"/>
  <c r="AP425" i="2"/>
  <c r="AO425" i="2"/>
  <c r="AN425" i="2"/>
  <c r="AM425" i="2"/>
  <c r="AL425" i="2"/>
  <c r="AK425" i="2"/>
  <c r="AJ425" i="2"/>
  <c r="AI425" i="2"/>
  <c r="AH425" i="2"/>
  <c r="AG425" i="2"/>
  <c r="AF425" i="2"/>
  <c r="AE425" i="2"/>
  <c r="AD425" i="2"/>
  <c r="AC425" i="2"/>
  <c r="AB425" i="2"/>
  <c r="AA425" i="2"/>
  <c r="Z425" i="2"/>
  <c r="Y425" i="2"/>
  <c r="X425" i="2"/>
  <c r="W425" i="2"/>
  <c r="V425" i="2"/>
  <c r="U425" i="2"/>
  <c r="T425" i="2"/>
  <c r="S425" i="2"/>
  <c r="R425" i="2"/>
  <c r="Q425" i="2"/>
  <c r="P425" i="2"/>
  <c r="O425" i="2"/>
  <c r="DK424" i="2"/>
  <c r="DJ424" i="2"/>
  <c r="DI424" i="2"/>
  <c r="DH424" i="2"/>
  <c r="DG424" i="2"/>
  <c r="DF424" i="2"/>
  <c r="DE424" i="2"/>
  <c r="DD424" i="2"/>
  <c r="DC424" i="2"/>
  <c r="DB424" i="2"/>
  <c r="DA424" i="2"/>
  <c r="CZ424" i="2"/>
  <c r="CY424" i="2"/>
  <c r="CX424" i="2"/>
  <c r="CW424" i="2"/>
  <c r="CV424" i="2"/>
  <c r="CU424" i="2"/>
  <c r="CT424" i="2"/>
  <c r="CS424" i="2"/>
  <c r="CR424" i="2"/>
  <c r="CQ424" i="2"/>
  <c r="CP424" i="2"/>
  <c r="CO424" i="2"/>
  <c r="CN424" i="2"/>
  <c r="CM424" i="2"/>
  <c r="CL424" i="2"/>
  <c r="CK424" i="2"/>
  <c r="CJ424" i="2"/>
  <c r="CI424" i="2"/>
  <c r="CH424" i="2"/>
  <c r="CG424" i="2"/>
  <c r="CF424" i="2"/>
  <c r="CE424" i="2"/>
  <c r="CD424" i="2"/>
  <c r="CC424" i="2"/>
  <c r="CB424" i="2"/>
  <c r="CA424" i="2"/>
  <c r="BZ424" i="2"/>
  <c r="BY424" i="2"/>
  <c r="BX424" i="2"/>
  <c r="BW424" i="2"/>
  <c r="BV424" i="2"/>
  <c r="BU424" i="2"/>
  <c r="BT424" i="2"/>
  <c r="BS424" i="2"/>
  <c r="BR424" i="2"/>
  <c r="BQ424" i="2"/>
  <c r="BP424" i="2"/>
  <c r="BO424" i="2"/>
  <c r="BN424" i="2"/>
  <c r="BM424" i="2"/>
  <c r="BL424" i="2"/>
  <c r="BK424" i="2"/>
  <c r="BJ424" i="2"/>
  <c r="BI424" i="2"/>
  <c r="BH424" i="2"/>
  <c r="BG424" i="2"/>
  <c r="BF424" i="2"/>
  <c r="BE424" i="2"/>
  <c r="BD424" i="2"/>
  <c r="BC424" i="2"/>
  <c r="BB424" i="2"/>
  <c r="BA424" i="2"/>
  <c r="AZ424" i="2"/>
  <c r="AY424" i="2"/>
  <c r="AX424" i="2"/>
  <c r="AW424" i="2"/>
  <c r="AV424" i="2"/>
  <c r="AU424" i="2"/>
  <c r="AT424" i="2"/>
  <c r="AS424" i="2"/>
  <c r="AR424" i="2"/>
  <c r="AQ424" i="2"/>
  <c r="AP424" i="2"/>
  <c r="AO424" i="2"/>
  <c r="AN424" i="2"/>
  <c r="AM424" i="2"/>
  <c r="AL424" i="2"/>
  <c r="AK424" i="2"/>
  <c r="AJ424" i="2"/>
  <c r="AI424" i="2"/>
  <c r="AH424" i="2"/>
  <c r="AG424" i="2"/>
  <c r="AF424" i="2"/>
  <c r="AE424" i="2"/>
  <c r="AD424" i="2"/>
  <c r="AC424" i="2"/>
  <c r="AB424" i="2"/>
  <c r="AA424" i="2"/>
  <c r="Z424" i="2"/>
  <c r="Y424" i="2"/>
  <c r="X424" i="2"/>
  <c r="W424" i="2"/>
  <c r="V424" i="2"/>
  <c r="U424" i="2"/>
  <c r="T424" i="2"/>
  <c r="S424" i="2"/>
  <c r="R424" i="2"/>
  <c r="Q424" i="2"/>
  <c r="P424" i="2"/>
  <c r="O424" i="2"/>
  <c r="DK423" i="2"/>
  <c r="DJ423" i="2"/>
  <c r="DI423" i="2"/>
  <c r="DH423" i="2"/>
  <c r="DG423" i="2"/>
  <c r="DF423" i="2"/>
  <c r="DE423" i="2"/>
  <c r="DD423" i="2"/>
  <c r="DC423" i="2"/>
  <c r="DB423" i="2"/>
  <c r="DA423" i="2"/>
  <c r="CZ423" i="2"/>
  <c r="CY423" i="2"/>
  <c r="CX423" i="2"/>
  <c r="CW423" i="2"/>
  <c r="CV423" i="2"/>
  <c r="CU423" i="2"/>
  <c r="CT423" i="2"/>
  <c r="CS423" i="2"/>
  <c r="CR423" i="2"/>
  <c r="CQ423" i="2"/>
  <c r="CP423" i="2"/>
  <c r="CO423" i="2"/>
  <c r="CN423" i="2"/>
  <c r="CM423" i="2"/>
  <c r="CL423" i="2"/>
  <c r="CK423" i="2"/>
  <c r="CJ423" i="2"/>
  <c r="CI423" i="2"/>
  <c r="CH423" i="2"/>
  <c r="CG423" i="2"/>
  <c r="CF423" i="2"/>
  <c r="CE423" i="2"/>
  <c r="CD423" i="2"/>
  <c r="CC423" i="2"/>
  <c r="CB423" i="2"/>
  <c r="CA423" i="2"/>
  <c r="BZ423" i="2"/>
  <c r="BY423" i="2"/>
  <c r="BX423" i="2"/>
  <c r="BW423" i="2"/>
  <c r="BV423" i="2"/>
  <c r="BU423" i="2"/>
  <c r="BT423" i="2"/>
  <c r="BS423" i="2"/>
  <c r="BR423" i="2"/>
  <c r="BQ423" i="2"/>
  <c r="BP423" i="2"/>
  <c r="BO423" i="2"/>
  <c r="BN423" i="2"/>
  <c r="BM423" i="2"/>
  <c r="BL423" i="2"/>
  <c r="BK423" i="2"/>
  <c r="BJ423" i="2"/>
  <c r="BI423" i="2"/>
  <c r="BH423" i="2"/>
  <c r="BG423" i="2"/>
  <c r="BF423" i="2"/>
  <c r="BE423" i="2"/>
  <c r="BD423" i="2"/>
  <c r="BC423" i="2"/>
  <c r="BB423" i="2"/>
  <c r="BA423" i="2"/>
  <c r="AZ423" i="2"/>
  <c r="AY423" i="2"/>
  <c r="AX423" i="2"/>
  <c r="AW423" i="2"/>
  <c r="AV423" i="2"/>
  <c r="AU423" i="2"/>
  <c r="AT423" i="2"/>
  <c r="AS423" i="2"/>
  <c r="AR423" i="2"/>
  <c r="AQ423" i="2"/>
  <c r="AP423" i="2"/>
  <c r="AO423" i="2"/>
  <c r="AN423" i="2"/>
  <c r="AM423" i="2"/>
  <c r="AL423" i="2"/>
  <c r="AK423" i="2"/>
  <c r="AJ423" i="2"/>
  <c r="AI423" i="2"/>
  <c r="AH423" i="2"/>
  <c r="AG423" i="2"/>
  <c r="AF423" i="2"/>
  <c r="AE423" i="2"/>
  <c r="AD423" i="2"/>
  <c r="AC423" i="2"/>
  <c r="AB423" i="2"/>
  <c r="AA423" i="2"/>
  <c r="Z423" i="2"/>
  <c r="Y423" i="2"/>
  <c r="X423" i="2"/>
  <c r="W423" i="2"/>
  <c r="V423" i="2"/>
  <c r="U423" i="2"/>
  <c r="T423" i="2"/>
  <c r="S423" i="2"/>
  <c r="R423" i="2"/>
  <c r="Q423" i="2"/>
  <c r="P423" i="2"/>
  <c r="O423" i="2"/>
  <c r="DK422" i="2"/>
  <c r="DJ422" i="2"/>
  <c r="DI422" i="2"/>
  <c r="DH422" i="2"/>
  <c r="DG422" i="2"/>
  <c r="DF422" i="2"/>
  <c r="DE422" i="2"/>
  <c r="DD422" i="2"/>
  <c r="DC422" i="2"/>
  <c r="DB422" i="2"/>
  <c r="DA422" i="2"/>
  <c r="CZ422" i="2"/>
  <c r="CY422" i="2"/>
  <c r="CX422" i="2"/>
  <c r="CW422" i="2"/>
  <c r="CV422" i="2"/>
  <c r="CU422" i="2"/>
  <c r="CT422" i="2"/>
  <c r="CS422" i="2"/>
  <c r="CR422" i="2"/>
  <c r="CQ422" i="2"/>
  <c r="CP422" i="2"/>
  <c r="CO422" i="2"/>
  <c r="CN422" i="2"/>
  <c r="CM422" i="2"/>
  <c r="CL422" i="2"/>
  <c r="CK422" i="2"/>
  <c r="CJ422" i="2"/>
  <c r="CI422" i="2"/>
  <c r="CH422" i="2"/>
  <c r="CG422" i="2"/>
  <c r="CF422" i="2"/>
  <c r="CE422" i="2"/>
  <c r="CD422" i="2"/>
  <c r="CC422" i="2"/>
  <c r="CB422" i="2"/>
  <c r="CA422" i="2"/>
  <c r="BZ422" i="2"/>
  <c r="BY422" i="2"/>
  <c r="BX422" i="2"/>
  <c r="BW422" i="2"/>
  <c r="BV422" i="2"/>
  <c r="BU422" i="2"/>
  <c r="BT422" i="2"/>
  <c r="BS422" i="2"/>
  <c r="BR422" i="2"/>
  <c r="BQ422" i="2"/>
  <c r="BP422" i="2"/>
  <c r="BO422" i="2"/>
  <c r="BN422" i="2"/>
  <c r="BM422" i="2"/>
  <c r="BL422" i="2"/>
  <c r="BK422" i="2"/>
  <c r="BJ422" i="2"/>
  <c r="BI422" i="2"/>
  <c r="BH422" i="2"/>
  <c r="BG422" i="2"/>
  <c r="BF422" i="2"/>
  <c r="BE422" i="2"/>
  <c r="BD422" i="2"/>
  <c r="BC422" i="2"/>
  <c r="BB422" i="2"/>
  <c r="BA422" i="2"/>
  <c r="AZ422" i="2"/>
  <c r="AY422" i="2"/>
  <c r="AX422" i="2"/>
  <c r="AW422" i="2"/>
  <c r="AV422" i="2"/>
  <c r="AU422" i="2"/>
  <c r="AT422" i="2"/>
  <c r="AS422" i="2"/>
  <c r="AR422" i="2"/>
  <c r="AQ422" i="2"/>
  <c r="AP422" i="2"/>
  <c r="AO422" i="2"/>
  <c r="AN422" i="2"/>
  <c r="AM422" i="2"/>
  <c r="AL422" i="2"/>
  <c r="AK422" i="2"/>
  <c r="AJ422" i="2"/>
  <c r="AI422" i="2"/>
  <c r="AH422" i="2"/>
  <c r="AG422" i="2"/>
  <c r="AF422" i="2"/>
  <c r="AE422" i="2"/>
  <c r="AD422" i="2"/>
  <c r="AC422" i="2"/>
  <c r="AB422" i="2"/>
  <c r="AA422" i="2"/>
  <c r="Z422" i="2"/>
  <c r="Y422" i="2"/>
  <c r="X422" i="2"/>
  <c r="W422" i="2"/>
  <c r="V422" i="2"/>
  <c r="U422" i="2"/>
  <c r="T422" i="2"/>
  <c r="S422" i="2"/>
  <c r="R422" i="2"/>
  <c r="Q422" i="2"/>
  <c r="P422" i="2"/>
  <c r="O422" i="2"/>
  <c r="DK421" i="2"/>
  <c r="DJ421" i="2"/>
  <c r="DI421" i="2"/>
  <c r="DH421" i="2"/>
  <c r="DG421" i="2"/>
  <c r="DF421" i="2"/>
  <c r="DE421" i="2"/>
  <c r="DD421" i="2"/>
  <c r="DC421" i="2"/>
  <c r="DB421" i="2"/>
  <c r="DA421" i="2"/>
  <c r="CZ421" i="2"/>
  <c r="CY421" i="2"/>
  <c r="CX421" i="2"/>
  <c r="CW421" i="2"/>
  <c r="CV421" i="2"/>
  <c r="CU421" i="2"/>
  <c r="CT421" i="2"/>
  <c r="CS421" i="2"/>
  <c r="CR421" i="2"/>
  <c r="CQ421" i="2"/>
  <c r="CP421" i="2"/>
  <c r="CO421" i="2"/>
  <c r="CN421" i="2"/>
  <c r="CM421" i="2"/>
  <c r="CL421" i="2"/>
  <c r="CK421" i="2"/>
  <c r="CJ421" i="2"/>
  <c r="CI421" i="2"/>
  <c r="CH421" i="2"/>
  <c r="CG421" i="2"/>
  <c r="CF421" i="2"/>
  <c r="CE421" i="2"/>
  <c r="CD421" i="2"/>
  <c r="CC421" i="2"/>
  <c r="CB421" i="2"/>
  <c r="CA421" i="2"/>
  <c r="BZ421" i="2"/>
  <c r="BY421" i="2"/>
  <c r="BX421" i="2"/>
  <c r="BW421" i="2"/>
  <c r="BV421" i="2"/>
  <c r="BU421" i="2"/>
  <c r="BT421" i="2"/>
  <c r="BS421" i="2"/>
  <c r="BR421" i="2"/>
  <c r="BQ421" i="2"/>
  <c r="BP421" i="2"/>
  <c r="BO421" i="2"/>
  <c r="BN421" i="2"/>
  <c r="BM421" i="2"/>
  <c r="BL421" i="2"/>
  <c r="BK421" i="2"/>
  <c r="BJ421" i="2"/>
  <c r="BI421" i="2"/>
  <c r="BH421" i="2"/>
  <c r="BG421" i="2"/>
  <c r="BF421" i="2"/>
  <c r="BE421" i="2"/>
  <c r="BD421" i="2"/>
  <c r="BC421" i="2"/>
  <c r="BB421" i="2"/>
  <c r="BA421" i="2"/>
  <c r="AZ421" i="2"/>
  <c r="AY421" i="2"/>
  <c r="AX421" i="2"/>
  <c r="AW421" i="2"/>
  <c r="AV421" i="2"/>
  <c r="AU421" i="2"/>
  <c r="AT421" i="2"/>
  <c r="AS421" i="2"/>
  <c r="AR421" i="2"/>
  <c r="AQ421" i="2"/>
  <c r="AP421" i="2"/>
  <c r="AO421" i="2"/>
  <c r="AN421" i="2"/>
  <c r="AM421" i="2"/>
  <c r="AL421" i="2"/>
  <c r="AK421" i="2"/>
  <c r="AJ421" i="2"/>
  <c r="AI421" i="2"/>
  <c r="AH421" i="2"/>
  <c r="AG421" i="2"/>
  <c r="AF421" i="2"/>
  <c r="AE421" i="2"/>
  <c r="AD421" i="2"/>
  <c r="AC421" i="2"/>
  <c r="AB421" i="2"/>
  <c r="AA421" i="2"/>
  <c r="Z421" i="2"/>
  <c r="Y421" i="2"/>
  <c r="X421" i="2"/>
  <c r="W421" i="2"/>
  <c r="V421" i="2"/>
  <c r="U421" i="2"/>
  <c r="T421" i="2"/>
  <c r="S421" i="2"/>
  <c r="R421" i="2"/>
  <c r="Q421" i="2"/>
  <c r="P421" i="2"/>
  <c r="O421" i="2"/>
  <c r="DK420" i="2"/>
  <c r="DJ420" i="2"/>
  <c r="DI420" i="2"/>
  <c r="DH420" i="2"/>
  <c r="DG420" i="2"/>
  <c r="DF420" i="2"/>
  <c r="DE420" i="2"/>
  <c r="DD420" i="2"/>
  <c r="DC420" i="2"/>
  <c r="DB420" i="2"/>
  <c r="DA420" i="2"/>
  <c r="CZ420" i="2"/>
  <c r="CY420" i="2"/>
  <c r="CX420" i="2"/>
  <c r="CW420" i="2"/>
  <c r="CV420" i="2"/>
  <c r="CU420" i="2"/>
  <c r="CT420" i="2"/>
  <c r="CS420" i="2"/>
  <c r="CR420" i="2"/>
  <c r="CQ420" i="2"/>
  <c r="CP420" i="2"/>
  <c r="CO420" i="2"/>
  <c r="CN420" i="2"/>
  <c r="CM420" i="2"/>
  <c r="CL420" i="2"/>
  <c r="CK420" i="2"/>
  <c r="CJ420" i="2"/>
  <c r="CI420" i="2"/>
  <c r="CH420" i="2"/>
  <c r="CG420" i="2"/>
  <c r="CF420" i="2"/>
  <c r="CE420" i="2"/>
  <c r="CD420" i="2"/>
  <c r="CC420" i="2"/>
  <c r="CB420" i="2"/>
  <c r="CA420" i="2"/>
  <c r="BZ420" i="2"/>
  <c r="BY420" i="2"/>
  <c r="BX420" i="2"/>
  <c r="BW420" i="2"/>
  <c r="BV420" i="2"/>
  <c r="BU420" i="2"/>
  <c r="BT420" i="2"/>
  <c r="BS420" i="2"/>
  <c r="BR420" i="2"/>
  <c r="BQ420" i="2"/>
  <c r="BP420" i="2"/>
  <c r="BO420" i="2"/>
  <c r="BN420" i="2"/>
  <c r="BM420" i="2"/>
  <c r="BL420" i="2"/>
  <c r="BK420" i="2"/>
  <c r="BJ420" i="2"/>
  <c r="BI420" i="2"/>
  <c r="BH420" i="2"/>
  <c r="BG420" i="2"/>
  <c r="BF420" i="2"/>
  <c r="BE420" i="2"/>
  <c r="BD420" i="2"/>
  <c r="BC420" i="2"/>
  <c r="BB420" i="2"/>
  <c r="BA420" i="2"/>
  <c r="AZ420" i="2"/>
  <c r="AY420" i="2"/>
  <c r="AX420" i="2"/>
  <c r="AW420" i="2"/>
  <c r="AV420" i="2"/>
  <c r="AU420" i="2"/>
  <c r="AT420" i="2"/>
  <c r="AS420" i="2"/>
  <c r="AR420" i="2"/>
  <c r="AQ420" i="2"/>
  <c r="AP420" i="2"/>
  <c r="AO420" i="2"/>
  <c r="AN420" i="2"/>
  <c r="AM420" i="2"/>
  <c r="AL420" i="2"/>
  <c r="AK420" i="2"/>
  <c r="AJ420" i="2"/>
  <c r="AI420" i="2"/>
  <c r="AH420" i="2"/>
  <c r="AG420" i="2"/>
  <c r="AF420" i="2"/>
  <c r="AE420" i="2"/>
  <c r="AD420" i="2"/>
  <c r="AC420" i="2"/>
  <c r="AB420" i="2"/>
  <c r="AA420" i="2"/>
  <c r="Z420" i="2"/>
  <c r="Y420" i="2"/>
  <c r="X420" i="2"/>
  <c r="W420" i="2"/>
  <c r="V420" i="2"/>
  <c r="U420" i="2"/>
  <c r="T420" i="2"/>
  <c r="S420" i="2"/>
  <c r="R420" i="2"/>
  <c r="Q420" i="2"/>
  <c r="P420" i="2"/>
  <c r="O420" i="2"/>
  <c r="DK419" i="2"/>
  <c r="DJ419" i="2"/>
  <c r="DI419" i="2"/>
  <c r="DH419" i="2"/>
  <c r="DG419" i="2"/>
  <c r="DF419" i="2"/>
  <c r="DE419" i="2"/>
  <c r="DD419" i="2"/>
  <c r="DC419" i="2"/>
  <c r="DB419" i="2"/>
  <c r="DA419" i="2"/>
  <c r="CZ419" i="2"/>
  <c r="CY419" i="2"/>
  <c r="CX419" i="2"/>
  <c r="CW419" i="2"/>
  <c r="CV419" i="2"/>
  <c r="CU419" i="2"/>
  <c r="CT419" i="2"/>
  <c r="CS419" i="2"/>
  <c r="CR419" i="2"/>
  <c r="CQ419" i="2"/>
  <c r="CP419" i="2"/>
  <c r="CO419" i="2"/>
  <c r="CN419" i="2"/>
  <c r="CM419" i="2"/>
  <c r="CL419" i="2"/>
  <c r="CK419" i="2"/>
  <c r="CJ419" i="2"/>
  <c r="CI419" i="2"/>
  <c r="CH419" i="2"/>
  <c r="CG419" i="2"/>
  <c r="CF419" i="2"/>
  <c r="CE419" i="2"/>
  <c r="CD419" i="2"/>
  <c r="CC419" i="2"/>
  <c r="CB419" i="2"/>
  <c r="CA419" i="2"/>
  <c r="BZ419" i="2"/>
  <c r="BY419" i="2"/>
  <c r="BX419" i="2"/>
  <c r="BW419" i="2"/>
  <c r="BV419" i="2"/>
  <c r="BU419" i="2"/>
  <c r="BT419" i="2"/>
  <c r="BS419" i="2"/>
  <c r="BR419" i="2"/>
  <c r="BQ419" i="2"/>
  <c r="BP419" i="2"/>
  <c r="BO419" i="2"/>
  <c r="BN419" i="2"/>
  <c r="BM419" i="2"/>
  <c r="BL419" i="2"/>
  <c r="BK419" i="2"/>
  <c r="BJ419" i="2"/>
  <c r="BI419" i="2"/>
  <c r="BH419" i="2"/>
  <c r="BG419" i="2"/>
  <c r="BF419" i="2"/>
  <c r="BE419" i="2"/>
  <c r="BD419" i="2"/>
  <c r="BC419" i="2"/>
  <c r="BB419" i="2"/>
  <c r="BA419" i="2"/>
  <c r="AZ419" i="2"/>
  <c r="AY419" i="2"/>
  <c r="AX419" i="2"/>
  <c r="AW419" i="2"/>
  <c r="AV419" i="2"/>
  <c r="AU419" i="2"/>
  <c r="AT419" i="2"/>
  <c r="AS419" i="2"/>
  <c r="AR419" i="2"/>
  <c r="AQ419" i="2"/>
  <c r="AP419" i="2"/>
  <c r="AO419" i="2"/>
  <c r="AN419" i="2"/>
  <c r="AM419" i="2"/>
  <c r="AL419" i="2"/>
  <c r="AK419" i="2"/>
  <c r="AJ419" i="2"/>
  <c r="AI419" i="2"/>
  <c r="AH419" i="2"/>
  <c r="AG419" i="2"/>
  <c r="AF419" i="2"/>
  <c r="AE419" i="2"/>
  <c r="AD419" i="2"/>
  <c r="AC419" i="2"/>
  <c r="AB419" i="2"/>
  <c r="AA419" i="2"/>
  <c r="Z419" i="2"/>
  <c r="Y419" i="2"/>
  <c r="X419" i="2"/>
  <c r="W419" i="2"/>
  <c r="V419" i="2"/>
  <c r="U419" i="2"/>
  <c r="T419" i="2"/>
  <c r="S419" i="2"/>
  <c r="R419" i="2"/>
  <c r="Q419" i="2"/>
  <c r="P419" i="2"/>
  <c r="O419" i="2"/>
  <c r="DK418" i="2"/>
  <c r="DJ418" i="2"/>
  <c r="DI418" i="2"/>
  <c r="DH418" i="2"/>
  <c r="DG418" i="2"/>
  <c r="DF418" i="2"/>
  <c r="DE418" i="2"/>
  <c r="DD418" i="2"/>
  <c r="DC418" i="2"/>
  <c r="DB418" i="2"/>
  <c r="DA418" i="2"/>
  <c r="CZ418" i="2"/>
  <c r="CY418" i="2"/>
  <c r="CX418" i="2"/>
  <c r="CW418" i="2"/>
  <c r="CV418" i="2"/>
  <c r="CU418" i="2"/>
  <c r="CT418" i="2"/>
  <c r="CS418" i="2"/>
  <c r="CR418" i="2"/>
  <c r="CQ418" i="2"/>
  <c r="CP418" i="2"/>
  <c r="CO418" i="2"/>
  <c r="CN418" i="2"/>
  <c r="CM418" i="2"/>
  <c r="CL418" i="2"/>
  <c r="CK418" i="2"/>
  <c r="CJ418" i="2"/>
  <c r="CI418" i="2"/>
  <c r="CH418" i="2"/>
  <c r="CG418" i="2"/>
  <c r="CF418" i="2"/>
  <c r="CE418" i="2"/>
  <c r="CD418" i="2"/>
  <c r="CC418" i="2"/>
  <c r="CB418" i="2"/>
  <c r="CA418" i="2"/>
  <c r="BZ418" i="2"/>
  <c r="BY418" i="2"/>
  <c r="BX418" i="2"/>
  <c r="BW418" i="2"/>
  <c r="BV418" i="2"/>
  <c r="BU418" i="2"/>
  <c r="BT418" i="2"/>
  <c r="BS418" i="2"/>
  <c r="BR418" i="2"/>
  <c r="BQ418" i="2"/>
  <c r="BP418" i="2"/>
  <c r="BO418" i="2"/>
  <c r="BN418" i="2"/>
  <c r="BM418" i="2"/>
  <c r="BL418" i="2"/>
  <c r="BK418" i="2"/>
  <c r="BJ418" i="2"/>
  <c r="BI418" i="2"/>
  <c r="BH418" i="2"/>
  <c r="BG418" i="2"/>
  <c r="BF418" i="2"/>
  <c r="BE418" i="2"/>
  <c r="BD418" i="2"/>
  <c r="BC418" i="2"/>
  <c r="BB418" i="2"/>
  <c r="BA418" i="2"/>
  <c r="AZ418" i="2"/>
  <c r="AY418" i="2"/>
  <c r="AX418" i="2"/>
  <c r="AW418" i="2"/>
  <c r="AV418" i="2"/>
  <c r="AU418" i="2"/>
  <c r="AT418" i="2"/>
  <c r="AS418" i="2"/>
  <c r="AR418" i="2"/>
  <c r="AQ418" i="2"/>
  <c r="AP418" i="2"/>
  <c r="AO418" i="2"/>
  <c r="AN418" i="2"/>
  <c r="AM418" i="2"/>
  <c r="AL418" i="2"/>
  <c r="AK418" i="2"/>
  <c r="AJ418" i="2"/>
  <c r="AI418" i="2"/>
  <c r="AH418" i="2"/>
  <c r="AG418" i="2"/>
  <c r="AF418" i="2"/>
  <c r="AE418" i="2"/>
  <c r="AD418" i="2"/>
  <c r="AC418" i="2"/>
  <c r="AB418" i="2"/>
  <c r="AA418" i="2"/>
  <c r="Z418" i="2"/>
  <c r="Y418" i="2"/>
  <c r="X418" i="2"/>
  <c r="W418" i="2"/>
  <c r="V418" i="2"/>
  <c r="U418" i="2"/>
  <c r="T418" i="2"/>
  <c r="S418" i="2"/>
  <c r="R418" i="2"/>
  <c r="Q418" i="2"/>
  <c r="P418" i="2"/>
  <c r="O418" i="2"/>
  <c r="DK417" i="2"/>
  <c r="DJ417" i="2"/>
  <c r="DI417" i="2"/>
  <c r="DH417" i="2"/>
  <c r="DG417" i="2"/>
  <c r="DF417" i="2"/>
  <c r="DE417" i="2"/>
  <c r="DD417" i="2"/>
  <c r="DC417" i="2"/>
  <c r="DB417" i="2"/>
  <c r="DA417" i="2"/>
  <c r="CZ417" i="2"/>
  <c r="CY417" i="2"/>
  <c r="CX417" i="2"/>
  <c r="CW417" i="2"/>
  <c r="CV417" i="2"/>
  <c r="CU417" i="2"/>
  <c r="CT417" i="2"/>
  <c r="CS417" i="2"/>
  <c r="CR417" i="2"/>
  <c r="CQ417" i="2"/>
  <c r="CP417" i="2"/>
  <c r="CO417" i="2"/>
  <c r="CN417" i="2"/>
  <c r="CM417" i="2"/>
  <c r="CL417" i="2"/>
  <c r="CK417" i="2"/>
  <c r="CJ417" i="2"/>
  <c r="CI417" i="2"/>
  <c r="CH417" i="2"/>
  <c r="CG417" i="2"/>
  <c r="CF417" i="2"/>
  <c r="CE417" i="2"/>
  <c r="CD417" i="2"/>
  <c r="CC417" i="2"/>
  <c r="CB417" i="2"/>
  <c r="CA417" i="2"/>
  <c r="BZ417" i="2"/>
  <c r="BY417" i="2"/>
  <c r="BX417" i="2"/>
  <c r="BW417" i="2"/>
  <c r="BV417" i="2"/>
  <c r="BU417" i="2"/>
  <c r="BT417" i="2"/>
  <c r="BS417" i="2"/>
  <c r="BR417" i="2"/>
  <c r="BQ417" i="2"/>
  <c r="BP417" i="2"/>
  <c r="BO417" i="2"/>
  <c r="BN417" i="2"/>
  <c r="BM417" i="2"/>
  <c r="BL417" i="2"/>
  <c r="BK417" i="2"/>
  <c r="BJ417" i="2"/>
  <c r="BI417" i="2"/>
  <c r="BH417" i="2"/>
  <c r="BG417" i="2"/>
  <c r="BF417" i="2"/>
  <c r="BE417" i="2"/>
  <c r="BD417" i="2"/>
  <c r="BC417" i="2"/>
  <c r="BB417" i="2"/>
  <c r="BA417" i="2"/>
  <c r="AZ417" i="2"/>
  <c r="AY417" i="2"/>
  <c r="AX417" i="2"/>
  <c r="AW417" i="2"/>
  <c r="AV417" i="2"/>
  <c r="AU417" i="2"/>
  <c r="AT417" i="2"/>
  <c r="AS417" i="2"/>
  <c r="AR417" i="2"/>
  <c r="AQ417" i="2"/>
  <c r="AP417" i="2"/>
  <c r="AO417" i="2"/>
  <c r="AN417" i="2"/>
  <c r="AM417" i="2"/>
  <c r="AL417" i="2"/>
  <c r="AK417" i="2"/>
  <c r="AJ417" i="2"/>
  <c r="AI417" i="2"/>
  <c r="AH417" i="2"/>
  <c r="AG417" i="2"/>
  <c r="AF417" i="2"/>
  <c r="AE417" i="2"/>
  <c r="AD417" i="2"/>
  <c r="AC417" i="2"/>
  <c r="AB417" i="2"/>
  <c r="AA417" i="2"/>
  <c r="Z417" i="2"/>
  <c r="Y417" i="2"/>
  <c r="X417" i="2"/>
  <c r="W417" i="2"/>
  <c r="V417" i="2"/>
  <c r="U417" i="2"/>
  <c r="T417" i="2"/>
  <c r="S417" i="2"/>
  <c r="R417" i="2"/>
  <c r="Q417" i="2"/>
  <c r="P417" i="2"/>
  <c r="O417" i="2"/>
  <c r="DK416" i="2"/>
  <c r="DJ416" i="2"/>
  <c r="DI416" i="2"/>
  <c r="DH416" i="2"/>
  <c r="DG416" i="2"/>
  <c r="DF416" i="2"/>
  <c r="DE416" i="2"/>
  <c r="DD416" i="2"/>
  <c r="DC416" i="2"/>
  <c r="DB416" i="2"/>
  <c r="DA416" i="2"/>
  <c r="CZ416" i="2"/>
  <c r="CY416" i="2"/>
  <c r="CX416" i="2"/>
  <c r="CW416" i="2"/>
  <c r="CV416" i="2"/>
  <c r="CU416" i="2"/>
  <c r="CT416" i="2"/>
  <c r="CS416" i="2"/>
  <c r="CR416" i="2"/>
  <c r="CQ416" i="2"/>
  <c r="CP416" i="2"/>
  <c r="CO416" i="2"/>
  <c r="CN416" i="2"/>
  <c r="CM416" i="2"/>
  <c r="CL416" i="2"/>
  <c r="CK416" i="2"/>
  <c r="CJ416" i="2"/>
  <c r="CI416" i="2"/>
  <c r="CH416" i="2"/>
  <c r="CG416" i="2"/>
  <c r="CF416" i="2"/>
  <c r="CE416" i="2"/>
  <c r="CD416" i="2"/>
  <c r="CC416" i="2"/>
  <c r="CB416" i="2"/>
  <c r="CA416" i="2"/>
  <c r="BZ416" i="2"/>
  <c r="BY416" i="2"/>
  <c r="BX416" i="2"/>
  <c r="BW416" i="2"/>
  <c r="BV416" i="2"/>
  <c r="BU416" i="2"/>
  <c r="BT416" i="2"/>
  <c r="BS416" i="2"/>
  <c r="BR416" i="2"/>
  <c r="BQ416" i="2"/>
  <c r="BP416" i="2"/>
  <c r="BO416" i="2"/>
  <c r="BN416" i="2"/>
  <c r="BM416" i="2"/>
  <c r="BL416" i="2"/>
  <c r="BK416" i="2"/>
  <c r="BJ416" i="2"/>
  <c r="BI416" i="2"/>
  <c r="BH416" i="2"/>
  <c r="BG416" i="2"/>
  <c r="BF416" i="2"/>
  <c r="BE416" i="2"/>
  <c r="BD416" i="2"/>
  <c r="BC416" i="2"/>
  <c r="BB416" i="2"/>
  <c r="BA416" i="2"/>
  <c r="AZ416" i="2"/>
  <c r="AY416" i="2"/>
  <c r="AX416" i="2"/>
  <c r="AW416" i="2"/>
  <c r="AV416" i="2"/>
  <c r="AU416" i="2"/>
  <c r="AT416" i="2"/>
  <c r="AS416" i="2"/>
  <c r="AR416" i="2"/>
  <c r="AQ416" i="2"/>
  <c r="AP416" i="2"/>
  <c r="AO416" i="2"/>
  <c r="AN416" i="2"/>
  <c r="AM416" i="2"/>
  <c r="AL416" i="2"/>
  <c r="AK416" i="2"/>
  <c r="AJ416" i="2"/>
  <c r="AI416" i="2"/>
  <c r="AH416" i="2"/>
  <c r="AG416" i="2"/>
  <c r="AF416" i="2"/>
  <c r="AE416" i="2"/>
  <c r="AD416" i="2"/>
  <c r="AC416" i="2"/>
  <c r="AB416" i="2"/>
  <c r="AA416" i="2"/>
  <c r="Z416" i="2"/>
  <c r="Y416" i="2"/>
  <c r="X416" i="2"/>
  <c r="W416" i="2"/>
  <c r="V416" i="2"/>
  <c r="U416" i="2"/>
  <c r="T416" i="2"/>
  <c r="S416" i="2"/>
  <c r="R416" i="2"/>
  <c r="Q416" i="2"/>
  <c r="P416" i="2"/>
  <c r="O416" i="2"/>
  <c r="DK415" i="2"/>
  <c r="DJ415" i="2"/>
  <c r="DI415" i="2"/>
  <c r="DH415" i="2"/>
  <c r="DG415" i="2"/>
  <c r="DF415" i="2"/>
  <c r="DE415" i="2"/>
  <c r="DD415" i="2"/>
  <c r="DC415" i="2"/>
  <c r="DB415" i="2"/>
  <c r="DA415" i="2"/>
  <c r="CZ415" i="2"/>
  <c r="CY415" i="2"/>
  <c r="CX415" i="2"/>
  <c r="CW415" i="2"/>
  <c r="CV415" i="2"/>
  <c r="CU415" i="2"/>
  <c r="CT415" i="2"/>
  <c r="CS415" i="2"/>
  <c r="CR415" i="2"/>
  <c r="CQ415" i="2"/>
  <c r="CP415" i="2"/>
  <c r="CO415" i="2"/>
  <c r="CN415" i="2"/>
  <c r="CM415" i="2"/>
  <c r="CL415" i="2"/>
  <c r="CK415" i="2"/>
  <c r="CJ415" i="2"/>
  <c r="CI415" i="2"/>
  <c r="CH415" i="2"/>
  <c r="CG415" i="2"/>
  <c r="CF415" i="2"/>
  <c r="CE415" i="2"/>
  <c r="CD415" i="2"/>
  <c r="CC415" i="2"/>
  <c r="CB415" i="2"/>
  <c r="CA415" i="2"/>
  <c r="BZ415" i="2"/>
  <c r="BY415" i="2"/>
  <c r="BX415" i="2"/>
  <c r="BW415" i="2"/>
  <c r="BV415" i="2"/>
  <c r="BU415" i="2"/>
  <c r="BT415" i="2"/>
  <c r="BS415" i="2"/>
  <c r="BR415" i="2"/>
  <c r="BQ415" i="2"/>
  <c r="BP415" i="2"/>
  <c r="BO415" i="2"/>
  <c r="BN415" i="2"/>
  <c r="BM415" i="2"/>
  <c r="BL415" i="2"/>
  <c r="BK415" i="2"/>
  <c r="BJ415" i="2"/>
  <c r="BI415" i="2"/>
  <c r="BH415" i="2"/>
  <c r="BG415" i="2"/>
  <c r="BF415" i="2"/>
  <c r="BE415" i="2"/>
  <c r="BD415" i="2"/>
  <c r="BC415" i="2"/>
  <c r="BB415" i="2"/>
  <c r="BA415" i="2"/>
  <c r="AZ415" i="2"/>
  <c r="AY415" i="2"/>
  <c r="AX415" i="2"/>
  <c r="AW415" i="2"/>
  <c r="AV415" i="2"/>
  <c r="AU415" i="2"/>
  <c r="AT415" i="2"/>
  <c r="AS415" i="2"/>
  <c r="AR415" i="2"/>
  <c r="AQ415" i="2"/>
  <c r="AP415" i="2"/>
  <c r="AO415" i="2"/>
  <c r="AN415" i="2"/>
  <c r="AM415" i="2"/>
  <c r="AL415" i="2"/>
  <c r="AK415" i="2"/>
  <c r="AJ415" i="2"/>
  <c r="AI415" i="2"/>
  <c r="AH415" i="2"/>
  <c r="AG415" i="2"/>
  <c r="AF415" i="2"/>
  <c r="AE415" i="2"/>
  <c r="AD415" i="2"/>
  <c r="AC415" i="2"/>
  <c r="AB415" i="2"/>
  <c r="AA415" i="2"/>
  <c r="Z415" i="2"/>
  <c r="Y415" i="2"/>
  <c r="X415" i="2"/>
  <c r="W415" i="2"/>
  <c r="V415" i="2"/>
  <c r="U415" i="2"/>
  <c r="T415" i="2"/>
  <c r="S415" i="2"/>
  <c r="R415" i="2"/>
  <c r="Q415" i="2"/>
  <c r="P415" i="2"/>
  <c r="O415" i="2"/>
  <c r="DK414" i="2"/>
  <c r="DJ414" i="2"/>
  <c r="DI414" i="2"/>
  <c r="DH414" i="2"/>
  <c r="DG414" i="2"/>
  <c r="DF414" i="2"/>
  <c r="DE414" i="2"/>
  <c r="DD414" i="2"/>
  <c r="DC414" i="2"/>
  <c r="DB414" i="2"/>
  <c r="DA414" i="2"/>
  <c r="CZ414" i="2"/>
  <c r="CY414" i="2"/>
  <c r="CX414" i="2"/>
  <c r="CW414" i="2"/>
  <c r="CV414" i="2"/>
  <c r="CU414" i="2"/>
  <c r="CT414" i="2"/>
  <c r="CS414" i="2"/>
  <c r="CR414" i="2"/>
  <c r="CQ414" i="2"/>
  <c r="CP414" i="2"/>
  <c r="CO414" i="2"/>
  <c r="CN414" i="2"/>
  <c r="CM414" i="2"/>
  <c r="CL414" i="2"/>
  <c r="CK414" i="2"/>
  <c r="CJ414" i="2"/>
  <c r="CI414" i="2"/>
  <c r="CH414" i="2"/>
  <c r="CG414" i="2"/>
  <c r="CF414" i="2"/>
  <c r="CE414" i="2"/>
  <c r="CD414" i="2"/>
  <c r="CC414" i="2"/>
  <c r="CB414" i="2"/>
  <c r="CA414" i="2"/>
  <c r="BZ414" i="2"/>
  <c r="BY414" i="2"/>
  <c r="BX414" i="2"/>
  <c r="BW414" i="2"/>
  <c r="BV414" i="2"/>
  <c r="BU414" i="2"/>
  <c r="BT414" i="2"/>
  <c r="BS414" i="2"/>
  <c r="BR414" i="2"/>
  <c r="BQ414" i="2"/>
  <c r="BP414" i="2"/>
  <c r="BO414" i="2"/>
  <c r="BN414" i="2"/>
  <c r="BM414" i="2"/>
  <c r="BL414" i="2"/>
  <c r="BK414" i="2"/>
  <c r="BJ414" i="2"/>
  <c r="BI414" i="2"/>
  <c r="BH414" i="2"/>
  <c r="BG414" i="2"/>
  <c r="BF414" i="2"/>
  <c r="BE414" i="2"/>
  <c r="BD414" i="2"/>
  <c r="BC414" i="2"/>
  <c r="BB414" i="2"/>
  <c r="BA414" i="2"/>
  <c r="AZ414" i="2"/>
  <c r="AY414" i="2"/>
  <c r="AX414" i="2"/>
  <c r="AW414" i="2"/>
  <c r="AV414" i="2"/>
  <c r="AU414" i="2"/>
  <c r="AT414" i="2"/>
  <c r="AS414" i="2"/>
  <c r="AR414" i="2"/>
  <c r="AQ414" i="2"/>
  <c r="AP414" i="2"/>
  <c r="AO414" i="2"/>
  <c r="AN414" i="2"/>
  <c r="AM414" i="2"/>
  <c r="AL414" i="2"/>
  <c r="AK414" i="2"/>
  <c r="AJ414" i="2"/>
  <c r="AI414" i="2"/>
  <c r="AH414" i="2"/>
  <c r="AG414" i="2"/>
  <c r="AF414" i="2"/>
  <c r="AE414" i="2"/>
  <c r="AD414" i="2"/>
  <c r="AC414" i="2"/>
  <c r="AB414" i="2"/>
  <c r="AA414" i="2"/>
  <c r="Z414" i="2"/>
  <c r="Y414" i="2"/>
  <c r="X414" i="2"/>
  <c r="W414" i="2"/>
  <c r="V414" i="2"/>
  <c r="U414" i="2"/>
  <c r="T414" i="2"/>
  <c r="S414" i="2"/>
  <c r="R414" i="2"/>
  <c r="Q414" i="2"/>
  <c r="P414" i="2"/>
  <c r="O414" i="2"/>
  <c r="DK413" i="2"/>
  <c r="DJ413" i="2"/>
  <c r="DI413" i="2"/>
  <c r="DH413" i="2"/>
  <c r="DG413" i="2"/>
  <c r="DF413" i="2"/>
  <c r="DE413" i="2"/>
  <c r="DD413" i="2"/>
  <c r="DC413" i="2"/>
  <c r="DB413" i="2"/>
  <c r="DA413" i="2"/>
  <c r="CZ413" i="2"/>
  <c r="CY413" i="2"/>
  <c r="CX413" i="2"/>
  <c r="CW413" i="2"/>
  <c r="CV413" i="2"/>
  <c r="CU413" i="2"/>
  <c r="CT413" i="2"/>
  <c r="CS413" i="2"/>
  <c r="CR413" i="2"/>
  <c r="CQ413" i="2"/>
  <c r="CP413" i="2"/>
  <c r="CO413" i="2"/>
  <c r="CN413" i="2"/>
  <c r="CM413" i="2"/>
  <c r="CL413" i="2"/>
  <c r="CK413" i="2"/>
  <c r="CJ413" i="2"/>
  <c r="CI413" i="2"/>
  <c r="CH413" i="2"/>
  <c r="CG413" i="2"/>
  <c r="CF413" i="2"/>
  <c r="CE413" i="2"/>
  <c r="CD413" i="2"/>
  <c r="CC413" i="2"/>
  <c r="CB413" i="2"/>
  <c r="CA413" i="2"/>
  <c r="BZ413" i="2"/>
  <c r="BY413" i="2"/>
  <c r="BX413" i="2"/>
  <c r="BW413" i="2"/>
  <c r="BV413" i="2"/>
  <c r="BU413" i="2"/>
  <c r="BT413" i="2"/>
  <c r="BS413" i="2"/>
  <c r="BR413" i="2"/>
  <c r="BQ413" i="2"/>
  <c r="BP413" i="2"/>
  <c r="BO413" i="2"/>
  <c r="BN413" i="2"/>
  <c r="BM413" i="2"/>
  <c r="BL413" i="2"/>
  <c r="BK413" i="2"/>
  <c r="BJ413" i="2"/>
  <c r="BI413" i="2"/>
  <c r="BH413" i="2"/>
  <c r="BG413" i="2"/>
  <c r="BF413" i="2"/>
  <c r="BE413" i="2"/>
  <c r="BD413" i="2"/>
  <c r="BC413" i="2"/>
  <c r="BB413" i="2"/>
  <c r="BA413" i="2"/>
  <c r="AZ413" i="2"/>
  <c r="AY413" i="2"/>
  <c r="AX413" i="2"/>
  <c r="AW413" i="2"/>
  <c r="AV413" i="2"/>
  <c r="AU413" i="2"/>
  <c r="AT413" i="2"/>
  <c r="AS413" i="2"/>
  <c r="AR413" i="2"/>
  <c r="AQ413" i="2"/>
  <c r="AP413" i="2"/>
  <c r="AO413" i="2"/>
  <c r="AN413" i="2"/>
  <c r="AM413" i="2"/>
  <c r="AL413" i="2"/>
  <c r="AK413" i="2"/>
  <c r="AJ413" i="2"/>
  <c r="AI413" i="2"/>
  <c r="AH413" i="2"/>
  <c r="AG413" i="2"/>
  <c r="AF413" i="2"/>
  <c r="AE413" i="2"/>
  <c r="AD413" i="2"/>
  <c r="AC413" i="2"/>
  <c r="AB413" i="2"/>
  <c r="AA413" i="2"/>
  <c r="Z413" i="2"/>
  <c r="Y413" i="2"/>
  <c r="X413" i="2"/>
  <c r="W413" i="2"/>
  <c r="V413" i="2"/>
  <c r="U413" i="2"/>
  <c r="T413" i="2"/>
  <c r="S413" i="2"/>
  <c r="R413" i="2"/>
  <c r="Q413" i="2"/>
  <c r="P413" i="2"/>
  <c r="O413" i="2"/>
  <c r="DK412" i="2"/>
  <c r="DJ412" i="2"/>
  <c r="DI412" i="2"/>
  <c r="DH412" i="2"/>
  <c r="DG412" i="2"/>
  <c r="DF412" i="2"/>
  <c r="DE412" i="2"/>
  <c r="DD412" i="2"/>
  <c r="DC412" i="2"/>
  <c r="DB412" i="2"/>
  <c r="DA412" i="2"/>
  <c r="CZ412" i="2"/>
  <c r="CY412" i="2"/>
  <c r="CX412" i="2"/>
  <c r="CW412" i="2"/>
  <c r="CV412" i="2"/>
  <c r="CU412" i="2"/>
  <c r="CT412" i="2"/>
  <c r="CS412" i="2"/>
  <c r="CR412" i="2"/>
  <c r="CQ412" i="2"/>
  <c r="CP412" i="2"/>
  <c r="CO412" i="2"/>
  <c r="CN412" i="2"/>
  <c r="CM412" i="2"/>
  <c r="CL412" i="2"/>
  <c r="CK412" i="2"/>
  <c r="CJ412" i="2"/>
  <c r="CI412" i="2"/>
  <c r="CH412" i="2"/>
  <c r="CG412" i="2"/>
  <c r="CF412" i="2"/>
  <c r="CE412" i="2"/>
  <c r="CD412" i="2"/>
  <c r="CC412" i="2"/>
  <c r="CB412" i="2"/>
  <c r="CA412" i="2"/>
  <c r="BZ412" i="2"/>
  <c r="BY412" i="2"/>
  <c r="BX412" i="2"/>
  <c r="BW412" i="2"/>
  <c r="BV412" i="2"/>
  <c r="BU412" i="2"/>
  <c r="BT412" i="2"/>
  <c r="BS412" i="2"/>
  <c r="BR412" i="2"/>
  <c r="BQ412" i="2"/>
  <c r="BP412" i="2"/>
  <c r="BO412" i="2"/>
  <c r="BN412" i="2"/>
  <c r="BM412" i="2"/>
  <c r="BL412" i="2"/>
  <c r="BK412" i="2"/>
  <c r="BJ412" i="2"/>
  <c r="BI412" i="2"/>
  <c r="BH412" i="2"/>
  <c r="BG412" i="2"/>
  <c r="BF412" i="2"/>
  <c r="BE412" i="2"/>
  <c r="BD412" i="2"/>
  <c r="BC412" i="2"/>
  <c r="BB412" i="2"/>
  <c r="BA412" i="2"/>
  <c r="AZ412" i="2"/>
  <c r="AY412" i="2"/>
  <c r="AX412" i="2"/>
  <c r="AW412" i="2"/>
  <c r="AV412" i="2"/>
  <c r="AU412" i="2"/>
  <c r="AT412" i="2"/>
  <c r="AS412" i="2"/>
  <c r="AR412" i="2"/>
  <c r="AQ412" i="2"/>
  <c r="AP412" i="2"/>
  <c r="AO412" i="2"/>
  <c r="AN412" i="2"/>
  <c r="AM412" i="2"/>
  <c r="AL412" i="2"/>
  <c r="AK412" i="2"/>
  <c r="AJ412" i="2"/>
  <c r="AI412" i="2"/>
  <c r="AH412" i="2"/>
  <c r="AG412" i="2"/>
  <c r="AF412" i="2"/>
  <c r="AE412" i="2"/>
  <c r="AD412" i="2"/>
  <c r="AC412" i="2"/>
  <c r="AB412" i="2"/>
  <c r="AA412" i="2"/>
  <c r="Z412" i="2"/>
  <c r="Y412" i="2"/>
  <c r="X412" i="2"/>
  <c r="W412" i="2"/>
  <c r="V412" i="2"/>
  <c r="U412" i="2"/>
  <c r="T412" i="2"/>
  <c r="S412" i="2"/>
  <c r="R412" i="2"/>
  <c r="Q412" i="2"/>
  <c r="P412" i="2"/>
  <c r="O412" i="2"/>
  <c r="DK411" i="2"/>
  <c r="DJ411" i="2"/>
  <c r="DI411" i="2"/>
  <c r="DH411" i="2"/>
  <c r="DG411" i="2"/>
  <c r="DF411" i="2"/>
  <c r="DE411" i="2"/>
  <c r="DD411" i="2"/>
  <c r="DC411" i="2"/>
  <c r="DB411" i="2"/>
  <c r="DA411" i="2"/>
  <c r="CZ411" i="2"/>
  <c r="CY411" i="2"/>
  <c r="CX411" i="2"/>
  <c r="CW411" i="2"/>
  <c r="CV411" i="2"/>
  <c r="CU411" i="2"/>
  <c r="CT411" i="2"/>
  <c r="CS411" i="2"/>
  <c r="CR411" i="2"/>
  <c r="CQ411" i="2"/>
  <c r="CP411" i="2"/>
  <c r="CO411" i="2"/>
  <c r="CN411" i="2"/>
  <c r="CM411" i="2"/>
  <c r="CL411" i="2"/>
  <c r="CK411" i="2"/>
  <c r="CJ411" i="2"/>
  <c r="CI411" i="2"/>
  <c r="CH411" i="2"/>
  <c r="CG411" i="2"/>
  <c r="CF411" i="2"/>
  <c r="CE411" i="2"/>
  <c r="CD411" i="2"/>
  <c r="CC411" i="2"/>
  <c r="CB411" i="2"/>
  <c r="CA411" i="2"/>
  <c r="BZ411" i="2"/>
  <c r="BY411" i="2"/>
  <c r="BX411" i="2"/>
  <c r="BW411" i="2"/>
  <c r="BV411" i="2"/>
  <c r="BU411" i="2"/>
  <c r="BT411" i="2"/>
  <c r="BS411" i="2"/>
  <c r="BR411" i="2"/>
  <c r="BQ411" i="2"/>
  <c r="BP411" i="2"/>
  <c r="BO411" i="2"/>
  <c r="BN411" i="2"/>
  <c r="BM411" i="2"/>
  <c r="BL411" i="2"/>
  <c r="BK411" i="2"/>
  <c r="BJ411" i="2"/>
  <c r="BI411" i="2"/>
  <c r="BH411" i="2"/>
  <c r="BG411" i="2"/>
  <c r="BF411" i="2"/>
  <c r="BE411" i="2"/>
  <c r="BD411" i="2"/>
  <c r="BC411" i="2"/>
  <c r="BB411" i="2"/>
  <c r="BA411" i="2"/>
  <c r="AZ411" i="2"/>
  <c r="AY411" i="2"/>
  <c r="AX411" i="2"/>
  <c r="AW411" i="2"/>
  <c r="AV411" i="2"/>
  <c r="AU411" i="2"/>
  <c r="AT411" i="2"/>
  <c r="AS411" i="2"/>
  <c r="AR411" i="2"/>
  <c r="AQ411" i="2"/>
  <c r="AP411" i="2"/>
  <c r="AO411" i="2"/>
  <c r="AN411" i="2"/>
  <c r="AM411" i="2"/>
  <c r="AL411" i="2"/>
  <c r="AK411" i="2"/>
  <c r="AJ411" i="2"/>
  <c r="AI411" i="2"/>
  <c r="AH411" i="2"/>
  <c r="AG411" i="2"/>
  <c r="AF411" i="2"/>
  <c r="AE411" i="2"/>
  <c r="AD411" i="2"/>
  <c r="AC411" i="2"/>
  <c r="AB411" i="2"/>
  <c r="AA411" i="2"/>
  <c r="Z411" i="2"/>
  <c r="Y411" i="2"/>
  <c r="X411" i="2"/>
  <c r="W411" i="2"/>
  <c r="V411" i="2"/>
  <c r="U411" i="2"/>
  <c r="T411" i="2"/>
  <c r="S411" i="2"/>
  <c r="R411" i="2"/>
  <c r="Q411" i="2"/>
  <c r="P411" i="2"/>
  <c r="O411" i="2"/>
  <c r="DK410" i="2"/>
  <c r="DJ410" i="2"/>
  <c r="DI410" i="2"/>
  <c r="DH410" i="2"/>
  <c r="DG410" i="2"/>
  <c r="DF410" i="2"/>
  <c r="DE410" i="2"/>
  <c r="DD410" i="2"/>
  <c r="DC410" i="2"/>
  <c r="DB410" i="2"/>
  <c r="DA410" i="2"/>
  <c r="CZ410" i="2"/>
  <c r="CY410" i="2"/>
  <c r="CX410" i="2"/>
  <c r="CW410" i="2"/>
  <c r="CV410" i="2"/>
  <c r="CU410" i="2"/>
  <c r="CT410" i="2"/>
  <c r="CS410" i="2"/>
  <c r="CR410" i="2"/>
  <c r="CQ410" i="2"/>
  <c r="CP410" i="2"/>
  <c r="CO410" i="2"/>
  <c r="CN410" i="2"/>
  <c r="CM410" i="2"/>
  <c r="CL410" i="2"/>
  <c r="CK410" i="2"/>
  <c r="CJ410" i="2"/>
  <c r="CI410" i="2"/>
  <c r="CH410" i="2"/>
  <c r="CG410" i="2"/>
  <c r="CF410" i="2"/>
  <c r="CE410" i="2"/>
  <c r="CD410" i="2"/>
  <c r="CC410" i="2"/>
  <c r="CB410" i="2"/>
  <c r="CA410" i="2"/>
  <c r="BZ410" i="2"/>
  <c r="BY410" i="2"/>
  <c r="BX410" i="2"/>
  <c r="BW410" i="2"/>
  <c r="BV410" i="2"/>
  <c r="BU410" i="2"/>
  <c r="BT410" i="2"/>
  <c r="BS410" i="2"/>
  <c r="BR410" i="2"/>
  <c r="BQ410" i="2"/>
  <c r="BP410" i="2"/>
  <c r="BO410" i="2"/>
  <c r="BN410" i="2"/>
  <c r="BM410" i="2"/>
  <c r="BL410" i="2"/>
  <c r="BK410" i="2"/>
  <c r="BJ410" i="2"/>
  <c r="BI410" i="2"/>
  <c r="BH410" i="2"/>
  <c r="BG410" i="2"/>
  <c r="BF410" i="2"/>
  <c r="BE410" i="2"/>
  <c r="BD410" i="2"/>
  <c r="BC410" i="2"/>
  <c r="BB410" i="2"/>
  <c r="BA410" i="2"/>
  <c r="AZ410" i="2"/>
  <c r="AY410" i="2"/>
  <c r="AX410" i="2"/>
  <c r="AW410" i="2"/>
  <c r="AV410" i="2"/>
  <c r="AU410" i="2"/>
  <c r="AT410" i="2"/>
  <c r="AS410" i="2"/>
  <c r="AR410" i="2"/>
  <c r="AQ410" i="2"/>
  <c r="AP410" i="2"/>
  <c r="AO410" i="2"/>
  <c r="AN410" i="2"/>
  <c r="AM410" i="2"/>
  <c r="AL410" i="2"/>
  <c r="AK410" i="2"/>
  <c r="AJ410" i="2"/>
  <c r="AI410" i="2"/>
  <c r="AH410" i="2"/>
  <c r="AG410" i="2"/>
  <c r="AF410" i="2"/>
  <c r="AE410" i="2"/>
  <c r="AD410" i="2"/>
  <c r="AC410" i="2"/>
  <c r="AB410" i="2"/>
  <c r="AA410" i="2"/>
  <c r="Z410" i="2"/>
  <c r="Y410" i="2"/>
  <c r="X410" i="2"/>
  <c r="W410" i="2"/>
  <c r="V410" i="2"/>
  <c r="U410" i="2"/>
  <c r="T410" i="2"/>
  <c r="S410" i="2"/>
  <c r="R410" i="2"/>
  <c r="Q410" i="2"/>
  <c r="P410" i="2"/>
  <c r="O410" i="2"/>
  <c r="DK409" i="2"/>
  <c r="DJ409" i="2"/>
  <c r="DI409" i="2"/>
  <c r="DH409" i="2"/>
  <c r="DG409" i="2"/>
  <c r="DF409" i="2"/>
  <c r="DE409" i="2"/>
  <c r="DD409" i="2"/>
  <c r="DC409" i="2"/>
  <c r="DB409" i="2"/>
  <c r="DA409" i="2"/>
  <c r="CZ409" i="2"/>
  <c r="CY409" i="2"/>
  <c r="CX409" i="2"/>
  <c r="CW409" i="2"/>
  <c r="CV409" i="2"/>
  <c r="CU409" i="2"/>
  <c r="CT409" i="2"/>
  <c r="CS409" i="2"/>
  <c r="CR409" i="2"/>
  <c r="CQ409" i="2"/>
  <c r="CP409" i="2"/>
  <c r="CO409" i="2"/>
  <c r="CN409" i="2"/>
  <c r="CM409" i="2"/>
  <c r="CL409" i="2"/>
  <c r="CK409" i="2"/>
  <c r="CJ409" i="2"/>
  <c r="CI409" i="2"/>
  <c r="CH409" i="2"/>
  <c r="CG409" i="2"/>
  <c r="CF409" i="2"/>
  <c r="CE409" i="2"/>
  <c r="CD409" i="2"/>
  <c r="CC409" i="2"/>
  <c r="CB409" i="2"/>
  <c r="CA409" i="2"/>
  <c r="BZ409" i="2"/>
  <c r="BY409" i="2"/>
  <c r="BX409" i="2"/>
  <c r="BW409" i="2"/>
  <c r="BV409" i="2"/>
  <c r="BU409" i="2"/>
  <c r="BT409" i="2"/>
  <c r="BS409" i="2"/>
  <c r="BR409" i="2"/>
  <c r="BQ409" i="2"/>
  <c r="BP409" i="2"/>
  <c r="BO409" i="2"/>
  <c r="BN409" i="2"/>
  <c r="BM409" i="2"/>
  <c r="BL409" i="2"/>
  <c r="BK409" i="2"/>
  <c r="BJ409" i="2"/>
  <c r="BI409" i="2"/>
  <c r="BH409" i="2"/>
  <c r="BG409" i="2"/>
  <c r="BF409" i="2"/>
  <c r="BE409" i="2"/>
  <c r="BD409" i="2"/>
  <c r="BC409" i="2"/>
  <c r="BB409" i="2"/>
  <c r="BA409" i="2"/>
  <c r="AZ409" i="2"/>
  <c r="AY409" i="2"/>
  <c r="AX409" i="2"/>
  <c r="AW409" i="2"/>
  <c r="AV409" i="2"/>
  <c r="AU409" i="2"/>
  <c r="AT409" i="2"/>
  <c r="AS409" i="2"/>
  <c r="AR409" i="2"/>
  <c r="AQ409" i="2"/>
  <c r="AP409" i="2"/>
  <c r="AO409" i="2"/>
  <c r="AN409" i="2"/>
  <c r="AM409" i="2"/>
  <c r="AL409" i="2"/>
  <c r="AK409" i="2"/>
  <c r="AJ409" i="2"/>
  <c r="AI409" i="2"/>
  <c r="AH409" i="2"/>
  <c r="AG409" i="2"/>
  <c r="AF409" i="2"/>
  <c r="AE409" i="2"/>
  <c r="AD409" i="2"/>
  <c r="AC409" i="2"/>
  <c r="AB409" i="2"/>
  <c r="AA409" i="2"/>
  <c r="Z409" i="2"/>
  <c r="Y409" i="2"/>
  <c r="X409" i="2"/>
  <c r="W409" i="2"/>
  <c r="V409" i="2"/>
  <c r="U409" i="2"/>
  <c r="T409" i="2"/>
  <c r="S409" i="2"/>
  <c r="R409" i="2"/>
  <c r="Q409" i="2"/>
  <c r="P409" i="2"/>
  <c r="O409" i="2"/>
  <c r="DK408" i="2"/>
  <c r="DJ408" i="2"/>
  <c r="DI408" i="2"/>
  <c r="DH408" i="2"/>
  <c r="DG408" i="2"/>
  <c r="DF408" i="2"/>
  <c r="DE408" i="2"/>
  <c r="DD408" i="2"/>
  <c r="DC408" i="2"/>
  <c r="DB408" i="2"/>
  <c r="DA408" i="2"/>
  <c r="CZ408" i="2"/>
  <c r="CY408" i="2"/>
  <c r="CX408" i="2"/>
  <c r="CW408" i="2"/>
  <c r="CV408" i="2"/>
  <c r="CU408" i="2"/>
  <c r="CT408" i="2"/>
  <c r="CS408" i="2"/>
  <c r="CR408" i="2"/>
  <c r="CQ408" i="2"/>
  <c r="CP408" i="2"/>
  <c r="CO408" i="2"/>
  <c r="CN408" i="2"/>
  <c r="CM408" i="2"/>
  <c r="CL408" i="2"/>
  <c r="CK408" i="2"/>
  <c r="CJ408" i="2"/>
  <c r="CI408" i="2"/>
  <c r="CH408" i="2"/>
  <c r="CG408" i="2"/>
  <c r="CF408" i="2"/>
  <c r="CE408" i="2"/>
  <c r="CD408" i="2"/>
  <c r="CC408" i="2"/>
  <c r="CB408" i="2"/>
  <c r="CA408" i="2"/>
  <c r="BZ408" i="2"/>
  <c r="BY408" i="2"/>
  <c r="BX408" i="2"/>
  <c r="BW408" i="2"/>
  <c r="BV408" i="2"/>
  <c r="BU408" i="2"/>
  <c r="BT408" i="2"/>
  <c r="BS408" i="2"/>
  <c r="BR408" i="2"/>
  <c r="BQ408" i="2"/>
  <c r="BP408" i="2"/>
  <c r="BO408" i="2"/>
  <c r="BN408" i="2"/>
  <c r="BM408" i="2"/>
  <c r="BL408" i="2"/>
  <c r="BK408" i="2"/>
  <c r="BJ408" i="2"/>
  <c r="BI408" i="2"/>
  <c r="BH408" i="2"/>
  <c r="BG408" i="2"/>
  <c r="BF408" i="2"/>
  <c r="BE408" i="2"/>
  <c r="BD408" i="2"/>
  <c r="BC408" i="2"/>
  <c r="BB408" i="2"/>
  <c r="BA408" i="2"/>
  <c r="AZ408" i="2"/>
  <c r="AY408" i="2"/>
  <c r="AX408" i="2"/>
  <c r="AW408" i="2"/>
  <c r="AV408" i="2"/>
  <c r="AU408" i="2"/>
  <c r="AT408" i="2"/>
  <c r="AS408" i="2"/>
  <c r="AR408" i="2"/>
  <c r="AQ408" i="2"/>
  <c r="AP408" i="2"/>
  <c r="AO408" i="2"/>
  <c r="AN408" i="2"/>
  <c r="AM408" i="2"/>
  <c r="AL408" i="2"/>
  <c r="AK408" i="2"/>
  <c r="AJ408" i="2"/>
  <c r="AI408" i="2"/>
  <c r="AH408" i="2"/>
  <c r="AG408" i="2"/>
  <c r="AF408" i="2"/>
  <c r="AE408" i="2"/>
  <c r="AD408" i="2"/>
  <c r="AC408" i="2"/>
  <c r="AB408" i="2"/>
  <c r="AA408" i="2"/>
  <c r="Z408" i="2"/>
  <c r="Y408" i="2"/>
  <c r="X408" i="2"/>
  <c r="W408" i="2"/>
  <c r="V408" i="2"/>
  <c r="U408" i="2"/>
  <c r="T408" i="2"/>
  <c r="S408" i="2"/>
  <c r="R408" i="2"/>
  <c r="Q408" i="2"/>
  <c r="P408" i="2"/>
  <c r="O408" i="2"/>
  <c r="DK407" i="2"/>
  <c r="DJ407" i="2"/>
  <c r="DI407" i="2"/>
  <c r="DH407" i="2"/>
  <c r="DG407" i="2"/>
  <c r="DF407" i="2"/>
  <c r="DE407" i="2"/>
  <c r="DD407" i="2"/>
  <c r="DC407" i="2"/>
  <c r="DB407" i="2"/>
  <c r="DA407" i="2"/>
  <c r="CZ407" i="2"/>
  <c r="CY407" i="2"/>
  <c r="CX407" i="2"/>
  <c r="CW407" i="2"/>
  <c r="CV407" i="2"/>
  <c r="CU407" i="2"/>
  <c r="CT407" i="2"/>
  <c r="CS407" i="2"/>
  <c r="CR407" i="2"/>
  <c r="CQ407" i="2"/>
  <c r="CP407" i="2"/>
  <c r="CO407" i="2"/>
  <c r="CN407" i="2"/>
  <c r="CM407" i="2"/>
  <c r="CL407" i="2"/>
  <c r="CK407" i="2"/>
  <c r="CJ407" i="2"/>
  <c r="CI407" i="2"/>
  <c r="CH407" i="2"/>
  <c r="CG407" i="2"/>
  <c r="CF407" i="2"/>
  <c r="CE407" i="2"/>
  <c r="CD407" i="2"/>
  <c r="CC407" i="2"/>
  <c r="CB407" i="2"/>
  <c r="CA407" i="2"/>
  <c r="BZ407" i="2"/>
  <c r="BY407" i="2"/>
  <c r="BX407" i="2"/>
  <c r="BW407" i="2"/>
  <c r="BV407" i="2"/>
  <c r="BU407" i="2"/>
  <c r="BT407" i="2"/>
  <c r="BS407" i="2"/>
  <c r="BR407" i="2"/>
  <c r="BQ407" i="2"/>
  <c r="BP407" i="2"/>
  <c r="BO407" i="2"/>
  <c r="BN407" i="2"/>
  <c r="BM407" i="2"/>
  <c r="BL407" i="2"/>
  <c r="BK407" i="2"/>
  <c r="BJ407" i="2"/>
  <c r="BI407" i="2"/>
  <c r="BH407" i="2"/>
  <c r="BG407" i="2"/>
  <c r="BF407" i="2"/>
  <c r="BE407" i="2"/>
  <c r="BD407" i="2"/>
  <c r="BC407" i="2"/>
  <c r="BB407" i="2"/>
  <c r="BA407" i="2"/>
  <c r="AZ407" i="2"/>
  <c r="AY407" i="2"/>
  <c r="AX407" i="2"/>
  <c r="AW407" i="2"/>
  <c r="AV407" i="2"/>
  <c r="AU407" i="2"/>
  <c r="AT407" i="2"/>
  <c r="AS407" i="2"/>
  <c r="AR407" i="2"/>
  <c r="AQ407" i="2"/>
  <c r="AP407" i="2"/>
  <c r="AO407" i="2"/>
  <c r="AN407" i="2"/>
  <c r="AM407" i="2"/>
  <c r="AL407" i="2"/>
  <c r="AK407" i="2"/>
  <c r="AJ407" i="2"/>
  <c r="AI407" i="2"/>
  <c r="AH407" i="2"/>
  <c r="AG407" i="2"/>
  <c r="AF407" i="2"/>
  <c r="AE407" i="2"/>
  <c r="AD407" i="2"/>
  <c r="AC407" i="2"/>
  <c r="AB407" i="2"/>
  <c r="AA407" i="2"/>
  <c r="Z407" i="2"/>
  <c r="Y407" i="2"/>
  <c r="X407" i="2"/>
  <c r="W407" i="2"/>
  <c r="V407" i="2"/>
  <c r="U407" i="2"/>
  <c r="T407" i="2"/>
  <c r="S407" i="2"/>
  <c r="R407" i="2"/>
  <c r="Q407" i="2"/>
  <c r="P407" i="2"/>
  <c r="O407" i="2"/>
  <c r="DK406" i="2"/>
  <c r="DJ406" i="2"/>
  <c r="DI406" i="2"/>
  <c r="DH406" i="2"/>
  <c r="DG406" i="2"/>
  <c r="DF406" i="2"/>
  <c r="DE406" i="2"/>
  <c r="DD406" i="2"/>
  <c r="DC406" i="2"/>
  <c r="DB406" i="2"/>
  <c r="DA406" i="2"/>
  <c r="CZ406" i="2"/>
  <c r="CY406" i="2"/>
  <c r="CX406" i="2"/>
  <c r="CW406" i="2"/>
  <c r="CV406" i="2"/>
  <c r="CU406" i="2"/>
  <c r="CT406" i="2"/>
  <c r="CS406" i="2"/>
  <c r="CR406" i="2"/>
  <c r="CQ406" i="2"/>
  <c r="CP406" i="2"/>
  <c r="CO406" i="2"/>
  <c r="CN406" i="2"/>
  <c r="CM406" i="2"/>
  <c r="CL406" i="2"/>
  <c r="CK406" i="2"/>
  <c r="CJ406" i="2"/>
  <c r="CI406" i="2"/>
  <c r="CH406" i="2"/>
  <c r="CG406" i="2"/>
  <c r="CF406" i="2"/>
  <c r="CE406" i="2"/>
  <c r="CD406" i="2"/>
  <c r="CC406" i="2"/>
  <c r="CB406" i="2"/>
  <c r="CA406" i="2"/>
  <c r="BZ406" i="2"/>
  <c r="BY406" i="2"/>
  <c r="BX406" i="2"/>
  <c r="BW406" i="2"/>
  <c r="BV406" i="2"/>
  <c r="BU406" i="2"/>
  <c r="BT406" i="2"/>
  <c r="BS406" i="2"/>
  <c r="BR406" i="2"/>
  <c r="BQ406" i="2"/>
  <c r="BP406" i="2"/>
  <c r="BO406" i="2"/>
  <c r="BN406" i="2"/>
  <c r="BM406" i="2"/>
  <c r="BL406" i="2"/>
  <c r="BK406" i="2"/>
  <c r="BJ406" i="2"/>
  <c r="BI406" i="2"/>
  <c r="BH406" i="2"/>
  <c r="BG406" i="2"/>
  <c r="BF406" i="2"/>
  <c r="BE406" i="2"/>
  <c r="BD406" i="2"/>
  <c r="BC406" i="2"/>
  <c r="BB406" i="2"/>
  <c r="BA406" i="2"/>
  <c r="AZ406" i="2"/>
  <c r="AY406" i="2"/>
  <c r="AX406" i="2"/>
  <c r="AW406" i="2"/>
  <c r="AV406" i="2"/>
  <c r="AU406" i="2"/>
  <c r="AT406" i="2"/>
  <c r="AS406" i="2"/>
  <c r="AR406" i="2"/>
  <c r="AQ406" i="2"/>
  <c r="AP406" i="2"/>
  <c r="AO406" i="2"/>
  <c r="AN406" i="2"/>
  <c r="AM406" i="2"/>
  <c r="AL406" i="2"/>
  <c r="AK406" i="2"/>
  <c r="AJ406" i="2"/>
  <c r="AI406" i="2"/>
  <c r="AH406" i="2"/>
  <c r="AG406" i="2"/>
  <c r="AF406" i="2"/>
  <c r="AE406" i="2"/>
  <c r="AD406" i="2"/>
  <c r="AC406" i="2"/>
  <c r="AB406" i="2"/>
  <c r="AA406" i="2"/>
  <c r="Z406" i="2"/>
  <c r="Y406" i="2"/>
  <c r="X406" i="2"/>
  <c r="W406" i="2"/>
  <c r="V406" i="2"/>
  <c r="U406" i="2"/>
  <c r="T406" i="2"/>
  <c r="S406" i="2"/>
  <c r="R406" i="2"/>
  <c r="Q406" i="2"/>
  <c r="P406" i="2"/>
  <c r="O406" i="2"/>
  <c r="DK405" i="2"/>
  <c r="DJ405" i="2"/>
  <c r="DI405" i="2"/>
  <c r="DH405" i="2"/>
  <c r="DG405" i="2"/>
  <c r="DF405" i="2"/>
  <c r="DE405" i="2"/>
  <c r="DD405" i="2"/>
  <c r="DC405" i="2"/>
  <c r="DB405" i="2"/>
  <c r="DA405" i="2"/>
  <c r="CZ405" i="2"/>
  <c r="CY405" i="2"/>
  <c r="CX405" i="2"/>
  <c r="CW405" i="2"/>
  <c r="CV405" i="2"/>
  <c r="CU405" i="2"/>
  <c r="CT405" i="2"/>
  <c r="CS405" i="2"/>
  <c r="CR405" i="2"/>
  <c r="CQ405" i="2"/>
  <c r="CP405" i="2"/>
  <c r="CO405" i="2"/>
  <c r="CN405" i="2"/>
  <c r="CM405" i="2"/>
  <c r="CL405" i="2"/>
  <c r="CK405" i="2"/>
  <c r="CJ405" i="2"/>
  <c r="CI405" i="2"/>
  <c r="CH405" i="2"/>
  <c r="CG405" i="2"/>
  <c r="CF405" i="2"/>
  <c r="CE405" i="2"/>
  <c r="CD405" i="2"/>
  <c r="CC405" i="2"/>
  <c r="CB405" i="2"/>
  <c r="CA405" i="2"/>
  <c r="BZ405" i="2"/>
  <c r="BY405" i="2"/>
  <c r="BX405" i="2"/>
  <c r="BW405" i="2"/>
  <c r="BV405" i="2"/>
  <c r="BU405" i="2"/>
  <c r="BT405" i="2"/>
  <c r="BS405" i="2"/>
  <c r="BR405" i="2"/>
  <c r="BQ405" i="2"/>
  <c r="BP405" i="2"/>
  <c r="BO405" i="2"/>
  <c r="BN405" i="2"/>
  <c r="BM405" i="2"/>
  <c r="BL405" i="2"/>
  <c r="BK405" i="2"/>
  <c r="BJ405" i="2"/>
  <c r="BI405" i="2"/>
  <c r="BH405" i="2"/>
  <c r="BG405" i="2"/>
  <c r="BF405" i="2"/>
  <c r="BE405" i="2"/>
  <c r="BD405" i="2"/>
  <c r="BC405" i="2"/>
  <c r="BB405" i="2"/>
  <c r="BA405" i="2"/>
  <c r="AZ405" i="2"/>
  <c r="AY405" i="2"/>
  <c r="AX405" i="2"/>
  <c r="AW405" i="2"/>
  <c r="AV405" i="2"/>
  <c r="AU405" i="2"/>
  <c r="AT405" i="2"/>
  <c r="AS405" i="2"/>
  <c r="AR405" i="2"/>
  <c r="AQ405" i="2"/>
  <c r="AP405" i="2"/>
  <c r="AO405" i="2"/>
  <c r="AN405" i="2"/>
  <c r="AM405" i="2"/>
  <c r="AL405" i="2"/>
  <c r="AK405" i="2"/>
  <c r="AJ405" i="2"/>
  <c r="AI405" i="2"/>
  <c r="AH405" i="2"/>
  <c r="AG405" i="2"/>
  <c r="AF405" i="2"/>
  <c r="AE405" i="2"/>
  <c r="AD405" i="2"/>
  <c r="AC405" i="2"/>
  <c r="AB405" i="2"/>
  <c r="AA405" i="2"/>
  <c r="Z405" i="2"/>
  <c r="Y405" i="2"/>
  <c r="X405" i="2"/>
  <c r="W405" i="2"/>
  <c r="V405" i="2"/>
  <c r="U405" i="2"/>
  <c r="T405" i="2"/>
  <c r="S405" i="2"/>
  <c r="R405" i="2"/>
  <c r="Q405" i="2"/>
  <c r="P405" i="2"/>
  <c r="O405" i="2"/>
  <c r="DK404" i="2"/>
  <c r="DJ404" i="2"/>
  <c r="DI404" i="2"/>
  <c r="DH404" i="2"/>
  <c r="DG404" i="2"/>
  <c r="DF404" i="2"/>
  <c r="DE404" i="2"/>
  <c r="DD404" i="2"/>
  <c r="DC404" i="2"/>
  <c r="DB404" i="2"/>
  <c r="DA404" i="2"/>
  <c r="CZ404" i="2"/>
  <c r="CY404" i="2"/>
  <c r="CX404" i="2"/>
  <c r="CW404" i="2"/>
  <c r="CV404" i="2"/>
  <c r="CU404" i="2"/>
  <c r="CT404" i="2"/>
  <c r="CS404" i="2"/>
  <c r="CR404" i="2"/>
  <c r="CQ404" i="2"/>
  <c r="CP404" i="2"/>
  <c r="CO404" i="2"/>
  <c r="CN404" i="2"/>
  <c r="CM404" i="2"/>
  <c r="CL404" i="2"/>
  <c r="CK404" i="2"/>
  <c r="CJ404" i="2"/>
  <c r="CI404" i="2"/>
  <c r="CH404" i="2"/>
  <c r="CG404" i="2"/>
  <c r="CF404" i="2"/>
  <c r="CE404" i="2"/>
  <c r="CD404" i="2"/>
  <c r="CC404" i="2"/>
  <c r="CB404" i="2"/>
  <c r="CA404" i="2"/>
  <c r="BZ404" i="2"/>
  <c r="BY404" i="2"/>
  <c r="BX404" i="2"/>
  <c r="BW404" i="2"/>
  <c r="BV404" i="2"/>
  <c r="BU404" i="2"/>
  <c r="BT404" i="2"/>
  <c r="BS404" i="2"/>
  <c r="BR404" i="2"/>
  <c r="BQ404" i="2"/>
  <c r="BP404" i="2"/>
  <c r="BO404" i="2"/>
  <c r="BN404" i="2"/>
  <c r="BM404" i="2"/>
  <c r="BL404" i="2"/>
  <c r="BK404" i="2"/>
  <c r="BJ404" i="2"/>
  <c r="BI404" i="2"/>
  <c r="BH404" i="2"/>
  <c r="BG404" i="2"/>
  <c r="BF404" i="2"/>
  <c r="BE404" i="2"/>
  <c r="BD404" i="2"/>
  <c r="BC404" i="2"/>
  <c r="BB404" i="2"/>
  <c r="BA404" i="2"/>
  <c r="AZ404" i="2"/>
  <c r="AY404" i="2"/>
  <c r="AX404" i="2"/>
  <c r="AW404" i="2"/>
  <c r="AV404" i="2"/>
  <c r="AU404" i="2"/>
  <c r="AT404" i="2"/>
  <c r="AS404" i="2"/>
  <c r="AR404" i="2"/>
  <c r="AQ404" i="2"/>
  <c r="AP404" i="2"/>
  <c r="AO404" i="2"/>
  <c r="AN404" i="2"/>
  <c r="AM404" i="2"/>
  <c r="AL404" i="2"/>
  <c r="AK404" i="2"/>
  <c r="AJ404" i="2"/>
  <c r="AI404" i="2"/>
  <c r="AH404" i="2"/>
  <c r="AG404" i="2"/>
  <c r="AF404" i="2"/>
  <c r="AE404" i="2"/>
  <c r="AD404" i="2"/>
  <c r="AC404" i="2"/>
  <c r="AB404" i="2"/>
  <c r="AA404" i="2"/>
  <c r="Z404" i="2"/>
  <c r="Y404" i="2"/>
  <c r="X404" i="2"/>
  <c r="W404" i="2"/>
  <c r="V404" i="2"/>
  <c r="U404" i="2"/>
  <c r="T404" i="2"/>
  <c r="S404" i="2"/>
  <c r="R404" i="2"/>
  <c r="Q404" i="2"/>
  <c r="P404" i="2"/>
  <c r="O404" i="2"/>
  <c r="DL403" i="2"/>
  <c r="DM403" i="2"/>
  <c r="DN403" i="2"/>
  <c r="DO403" i="2"/>
  <c r="DP403" i="2"/>
  <c r="DQ403" i="2"/>
  <c r="DR403" i="2"/>
  <c r="DS403" i="2"/>
  <c r="DT403" i="2"/>
  <c r="DU403" i="2"/>
  <c r="DV403" i="2"/>
  <c r="DW403" i="2"/>
  <c r="DX403" i="2"/>
  <c r="DY403" i="2"/>
  <c r="DZ403" i="2"/>
  <c r="EA403" i="2"/>
  <c r="EB403" i="2"/>
  <c r="EC403" i="2"/>
  <c r="ED403" i="2"/>
  <c r="EE403" i="2"/>
  <c r="M400" i="2"/>
  <c r="L400" i="2"/>
  <c r="K400" i="2"/>
  <c r="J400" i="2"/>
  <c r="I400" i="2"/>
  <c r="H400" i="2"/>
  <c r="G400" i="2"/>
  <c r="F400" i="2"/>
  <c r="E400" i="2"/>
  <c r="D400" i="2"/>
  <c r="B400" i="2"/>
  <c r="M399" i="2"/>
  <c r="L399" i="2"/>
  <c r="K399" i="2"/>
  <c r="J399" i="2"/>
  <c r="I399" i="2"/>
  <c r="H399" i="2"/>
  <c r="G399" i="2"/>
  <c r="F399" i="2"/>
  <c r="E399" i="2"/>
  <c r="D399" i="2"/>
  <c r="B399" i="2"/>
  <c r="M398" i="2"/>
  <c r="L398" i="2"/>
  <c r="K398" i="2"/>
  <c r="J398" i="2"/>
  <c r="I398" i="2"/>
  <c r="H398" i="2"/>
  <c r="G398" i="2"/>
  <c r="F398" i="2"/>
  <c r="E398" i="2"/>
  <c r="D398" i="2"/>
  <c r="B398" i="2"/>
  <c r="M397" i="2"/>
  <c r="L397" i="2"/>
  <c r="K397" i="2"/>
  <c r="J397" i="2"/>
  <c r="I397" i="2"/>
  <c r="H397" i="2"/>
  <c r="G397" i="2"/>
  <c r="F397" i="2"/>
  <c r="E397" i="2"/>
  <c r="D397" i="2"/>
  <c r="B397" i="2"/>
  <c r="M396" i="2"/>
  <c r="L396" i="2"/>
  <c r="K396" i="2"/>
  <c r="J396" i="2"/>
  <c r="I396" i="2"/>
  <c r="H396" i="2"/>
  <c r="G396" i="2"/>
  <c r="F396" i="2"/>
  <c r="E396" i="2"/>
  <c r="D396" i="2"/>
  <c r="B396" i="2"/>
  <c r="M395" i="2"/>
  <c r="L395" i="2"/>
  <c r="K395" i="2"/>
  <c r="J395" i="2"/>
  <c r="I395" i="2"/>
  <c r="H395" i="2"/>
  <c r="G395" i="2"/>
  <c r="F395" i="2"/>
  <c r="E395" i="2"/>
  <c r="D395" i="2"/>
  <c r="B395" i="2"/>
  <c r="M394" i="2"/>
  <c r="L394" i="2"/>
  <c r="K394" i="2"/>
  <c r="J394" i="2"/>
  <c r="I394" i="2"/>
  <c r="H394" i="2"/>
  <c r="G394" i="2"/>
  <c r="F394" i="2"/>
  <c r="E394" i="2"/>
  <c r="D394" i="2"/>
  <c r="B394" i="2"/>
  <c r="M393" i="2"/>
  <c r="L393" i="2"/>
  <c r="K393" i="2"/>
  <c r="J393" i="2"/>
  <c r="I393" i="2"/>
  <c r="H393" i="2"/>
  <c r="G393" i="2"/>
  <c r="F393" i="2"/>
  <c r="E393" i="2"/>
  <c r="D393" i="2"/>
  <c r="B393" i="2"/>
  <c r="M392" i="2"/>
  <c r="L392" i="2"/>
  <c r="K392" i="2"/>
  <c r="J392" i="2"/>
  <c r="I392" i="2"/>
  <c r="H392" i="2"/>
  <c r="G392" i="2"/>
  <c r="F392" i="2"/>
  <c r="E392" i="2"/>
  <c r="D392" i="2"/>
  <c r="B392" i="2"/>
  <c r="M391" i="2"/>
  <c r="L391" i="2"/>
  <c r="K391" i="2"/>
  <c r="J391" i="2"/>
  <c r="I391" i="2"/>
  <c r="H391" i="2"/>
  <c r="G391" i="2"/>
  <c r="F391" i="2"/>
  <c r="E391" i="2"/>
  <c r="D391" i="2"/>
  <c r="B391" i="2"/>
  <c r="M390" i="2"/>
  <c r="L390" i="2"/>
  <c r="K390" i="2"/>
  <c r="J390" i="2"/>
  <c r="I390" i="2"/>
  <c r="H390" i="2"/>
  <c r="G390" i="2"/>
  <c r="F390" i="2"/>
  <c r="E390" i="2"/>
  <c r="D390" i="2"/>
  <c r="B390" i="2"/>
  <c r="M389" i="2"/>
  <c r="L389" i="2"/>
  <c r="K389" i="2"/>
  <c r="J389" i="2"/>
  <c r="I389" i="2"/>
  <c r="H389" i="2"/>
  <c r="G389" i="2"/>
  <c r="F389" i="2"/>
  <c r="E389" i="2"/>
  <c r="D389" i="2"/>
  <c r="B389" i="2"/>
  <c r="M388" i="2"/>
  <c r="L388" i="2"/>
  <c r="K388" i="2"/>
  <c r="J388" i="2"/>
  <c r="I388" i="2"/>
  <c r="H388" i="2"/>
  <c r="G388" i="2"/>
  <c r="F388" i="2"/>
  <c r="E388" i="2"/>
  <c r="D388" i="2"/>
  <c r="B388" i="2"/>
  <c r="M387" i="2"/>
  <c r="L387" i="2"/>
  <c r="K387" i="2"/>
  <c r="J387" i="2"/>
  <c r="I387" i="2"/>
  <c r="H387" i="2"/>
  <c r="G387" i="2"/>
  <c r="F387" i="2"/>
  <c r="E387" i="2"/>
  <c r="D387" i="2"/>
  <c r="B387" i="2"/>
  <c r="M386" i="2"/>
  <c r="L386" i="2"/>
  <c r="K386" i="2"/>
  <c r="J386" i="2"/>
  <c r="I386" i="2"/>
  <c r="H386" i="2"/>
  <c r="G386" i="2"/>
  <c r="F386" i="2"/>
  <c r="E386" i="2"/>
  <c r="D386" i="2"/>
  <c r="B386" i="2"/>
  <c r="M385" i="2"/>
  <c r="L385" i="2"/>
  <c r="K385" i="2"/>
  <c r="J385" i="2"/>
  <c r="I385" i="2"/>
  <c r="H385" i="2"/>
  <c r="G385" i="2"/>
  <c r="F385" i="2"/>
  <c r="E385" i="2"/>
  <c r="D385" i="2"/>
  <c r="B385" i="2"/>
  <c r="M384" i="2"/>
  <c r="L384" i="2"/>
  <c r="K384" i="2"/>
  <c r="J384" i="2"/>
  <c r="I384" i="2"/>
  <c r="H384" i="2"/>
  <c r="G384" i="2"/>
  <c r="F384" i="2"/>
  <c r="E384" i="2"/>
  <c r="D384" i="2"/>
  <c r="B384" i="2"/>
  <c r="M383" i="2"/>
  <c r="L383" i="2"/>
  <c r="K383" i="2"/>
  <c r="J383" i="2"/>
  <c r="I383" i="2"/>
  <c r="H383" i="2"/>
  <c r="G383" i="2"/>
  <c r="F383" i="2"/>
  <c r="E383" i="2"/>
  <c r="D383" i="2"/>
  <c r="B383" i="2"/>
  <c r="M382" i="2"/>
  <c r="L382" i="2"/>
  <c r="K382" i="2"/>
  <c r="J382" i="2"/>
  <c r="I382" i="2"/>
  <c r="H382" i="2"/>
  <c r="G382" i="2"/>
  <c r="F382" i="2"/>
  <c r="E382" i="2"/>
  <c r="D382" i="2"/>
  <c r="B382" i="2"/>
  <c r="M381" i="2"/>
  <c r="L381" i="2"/>
  <c r="K381" i="2"/>
  <c r="J381" i="2"/>
  <c r="I381" i="2"/>
  <c r="H381" i="2"/>
  <c r="G381" i="2"/>
  <c r="F381" i="2"/>
  <c r="E381" i="2"/>
  <c r="D381" i="2"/>
  <c r="B381" i="2"/>
  <c r="M380" i="2"/>
  <c r="L380" i="2"/>
  <c r="K380" i="2"/>
  <c r="J380" i="2"/>
  <c r="I380" i="2"/>
  <c r="H380" i="2"/>
  <c r="G380" i="2"/>
  <c r="F380" i="2"/>
  <c r="E380" i="2"/>
  <c r="D380" i="2"/>
  <c r="B380" i="2"/>
  <c r="M379" i="2"/>
  <c r="L379" i="2"/>
  <c r="K379" i="2"/>
  <c r="J379" i="2"/>
  <c r="I379" i="2"/>
  <c r="H379" i="2"/>
  <c r="G379" i="2"/>
  <c r="F379" i="2"/>
  <c r="E379" i="2"/>
  <c r="D379" i="2"/>
  <c r="B379" i="2"/>
  <c r="M378" i="2"/>
  <c r="L378" i="2"/>
  <c r="K378" i="2"/>
  <c r="J378" i="2"/>
  <c r="I378" i="2"/>
  <c r="H378" i="2"/>
  <c r="G378" i="2"/>
  <c r="F378" i="2"/>
  <c r="E378" i="2"/>
  <c r="D378" i="2"/>
  <c r="B378" i="2"/>
  <c r="M377" i="2"/>
  <c r="L377" i="2"/>
  <c r="K377" i="2"/>
  <c r="J377" i="2"/>
  <c r="I377" i="2"/>
  <c r="H377" i="2"/>
  <c r="G377" i="2"/>
  <c r="F377" i="2"/>
  <c r="E377" i="2"/>
  <c r="D377" i="2"/>
  <c r="B377" i="2"/>
  <c r="M376" i="2"/>
  <c r="L376" i="2"/>
  <c r="K376" i="2"/>
  <c r="J376" i="2"/>
  <c r="I376" i="2"/>
  <c r="H376" i="2"/>
  <c r="G376" i="2"/>
  <c r="F376" i="2"/>
  <c r="E376" i="2"/>
  <c r="D376" i="2"/>
  <c r="B376" i="2"/>
  <c r="M375" i="2"/>
  <c r="L375" i="2"/>
  <c r="K375" i="2"/>
  <c r="J375" i="2"/>
  <c r="I375" i="2"/>
  <c r="H375" i="2"/>
  <c r="G375" i="2"/>
  <c r="F375" i="2"/>
  <c r="E375" i="2"/>
  <c r="D375" i="2"/>
  <c r="B375" i="2"/>
  <c r="M374" i="2"/>
  <c r="L374" i="2"/>
  <c r="K374" i="2"/>
  <c r="J374" i="2"/>
  <c r="I374" i="2"/>
  <c r="H374" i="2"/>
  <c r="G374" i="2"/>
  <c r="F374" i="2"/>
  <c r="E374" i="2"/>
  <c r="D374" i="2"/>
  <c r="B374" i="2"/>
  <c r="M373" i="2"/>
  <c r="L373" i="2"/>
  <c r="K373" i="2"/>
  <c r="J373" i="2"/>
  <c r="I373" i="2"/>
  <c r="H373" i="2"/>
  <c r="G373" i="2"/>
  <c r="F373" i="2"/>
  <c r="E373" i="2"/>
  <c r="D373" i="2"/>
  <c r="B373" i="2"/>
  <c r="M372" i="2"/>
  <c r="L372" i="2"/>
  <c r="K372" i="2"/>
  <c r="J372" i="2"/>
  <c r="I372" i="2"/>
  <c r="H372" i="2"/>
  <c r="G372" i="2"/>
  <c r="F372" i="2"/>
  <c r="E372" i="2"/>
  <c r="D372" i="2"/>
  <c r="B372" i="2"/>
  <c r="M371" i="2"/>
  <c r="L371" i="2"/>
  <c r="K371" i="2"/>
  <c r="J371" i="2"/>
  <c r="I371" i="2"/>
  <c r="H371" i="2"/>
  <c r="G371" i="2"/>
  <c r="F371" i="2"/>
  <c r="E371" i="2"/>
  <c r="D371" i="2"/>
  <c r="B371" i="2"/>
  <c r="M370" i="2"/>
  <c r="L370" i="2"/>
  <c r="K370" i="2"/>
  <c r="J370" i="2"/>
  <c r="I370" i="2"/>
  <c r="H370" i="2"/>
  <c r="G370" i="2"/>
  <c r="F370" i="2"/>
  <c r="E370" i="2"/>
  <c r="D370" i="2"/>
  <c r="B370" i="2"/>
  <c r="M369" i="2"/>
  <c r="L369" i="2"/>
  <c r="K369" i="2"/>
  <c r="J369" i="2"/>
  <c r="I369" i="2"/>
  <c r="H369" i="2"/>
  <c r="G369" i="2"/>
  <c r="F369" i="2"/>
  <c r="E369" i="2"/>
  <c r="D369" i="2"/>
  <c r="B369" i="2"/>
  <c r="M368" i="2"/>
  <c r="L368" i="2"/>
  <c r="K368" i="2"/>
  <c r="J368" i="2"/>
  <c r="I368" i="2"/>
  <c r="H368" i="2"/>
  <c r="G368" i="2"/>
  <c r="F368" i="2"/>
  <c r="E368" i="2"/>
  <c r="D368" i="2"/>
  <c r="B368" i="2"/>
  <c r="M367" i="2"/>
  <c r="L367" i="2"/>
  <c r="K367" i="2"/>
  <c r="J367" i="2"/>
  <c r="I367" i="2"/>
  <c r="H367" i="2"/>
  <c r="G367" i="2"/>
  <c r="F367" i="2"/>
  <c r="E367" i="2"/>
  <c r="D367" i="2"/>
  <c r="B367" i="2"/>
  <c r="M366" i="2"/>
  <c r="L366" i="2"/>
  <c r="K366" i="2"/>
  <c r="J366" i="2"/>
  <c r="I366" i="2"/>
  <c r="H366" i="2"/>
  <c r="G366" i="2"/>
  <c r="F366" i="2"/>
  <c r="E366" i="2"/>
  <c r="D366" i="2"/>
  <c r="B366" i="2"/>
  <c r="M365" i="2"/>
  <c r="L365" i="2"/>
  <c r="K365" i="2"/>
  <c r="J365" i="2"/>
  <c r="I365" i="2"/>
  <c r="H365" i="2"/>
  <c r="G365" i="2"/>
  <c r="F365" i="2"/>
  <c r="E365" i="2"/>
  <c r="D365" i="2"/>
  <c r="B365" i="2"/>
  <c r="M364" i="2"/>
  <c r="L364" i="2"/>
  <c r="K364" i="2"/>
  <c r="J364" i="2"/>
  <c r="I364" i="2"/>
  <c r="H364" i="2"/>
  <c r="G364" i="2"/>
  <c r="F364" i="2"/>
  <c r="E364" i="2"/>
  <c r="D364" i="2"/>
  <c r="B364" i="2"/>
  <c r="M363" i="2"/>
  <c r="L363" i="2"/>
  <c r="K363" i="2"/>
  <c r="J363" i="2"/>
  <c r="I363" i="2"/>
  <c r="H363" i="2"/>
  <c r="G363" i="2"/>
  <c r="F363" i="2"/>
  <c r="E363" i="2"/>
  <c r="D363" i="2"/>
  <c r="B363" i="2"/>
  <c r="M362" i="2"/>
  <c r="L362" i="2"/>
  <c r="K362" i="2"/>
  <c r="J362" i="2"/>
  <c r="I362" i="2"/>
  <c r="H362" i="2"/>
  <c r="G362" i="2"/>
  <c r="F362" i="2"/>
  <c r="E362" i="2"/>
  <c r="D362" i="2"/>
  <c r="B362" i="2"/>
  <c r="M361" i="2"/>
  <c r="L361" i="2"/>
  <c r="K361" i="2"/>
  <c r="J361" i="2"/>
  <c r="I361" i="2"/>
  <c r="H361" i="2"/>
  <c r="G361" i="2"/>
  <c r="F361" i="2"/>
  <c r="E361" i="2"/>
  <c r="D361" i="2"/>
  <c r="B361" i="2"/>
  <c r="M360" i="2"/>
  <c r="L360" i="2"/>
  <c r="K360" i="2"/>
  <c r="J360" i="2"/>
  <c r="I360" i="2"/>
  <c r="H360" i="2"/>
  <c r="G360" i="2"/>
  <c r="F360" i="2"/>
  <c r="E360" i="2"/>
  <c r="D360" i="2"/>
  <c r="B360" i="2"/>
  <c r="M359" i="2"/>
  <c r="L359" i="2"/>
  <c r="K359" i="2"/>
  <c r="J359" i="2"/>
  <c r="I359" i="2"/>
  <c r="H359" i="2"/>
  <c r="G359" i="2"/>
  <c r="F359" i="2"/>
  <c r="E359" i="2"/>
  <c r="D359" i="2"/>
  <c r="B359" i="2"/>
  <c r="M358" i="2"/>
  <c r="L358" i="2"/>
  <c r="K358" i="2"/>
  <c r="J358" i="2"/>
  <c r="I358" i="2"/>
  <c r="H358" i="2"/>
  <c r="G358" i="2"/>
  <c r="F358" i="2"/>
  <c r="E358" i="2"/>
  <c r="D358" i="2"/>
  <c r="B358" i="2"/>
  <c r="M357" i="2"/>
  <c r="L357" i="2"/>
  <c r="K357" i="2"/>
  <c r="J357" i="2"/>
  <c r="I357" i="2"/>
  <c r="H357" i="2"/>
  <c r="G357" i="2"/>
  <c r="F357" i="2"/>
  <c r="E357" i="2"/>
  <c r="D357" i="2"/>
  <c r="B357" i="2"/>
  <c r="M356" i="2"/>
  <c r="L356" i="2"/>
  <c r="L405" i="2"/>
  <c r="K356" i="2"/>
  <c r="J356" i="2"/>
  <c r="I356" i="2"/>
  <c r="H356" i="2"/>
  <c r="G356" i="2"/>
  <c r="F356" i="2"/>
  <c r="E356" i="2"/>
  <c r="D356" i="2"/>
  <c r="B356" i="2"/>
  <c r="M355" i="2"/>
  <c r="L355" i="2"/>
  <c r="K355" i="2"/>
  <c r="J355" i="2"/>
  <c r="I355" i="2"/>
  <c r="H355" i="2"/>
  <c r="G355" i="2"/>
  <c r="F355" i="2"/>
  <c r="E355" i="2"/>
  <c r="D355" i="2"/>
  <c r="B355" i="2"/>
  <c r="M351" i="2"/>
  <c r="L351" i="2"/>
  <c r="K351" i="2"/>
  <c r="J351" i="2"/>
  <c r="I351" i="2"/>
  <c r="H351" i="2"/>
  <c r="G351" i="2"/>
  <c r="F351" i="2"/>
  <c r="E351" i="2"/>
  <c r="D351" i="2"/>
  <c r="B351" i="2"/>
  <c r="M350" i="2"/>
  <c r="L350" i="2"/>
  <c r="K350" i="2"/>
  <c r="J350" i="2"/>
  <c r="I350" i="2"/>
  <c r="H350" i="2"/>
  <c r="G350" i="2"/>
  <c r="F350" i="2"/>
  <c r="E350" i="2"/>
  <c r="D350" i="2"/>
  <c r="B350" i="2"/>
  <c r="M349" i="2"/>
  <c r="L349" i="2"/>
  <c r="K349" i="2"/>
  <c r="J349" i="2"/>
  <c r="I349" i="2"/>
  <c r="H349" i="2"/>
  <c r="G349" i="2"/>
  <c r="F349" i="2"/>
  <c r="E349" i="2"/>
  <c r="D349" i="2"/>
  <c r="B349" i="2"/>
  <c r="M348" i="2"/>
  <c r="L348" i="2"/>
  <c r="K348" i="2"/>
  <c r="J348" i="2"/>
  <c r="I348" i="2"/>
  <c r="H348" i="2"/>
  <c r="G348" i="2"/>
  <c r="F348" i="2"/>
  <c r="E348" i="2"/>
  <c r="D348" i="2"/>
  <c r="B348" i="2"/>
  <c r="M347" i="2"/>
  <c r="L347" i="2"/>
  <c r="K347" i="2"/>
  <c r="J347" i="2"/>
  <c r="I347" i="2"/>
  <c r="H347" i="2"/>
  <c r="G347" i="2"/>
  <c r="F347" i="2"/>
  <c r="E347" i="2"/>
  <c r="D347" i="2"/>
  <c r="B347" i="2"/>
  <c r="M346" i="2"/>
  <c r="L346" i="2"/>
  <c r="K346" i="2"/>
  <c r="J346" i="2"/>
  <c r="I346" i="2"/>
  <c r="H346" i="2"/>
  <c r="G346" i="2"/>
  <c r="F346" i="2"/>
  <c r="E346" i="2"/>
  <c r="D346" i="2"/>
  <c r="B346" i="2"/>
  <c r="M345" i="2"/>
  <c r="L345" i="2"/>
  <c r="K345" i="2"/>
  <c r="J345" i="2"/>
  <c r="I345" i="2"/>
  <c r="H345" i="2"/>
  <c r="G345" i="2"/>
  <c r="F345" i="2"/>
  <c r="E345" i="2"/>
  <c r="D345" i="2"/>
  <c r="B345" i="2"/>
  <c r="M344" i="2"/>
  <c r="L344" i="2"/>
  <c r="K344" i="2"/>
  <c r="J344" i="2"/>
  <c r="I344" i="2"/>
  <c r="H344" i="2"/>
  <c r="G344" i="2"/>
  <c r="F344" i="2"/>
  <c r="E344" i="2"/>
  <c r="D344" i="2"/>
  <c r="B344" i="2"/>
  <c r="M343" i="2"/>
  <c r="L343" i="2"/>
  <c r="K343" i="2"/>
  <c r="J343" i="2"/>
  <c r="I343" i="2"/>
  <c r="H343" i="2"/>
  <c r="G343" i="2"/>
  <c r="F343" i="2"/>
  <c r="E343" i="2"/>
  <c r="D343" i="2"/>
  <c r="B343" i="2"/>
  <c r="M342" i="2"/>
  <c r="L342" i="2"/>
  <c r="K342" i="2"/>
  <c r="J342" i="2"/>
  <c r="I342" i="2"/>
  <c r="H342" i="2"/>
  <c r="G342" i="2"/>
  <c r="F342" i="2"/>
  <c r="E342" i="2"/>
  <c r="D342" i="2"/>
  <c r="B342" i="2"/>
  <c r="M341" i="2"/>
  <c r="L341" i="2"/>
  <c r="K341" i="2"/>
  <c r="J341" i="2"/>
  <c r="I341" i="2"/>
  <c r="H341" i="2"/>
  <c r="G341" i="2"/>
  <c r="F341" i="2"/>
  <c r="E341" i="2"/>
  <c r="D341" i="2"/>
  <c r="B341" i="2"/>
  <c r="M340" i="2"/>
  <c r="L340" i="2"/>
  <c r="K340" i="2"/>
  <c r="J340" i="2"/>
  <c r="I340" i="2"/>
  <c r="H340" i="2"/>
  <c r="G340" i="2"/>
  <c r="F340" i="2"/>
  <c r="E340" i="2"/>
  <c r="D340" i="2"/>
  <c r="B340" i="2"/>
  <c r="M339" i="2"/>
  <c r="L339" i="2"/>
  <c r="K339" i="2"/>
  <c r="J339" i="2"/>
  <c r="I339" i="2"/>
  <c r="H339" i="2"/>
  <c r="G339" i="2"/>
  <c r="F339" i="2"/>
  <c r="E339" i="2"/>
  <c r="D339" i="2"/>
  <c r="B339" i="2"/>
  <c r="M338" i="2"/>
  <c r="L338" i="2"/>
  <c r="K338" i="2"/>
  <c r="J338" i="2"/>
  <c r="I338" i="2"/>
  <c r="H338" i="2"/>
  <c r="G338" i="2"/>
  <c r="F338" i="2"/>
  <c r="E338" i="2"/>
  <c r="D338" i="2"/>
  <c r="B338" i="2"/>
  <c r="M337" i="2"/>
  <c r="L337" i="2"/>
  <c r="K337" i="2"/>
  <c r="J337" i="2"/>
  <c r="I337" i="2"/>
  <c r="H337" i="2"/>
  <c r="G337" i="2"/>
  <c r="F337" i="2"/>
  <c r="E337" i="2"/>
  <c r="D337" i="2"/>
  <c r="B337" i="2"/>
  <c r="M336" i="2"/>
  <c r="L336" i="2"/>
  <c r="K336" i="2"/>
  <c r="J336" i="2"/>
  <c r="I336" i="2"/>
  <c r="H336" i="2"/>
  <c r="G336" i="2"/>
  <c r="F336" i="2"/>
  <c r="E336" i="2"/>
  <c r="D336" i="2"/>
  <c r="B336" i="2"/>
  <c r="M335" i="2"/>
  <c r="L335" i="2"/>
  <c r="K335" i="2"/>
  <c r="J335" i="2"/>
  <c r="I335" i="2"/>
  <c r="H335" i="2"/>
  <c r="G335" i="2"/>
  <c r="F335" i="2"/>
  <c r="E335" i="2"/>
  <c r="D335" i="2"/>
  <c r="B335" i="2"/>
  <c r="M334" i="2"/>
  <c r="L334" i="2"/>
  <c r="K334" i="2"/>
  <c r="J334" i="2"/>
  <c r="I334" i="2"/>
  <c r="H334" i="2"/>
  <c r="G334" i="2"/>
  <c r="F334" i="2"/>
  <c r="E334" i="2"/>
  <c r="D334" i="2"/>
  <c r="B334" i="2"/>
  <c r="M333" i="2"/>
  <c r="L333" i="2"/>
  <c r="K333" i="2"/>
  <c r="J333" i="2"/>
  <c r="I333" i="2"/>
  <c r="H333" i="2"/>
  <c r="G333" i="2"/>
  <c r="F333" i="2"/>
  <c r="E333" i="2"/>
  <c r="D333" i="2"/>
  <c r="B333" i="2"/>
  <c r="M332" i="2"/>
  <c r="L332" i="2"/>
  <c r="K332" i="2"/>
  <c r="J332" i="2"/>
  <c r="I332" i="2"/>
  <c r="H332" i="2"/>
  <c r="G332" i="2"/>
  <c r="F332" i="2"/>
  <c r="E332" i="2"/>
  <c r="D332" i="2"/>
  <c r="B332" i="2"/>
  <c r="M331" i="2"/>
  <c r="L331" i="2"/>
  <c r="K331" i="2"/>
  <c r="J331" i="2"/>
  <c r="I331" i="2"/>
  <c r="H331" i="2"/>
  <c r="G331" i="2"/>
  <c r="F331" i="2"/>
  <c r="E331" i="2"/>
  <c r="D331" i="2"/>
  <c r="B331" i="2"/>
  <c r="M330" i="2"/>
  <c r="L330" i="2"/>
  <c r="K330" i="2"/>
  <c r="J330" i="2"/>
  <c r="I330" i="2"/>
  <c r="H330" i="2"/>
  <c r="G330" i="2"/>
  <c r="F330" i="2"/>
  <c r="E330" i="2"/>
  <c r="D330" i="2"/>
  <c r="B330" i="2"/>
  <c r="M329" i="2"/>
  <c r="L329" i="2"/>
  <c r="K329" i="2"/>
  <c r="J329" i="2"/>
  <c r="I329" i="2"/>
  <c r="H329" i="2"/>
  <c r="G329" i="2"/>
  <c r="F329" i="2"/>
  <c r="E329" i="2"/>
  <c r="D329" i="2"/>
  <c r="B329" i="2"/>
  <c r="M328" i="2"/>
  <c r="L328" i="2"/>
  <c r="K328" i="2"/>
  <c r="J328" i="2"/>
  <c r="I328" i="2"/>
  <c r="H328" i="2"/>
  <c r="G328" i="2"/>
  <c r="F328" i="2"/>
  <c r="E328" i="2"/>
  <c r="D328" i="2"/>
  <c r="B328" i="2"/>
  <c r="M327" i="2"/>
  <c r="L327" i="2"/>
  <c r="K327" i="2"/>
  <c r="J327" i="2"/>
  <c r="I327" i="2"/>
  <c r="H327" i="2"/>
  <c r="G327" i="2"/>
  <c r="F327" i="2"/>
  <c r="E327" i="2"/>
  <c r="D327" i="2"/>
  <c r="B327" i="2"/>
  <c r="M326" i="2"/>
  <c r="L326" i="2"/>
  <c r="K326" i="2"/>
  <c r="J326" i="2"/>
  <c r="I326" i="2"/>
  <c r="H326" i="2"/>
  <c r="G326" i="2"/>
  <c r="F326" i="2"/>
  <c r="E326" i="2"/>
  <c r="D326" i="2"/>
  <c r="B326" i="2"/>
  <c r="M325" i="2"/>
  <c r="L325" i="2"/>
  <c r="K325" i="2"/>
  <c r="J325" i="2"/>
  <c r="I325" i="2"/>
  <c r="H325" i="2"/>
  <c r="G325" i="2"/>
  <c r="F325" i="2"/>
  <c r="E325" i="2"/>
  <c r="D325" i="2"/>
  <c r="B325" i="2"/>
  <c r="M324" i="2"/>
  <c r="L324" i="2"/>
  <c r="K324" i="2"/>
  <c r="J324" i="2"/>
  <c r="I324" i="2"/>
  <c r="H324" i="2"/>
  <c r="G324" i="2"/>
  <c r="F324" i="2"/>
  <c r="E324" i="2"/>
  <c r="D324" i="2"/>
  <c r="B324" i="2"/>
  <c r="M323" i="2"/>
  <c r="L323" i="2"/>
  <c r="K323" i="2"/>
  <c r="J323" i="2"/>
  <c r="I323" i="2"/>
  <c r="H323" i="2"/>
  <c r="G323" i="2"/>
  <c r="F323" i="2"/>
  <c r="E323" i="2"/>
  <c r="D323" i="2"/>
  <c r="B323" i="2"/>
  <c r="M322" i="2"/>
  <c r="L322" i="2"/>
  <c r="K322" i="2"/>
  <c r="J322" i="2"/>
  <c r="I322" i="2"/>
  <c r="H322" i="2"/>
  <c r="G322" i="2"/>
  <c r="F322" i="2"/>
  <c r="E322" i="2"/>
  <c r="D322" i="2"/>
  <c r="B322" i="2"/>
  <c r="M321" i="2"/>
  <c r="L321" i="2"/>
  <c r="K321" i="2"/>
  <c r="J321" i="2"/>
  <c r="I321" i="2"/>
  <c r="H321" i="2"/>
  <c r="G321" i="2"/>
  <c r="F321" i="2"/>
  <c r="E321" i="2"/>
  <c r="D321" i="2"/>
  <c r="B321" i="2"/>
  <c r="M320" i="2"/>
  <c r="L320" i="2"/>
  <c r="K320" i="2"/>
  <c r="J320" i="2"/>
  <c r="I320" i="2"/>
  <c r="H320" i="2"/>
  <c r="G320" i="2"/>
  <c r="F320" i="2"/>
  <c r="E320" i="2"/>
  <c r="D320" i="2"/>
  <c r="B320" i="2"/>
  <c r="M319" i="2"/>
  <c r="L319" i="2"/>
  <c r="K319" i="2"/>
  <c r="J319" i="2"/>
  <c r="I319" i="2"/>
  <c r="H319" i="2"/>
  <c r="G319" i="2"/>
  <c r="F319" i="2"/>
  <c r="E319" i="2"/>
  <c r="D319" i="2"/>
  <c r="B319" i="2"/>
  <c r="M318" i="2"/>
  <c r="M416" i="2"/>
  <c r="L318" i="2"/>
  <c r="K318" i="2"/>
  <c r="J318" i="2"/>
  <c r="I318" i="2"/>
  <c r="H318" i="2"/>
  <c r="G318" i="2"/>
  <c r="F318" i="2"/>
  <c r="E318" i="2"/>
  <c r="D318" i="2"/>
  <c r="B318" i="2"/>
  <c r="M317" i="2"/>
  <c r="L317" i="2"/>
  <c r="K317" i="2"/>
  <c r="J317" i="2"/>
  <c r="I317" i="2"/>
  <c r="H317" i="2"/>
  <c r="G317" i="2"/>
  <c r="F317" i="2"/>
  <c r="E317" i="2"/>
  <c r="D317" i="2"/>
  <c r="B317" i="2"/>
  <c r="M316" i="2"/>
  <c r="L316" i="2"/>
  <c r="K316" i="2"/>
  <c r="J316" i="2"/>
  <c r="I316" i="2"/>
  <c r="H316" i="2"/>
  <c r="G316" i="2"/>
  <c r="F316" i="2"/>
  <c r="E316" i="2"/>
  <c r="D316" i="2"/>
  <c r="B316" i="2"/>
  <c r="M315" i="2"/>
  <c r="L315" i="2"/>
  <c r="K315" i="2"/>
  <c r="J315" i="2"/>
  <c r="I315" i="2"/>
  <c r="H315" i="2"/>
  <c r="G315" i="2"/>
  <c r="F315" i="2"/>
  <c r="E315" i="2"/>
  <c r="D315" i="2"/>
  <c r="B315" i="2"/>
  <c r="M314" i="2"/>
  <c r="L314" i="2"/>
  <c r="K314" i="2"/>
  <c r="J314" i="2"/>
  <c r="I314" i="2"/>
  <c r="H314" i="2"/>
  <c r="G314" i="2"/>
  <c r="F314" i="2"/>
  <c r="E314" i="2"/>
  <c r="D314" i="2"/>
  <c r="B314" i="2"/>
  <c r="M313" i="2"/>
  <c r="L313" i="2"/>
  <c r="K313" i="2"/>
  <c r="J313" i="2"/>
  <c r="I313" i="2"/>
  <c r="H313" i="2"/>
  <c r="G313" i="2"/>
  <c r="F313" i="2"/>
  <c r="E313" i="2"/>
  <c r="D313" i="2"/>
  <c r="B313" i="2"/>
  <c r="M312" i="2"/>
  <c r="L312" i="2"/>
  <c r="K312" i="2"/>
  <c r="J312" i="2"/>
  <c r="I312" i="2"/>
  <c r="H312" i="2"/>
  <c r="G312" i="2"/>
  <c r="F312" i="2"/>
  <c r="E312" i="2"/>
  <c r="D312" i="2"/>
  <c r="B312" i="2"/>
  <c r="M311" i="2"/>
  <c r="L311" i="2"/>
  <c r="K311" i="2"/>
  <c r="J311" i="2"/>
  <c r="I311" i="2"/>
  <c r="H311" i="2"/>
  <c r="G311" i="2"/>
  <c r="F311" i="2"/>
  <c r="E311" i="2"/>
  <c r="D311" i="2"/>
  <c r="B311" i="2"/>
  <c r="M310" i="2"/>
  <c r="L310" i="2"/>
  <c r="K310" i="2"/>
  <c r="J310" i="2"/>
  <c r="I310" i="2"/>
  <c r="H310" i="2"/>
  <c r="G310" i="2"/>
  <c r="F310" i="2"/>
  <c r="E310" i="2"/>
  <c r="D310" i="2"/>
  <c r="B310" i="2"/>
  <c r="M309" i="2"/>
  <c r="L309" i="2"/>
  <c r="K309" i="2"/>
  <c r="J309" i="2"/>
  <c r="I309" i="2"/>
  <c r="H309" i="2"/>
  <c r="G309" i="2"/>
  <c r="F309" i="2"/>
  <c r="E309" i="2"/>
  <c r="D309" i="2"/>
  <c r="B309" i="2"/>
  <c r="M308" i="2"/>
  <c r="L308" i="2"/>
  <c r="K308" i="2"/>
  <c r="J308" i="2"/>
  <c r="I308" i="2"/>
  <c r="H308" i="2"/>
  <c r="G308" i="2"/>
  <c r="F308" i="2"/>
  <c r="E308" i="2"/>
  <c r="D308" i="2"/>
  <c r="B308" i="2"/>
  <c r="M307" i="2"/>
  <c r="L307" i="2"/>
  <c r="K307" i="2"/>
  <c r="J307" i="2"/>
  <c r="I307" i="2"/>
  <c r="H307" i="2"/>
  <c r="G307" i="2"/>
  <c r="F307" i="2"/>
  <c r="E307" i="2"/>
  <c r="D307" i="2"/>
  <c r="B307" i="2"/>
  <c r="M306" i="2"/>
  <c r="L306" i="2"/>
  <c r="K306" i="2"/>
  <c r="J306" i="2"/>
  <c r="I306" i="2"/>
  <c r="H306" i="2"/>
  <c r="G306" i="2"/>
  <c r="F306" i="2"/>
  <c r="E306" i="2"/>
  <c r="D306" i="2"/>
  <c r="B306" i="2"/>
  <c r="DL305" i="2"/>
  <c r="DM305" i="2"/>
  <c r="DN305" i="2"/>
  <c r="DO305" i="2"/>
  <c r="DP305" i="2"/>
  <c r="DQ305" i="2"/>
  <c r="DR305" i="2"/>
  <c r="DS305" i="2"/>
  <c r="DT305" i="2"/>
  <c r="DU305" i="2"/>
  <c r="DV305" i="2"/>
  <c r="DW305" i="2"/>
  <c r="DX305" i="2"/>
  <c r="DY305" i="2"/>
  <c r="DZ305" i="2"/>
  <c r="EA305" i="2"/>
  <c r="EB305" i="2"/>
  <c r="EC305" i="2"/>
  <c r="ED305" i="2"/>
  <c r="EE305" i="2"/>
  <c r="E415" i="2"/>
  <c r="E407" i="2"/>
  <c r="I407" i="2"/>
  <c r="M407" i="2"/>
  <c r="F408" i="2"/>
  <c r="J408" i="2"/>
  <c r="G409" i="2"/>
  <c r="K409" i="2"/>
  <c r="D410" i="2"/>
  <c r="H410" i="2"/>
  <c r="L410" i="2"/>
  <c r="E411" i="2"/>
  <c r="I411" i="2"/>
  <c r="M411" i="2"/>
  <c r="F412" i="2"/>
  <c r="J412" i="2"/>
  <c r="G413" i="2"/>
  <c r="K413" i="2"/>
  <c r="D414" i="2"/>
  <c r="H414" i="2"/>
  <c r="L414" i="2"/>
  <c r="I415" i="2"/>
  <c r="M415" i="2"/>
  <c r="F416" i="2"/>
  <c r="J416" i="2"/>
  <c r="G417" i="2"/>
  <c r="K417" i="2"/>
  <c r="D418" i="2"/>
  <c r="H418" i="2"/>
  <c r="L418" i="2"/>
  <c r="E419" i="2"/>
  <c r="I419" i="2"/>
  <c r="M419" i="2"/>
  <c r="F420" i="2"/>
  <c r="J420" i="2"/>
  <c r="G421" i="2"/>
  <c r="K421" i="2"/>
  <c r="D422" i="2"/>
  <c r="H422" i="2"/>
  <c r="L422" i="2"/>
  <c r="E423" i="2"/>
  <c r="I423" i="2"/>
  <c r="M423" i="2"/>
  <c r="F424" i="2"/>
  <c r="J424" i="2"/>
  <c r="G425" i="2"/>
  <c r="K425" i="2"/>
  <c r="D426" i="2"/>
  <c r="H426" i="2"/>
  <c r="L426" i="2"/>
  <c r="E427" i="2"/>
  <c r="I427" i="2"/>
  <c r="M427" i="2"/>
  <c r="F428" i="2"/>
  <c r="J428" i="2"/>
  <c r="G429" i="2"/>
  <c r="K429" i="2"/>
  <c r="D430" i="2"/>
  <c r="H430" i="2"/>
  <c r="L430" i="2"/>
  <c r="E431" i="2"/>
  <c r="I431" i="2"/>
  <c r="M431" i="2"/>
  <c r="F432" i="2"/>
  <c r="J432" i="2"/>
  <c r="G433" i="2"/>
  <c r="K433" i="2"/>
  <c r="D434" i="2"/>
  <c r="H434" i="2"/>
  <c r="L434" i="2"/>
  <c r="E435" i="2"/>
  <c r="I435" i="2"/>
  <c r="M435" i="2"/>
  <c r="F436" i="2"/>
  <c r="J436" i="2"/>
  <c r="G437" i="2"/>
  <c r="K437" i="2"/>
  <c r="D438" i="2"/>
  <c r="H438" i="2"/>
  <c r="L438" i="2"/>
  <c r="E439" i="2"/>
  <c r="I439" i="2"/>
  <c r="M439" i="2"/>
  <c r="F440" i="2"/>
  <c r="J440" i="2"/>
  <c r="G441" i="2"/>
  <c r="K441" i="2"/>
  <c r="D442" i="2"/>
  <c r="H442" i="2"/>
  <c r="L442" i="2"/>
  <c r="E443" i="2"/>
  <c r="I443" i="2"/>
  <c r="M443" i="2"/>
  <c r="F444" i="2"/>
  <c r="J444" i="2"/>
  <c r="G445" i="2"/>
  <c r="K445" i="2"/>
  <c r="D446" i="2"/>
  <c r="H446" i="2"/>
  <c r="L446" i="2"/>
  <c r="E447" i="2"/>
  <c r="I447" i="2"/>
  <c r="M447" i="2"/>
  <c r="F448" i="2"/>
  <c r="J448" i="2"/>
  <c r="G449" i="2"/>
  <c r="K449" i="2"/>
  <c r="B407" i="2"/>
  <c r="C407" i="2"/>
  <c r="F407" i="2"/>
  <c r="J407" i="2"/>
  <c r="G408" i="2"/>
  <c r="K408" i="2"/>
  <c r="D409" i="2"/>
  <c r="H409" i="2"/>
  <c r="L409" i="2"/>
  <c r="E410" i="2"/>
  <c r="I410" i="2"/>
  <c r="M410" i="2"/>
  <c r="F411" i="2"/>
  <c r="J411" i="2"/>
  <c r="G412" i="2"/>
  <c r="B430" i="2"/>
  <c r="B434" i="2"/>
  <c r="B440" i="2"/>
  <c r="B441" i="2"/>
  <c r="B448" i="2"/>
  <c r="D413" i="2"/>
  <c r="H413" i="2"/>
  <c r="L413" i="2"/>
  <c r="F415" i="2"/>
  <c r="J415" i="2"/>
  <c r="D417" i="2"/>
  <c r="H417" i="2"/>
  <c r="L417" i="2"/>
  <c r="M412" i="2"/>
  <c r="K414" i="2"/>
  <c r="B438" i="2"/>
  <c r="F406" i="2"/>
  <c r="J406" i="2"/>
  <c r="G407" i="2"/>
  <c r="K407" i="2"/>
  <c r="D408" i="2"/>
  <c r="H408" i="2"/>
  <c r="L408" i="2"/>
  <c r="E409" i="2"/>
  <c r="I409" i="2"/>
  <c r="M409" i="2"/>
  <c r="F410" i="2"/>
  <c r="J410" i="2"/>
  <c r="G411" i="2"/>
  <c r="K411" i="2"/>
  <c r="D412" i="2"/>
  <c r="H412" i="2"/>
  <c r="L412" i="2"/>
  <c r="E413" i="2"/>
  <c r="I413" i="2"/>
  <c r="M413" i="2"/>
  <c r="F414" i="2"/>
  <c r="J414" i="2"/>
  <c r="G415" i="2"/>
  <c r="K415" i="2"/>
  <c r="D416" i="2"/>
  <c r="H416" i="2"/>
  <c r="L416" i="2"/>
  <c r="E417" i="2"/>
  <c r="I417" i="2"/>
  <c r="M417" i="2"/>
  <c r="F418" i="2"/>
  <c r="J418" i="2"/>
  <c r="G419" i="2"/>
  <c r="K419" i="2"/>
  <c r="D420" i="2"/>
  <c r="H420" i="2"/>
  <c r="L420" i="2"/>
  <c r="E421" i="2"/>
  <c r="I421" i="2"/>
  <c r="M421" i="2"/>
  <c r="F422" i="2"/>
  <c r="J422" i="2"/>
  <c r="G423" i="2"/>
  <c r="K423" i="2"/>
  <c r="D424" i="2"/>
  <c r="H424" i="2"/>
  <c r="L424" i="2"/>
  <c r="E425" i="2"/>
  <c r="I425" i="2"/>
  <c r="M425" i="2"/>
  <c r="F426" i="2"/>
  <c r="J426" i="2"/>
  <c r="G427" i="2"/>
  <c r="K427" i="2"/>
  <c r="D428" i="2"/>
  <c r="H428" i="2"/>
  <c r="L428" i="2"/>
  <c r="E429" i="2"/>
  <c r="I429" i="2"/>
  <c r="M429" i="2"/>
  <c r="F430" i="2"/>
  <c r="J430" i="2"/>
  <c r="G431" i="2"/>
  <c r="K431" i="2"/>
  <c r="D432" i="2"/>
  <c r="H432" i="2"/>
  <c r="L432" i="2"/>
  <c r="E433" i="2"/>
  <c r="I433" i="2"/>
  <c r="M433" i="2"/>
  <c r="F434" i="2"/>
  <c r="J434" i="2"/>
  <c r="G435" i="2"/>
  <c r="K435" i="2"/>
  <c r="D436" i="2"/>
  <c r="H436" i="2"/>
  <c r="L436" i="2"/>
  <c r="E437" i="2"/>
  <c r="I437" i="2"/>
  <c r="M437" i="2"/>
  <c r="F438" i="2"/>
  <c r="J438" i="2"/>
  <c r="G439" i="2"/>
  <c r="K439" i="2"/>
  <c r="D440" i="2"/>
  <c r="H440" i="2"/>
  <c r="L440" i="2"/>
  <c r="E441" i="2"/>
  <c r="I441" i="2"/>
  <c r="M441" i="2"/>
  <c r="F442" i="2"/>
  <c r="J442" i="2"/>
  <c r="G443" i="2"/>
  <c r="K443" i="2"/>
  <c r="D444" i="2"/>
  <c r="H444" i="2"/>
  <c r="L444" i="2"/>
  <c r="E445" i="2"/>
  <c r="I445" i="2"/>
  <c r="M445" i="2"/>
  <c r="F446" i="2"/>
  <c r="J446" i="2"/>
  <c r="G447" i="2"/>
  <c r="K447" i="2"/>
  <c r="D448" i="2"/>
  <c r="H448" i="2"/>
  <c r="L448" i="2"/>
  <c r="E449" i="2"/>
  <c r="I449" i="2"/>
  <c r="M449" i="2"/>
  <c r="B435" i="2"/>
  <c r="B406" i="2"/>
  <c r="B418" i="2"/>
  <c r="M404" i="2"/>
  <c r="G406" i="2"/>
  <c r="K406" i="2"/>
  <c r="D407" i="2"/>
  <c r="H407" i="2"/>
  <c r="L407" i="2"/>
  <c r="E408" i="2"/>
  <c r="I408" i="2"/>
  <c r="M408" i="2"/>
  <c r="F409" i="2"/>
  <c r="J409" i="2"/>
  <c r="G410" i="2"/>
  <c r="K410" i="2"/>
  <c r="D411" i="2"/>
  <c r="H411" i="2"/>
  <c r="L411" i="2"/>
  <c r="E412" i="2"/>
  <c r="I412" i="2"/>
  <c r="F413" i="2"/>
  <c r="J413" i="2"/>
  <c r="G414" i="2"/>
  <c r="D415" i="2"/>
  <c r="H415" i="2"/>
  <c r="L415" i="2"/>
  <c r="E416" i="2"/>
  <c r="I416" i="2"/>
  <c r="B415" i="2"/>
  <c r="B422" i="2"/>
  <c r="B426" i="2"/>
  <c r="B427" i="2"/>
  <c r="B429" i="2"/>
  <c r="F417" i="2"/>
  <c r="J417" i="2"/>
  <c r="G418" i="2"/>
  <c r="K418" i="2"/>
  <c r="D419" i="2"/>
  <c r="H419" i="2"/>
  <c r="L419" i="2"/>
  <c r="E420" i="2"/>
  <c r="I420" i="2"/>
  <c r="M420" i="2"/>
  <c r="F421" i="2"/>
  <c r="J421" i="2"/>
  <c r="G422" i="2"/>
  <c r="K422" i="2"/>
  <c r="D423" i="2"/>
  <c r="H423" i="2"/>
  <c r="L423" i="2"/>
  <c r="E424" i="2"/>
  <c r="I424" i="2"/>
  <c r="M424" i="2"/>
  <c r="F425" i="2"/>
  <c r="J425" i="2"/>
  <c r="G426" i="2"/>
  <c r="K426" i="2"/>
  <c r="D427" i="2"/>
  <c r="H427" i="2"/>
  <c r="L427" i="2"/>
  <c r="E428" i="2"/>
  <c r="I428" i="2"/>
  <c r="M428" i="2"/>
  <c r="F429" i="2"/>
  <c r="J429" i="2"/>
  <c r="G430" i="2"/>
  <c r="K430" i="2"/>
  <c r="D431" i="2"/>
  <c r="H431" i="2"/>
  <c r="L431" i="2"/>
  <c r="E432" i="2"/>
  <c r="I432" i="2"/>
  <c r="M432" i="2"/>
  <c r="F433" i="2"/>
  <c r="J433" i="2"/>
  <c r="G434" i="2"/>
  <c r="K434" i="2"/>
  <c r="D435" i="2"/>
  <c r="H435" i="2"/>
  <c r="L435" i="2"/>
  <c r="E436" i="2"/>
  <c r="I436" i="2"/>
  <c r="M436" i="2"/>
  <c r="F437" i="2"/>
  <c r="J437" i="2"/>
  <c r="G438" i="2"/>
  <c r="K438" i="2"/>
  <c r="D439" i="2"/>
  <c r="H439" i="2"/>
  <c r="L439" i="2"/>
  <c r="E440" i="2"/>
  <c r="I440" i="2"/>
  <c r="M440" i="2"/>
  <c r="F441" i="2"/>
  <c r="J441" i="2"/>
  <c r="G442" i="2"/>
  <c r="K442" i="2"/>
  <c r="D443" i="2"/>
  <c r="H443" i="2"/>
  <c r="L443" i="2"/>
  <c r="E444" i="2"/>
  <c r="I444" i="2"/>
  <c r="M444" i="2"/>
  <c r="F445" i="2"/>
  <c r="J445" i="2"/>
  <c r="G446" i="2"/>
  <c r="K446" i="2"/>
  <c r="D447" i="2"/>
  <c r="H447" i="2"/>
  <c r="L447" i="2"/>
  <c r="E448" i="2"/>
  <c r="I448" i="2"/>
  <c r="M448" i="2"/>
  <c r="F449" i="2"/>
  <c r="J449" i="2"/>
  <c r="B411" i="2"/>
  <c r="B444" i="2"/>
  <c r="F404" i="2"/>
  <c r="J404" i="2"/>
  <c r="G405" i="2"/>
  <c r="K405" i="2"/>
  <c r="D406" i="2"/>
  <c r="H406" i="2"/>
  <c r="L406" i="2"/>
  <c r="G404" i="2"/>
  <c r="K404" i="2"/>
  <c r="D405" i="2"/>
  <c r="H405" i="2"/>
  <c r="E406" i="2"/>
  <c r="I406" i="2"/>
  <c r="M406" i="2"/>
  <c r="B449" i="2"/>
  <c r="B410" i="2"/>
  <c r="B439" i="2"/>
  <c r="C439" i="2"/>
  <c r="B446" i="2"/>
  <c r="B447" i="2"/>
  <c r="D404" i="2"/>
  <c r="H404" i="2"/>
  <c r="L404" i="2"/>
  <c r="E405" i="2"/>
  <c r="I405" i="2"/>
  <c r="M405" i="2"/>
  <c r="B414" i="2"/>
  <c r="C415" i="2"/>
  <c r="B419" i="2"/>
  <c r="B420" i="2"/>
  <c r="B421" i="2"/>
  <c r="C422" i="2"/>
  <c r="B431" i="2"/>
  <c r="C431" i="2"/>
  <c r="B445" i="2"/>
  <c r="B437" i="2"/>
  <c r="C438" i="2"/>
  <c r="E404" i="2"/>
  <c r="I404" i="2"/>
  <c r="F405" i="2"/>
  <c r="J405" i="2"/>
  <c r="B405" i="2"/>
  <c r="C406" i="2"/>
  <c r="B423" i="2"/>
  <c r="C423" i="2"/>
  <c r="B425" i="2"/>
  <c r="B433" i="2"/>
  <c r="B442" i="2"/>
  <c r="C442" i="2"/>
  <c r="B443" i="2"/>
  <c r="B404" i="2"/>
  <c r="B408" i="2"/>
  <c r="B409" i="2"/>
  <c r="B413" i="2"/>
  <c r="B417" i="2"/>
  <c r="C418" i="2"/>
  <c r="K412" i="2"/>
  <c r="E414" i="2"/>
  <c r="I414" i="2"/>
  <c r="M414" i="2"/>
  <c r="G416" i="2"/>
  <c r="K416" i="2"/>
  <c r="E418" i="2"/>
  <c r="I418" i="2"/>
  <c r="M418" i="2"/>
  <c r="F419" i="2"/>
  <c r="J419" i="2"/>
  <c r="G420" i="2"/>
  <c r="K420" i="2"/>
  <c r="D421" i="2"/>
  <c r="H421" i="2"/>
  <c r="L421" i="2"/>
  <c r="E422" i="2"/>
  <c r="I422" i="2"/>
  <c r="M422" i="2"/>
  <c r="F423" i="2"/>
  <c r="J423" i="2"/>
  <c r="G424" i="2"/>
  <c r="K424" i="2"/>
  <c r="D425" i="2"/>
  <c r="H425" i="2"/>
  <c r="L425" i="2"/>
  <c r="E426" i="2"/>
  <c r="I426" i="2"/>
  <c r="M426" i="2"/>
  <c r="F427" i="2"/>
  <c r="J427" i="2"/>
  <c r="G428" i="2"/>
  <c r="K428" i="2"/>
  <c r="D429" i="2"/>
  <c r="H429" i="2"/>
  <c r="L429" i="2"/>
  <c r="E430" i="2"/>
  <c r="I430" i="2"/>
  <c r="M430" i="2"/>
  <c r="F431" i="2"/>
  <c r="J431" i="2"/>
  <c r="G432" i="2"/>
  <c r="K432" i="2"/>
  <c r="D433" i="2"/>
  <c r="H433" i="2"/>
  <c r="L433" i="2"/>
  <c r="E434" i="2"/>
  <c r="I434" i="2"/>
  <c r="M434" i="2"/>
  <c r="F435" i="2"/>
  <c r="J435" i="2"/>
  <c r="G436" i="2"/>
  <c r="K436" i="2"/>
  <c r="D437" i="2"/>
  <c r="H437" i="2"/>
  <c r="L437" i="2"/>
  <c r="E438" i="2"/>
  <c r="I438" i="2"/>
  <c r="M438" i="2"/>
  <c r="F439" i="2"/>
  <c r="J439" i="2"/>
  <c r="B412" i="2"/>
  <c r="B416" i="2"/>
  <c r="G440" i="2"/>
  <c r="K440" i="2"/>
  <c r="D441" i="2"/>
  <c r="H441" i="2"/>
  <c r="L441" i="2"/>
  <c r="E442" i="2"/>
  <c r="I442" i="2"/>
  <c r="M442" i="2"/>
  <c r="F443" i="2"/>
  <c r="J443" i="2"/>
  <c r="G444" i="2"/>
  <c r="K444" i="2"/>
  <c r="D445" i="2"/>
  <c r="H445" i="2"/>
  <c r="L445" i="2"/>
  <c r="E446" i="2"/>
  <c r="I446" i="2"/>
  <c r="M446" i="2"/>
  <c r="F447" i="2"/>
  <c r="J447" i="2"/>
  <c r="G448" i="2"/>
  <c r="K448" i="2"/>
  <c r="D449" i="2"/>
  <c r="H449" i="2"/>
  <c r="L449" i="2"/>
  <c r="B424" i="2"/>
  <c r="B428" i="2"/>
  <c r="B432" i="2"/>
  <c r="B436" i="2"/>
  <c r="DU145" i="7"/>
  <c r="DM145" i="7"/>
  <c r="DJ145" i="7"/>
  <c r="CX145" i="7"/>
  <c r="CO145" i="7"/>
  <c r="CG145" i="7"/>
  <c r="CD145" i="7"/>
  <c r="L97" i="7"/>
  <c r="K97" i="7"/>
  <c r="H97" i="7"/>
  <c r="BR145" i="7"/>
  <c r="BB145" i="7"/>
  <c r="AL145" i="7"/>
  <c r="C97" i="7"/>
  <c r="E97" i="7"/>
  <c r="V145" i="7"/>
  <c r="M145" i="7"/>
  <c r="O145" i="7"/>
  <c r="Q145" i="7"/>
  <c r="S145" i="7"/>
  <c r="U145" i="7"/>
  <c r="W145" i="7"/>
  <c r="Y145" i="7"/>
  <c r="AA145" i="7"/>
  <c r="AC145" i="7"/>
  <c r="AE145" i="7"/>
  <c r="AI145" i="7"/>
  <c r="AK145" i="7"/>
  <c r="AM145" i="7"/>
  <c r="AO145" i="7"/>
  <c r="AQ145" i="7"/>
  <c r="AS145" i="7"/>
  <c r="AU145" i="7"/>
  <c r="AW145" i="7"/>
  <c r="AY145" i="7"/>
  <c r="BA145" i="7"/>
  <c r="BC145" i="7"/>
  <c r="BE145" i="7"/>
  <c r="BG145" i="7"/>
  <c r="BI145" i="7"/>
  <c r="BK145" i="7"/>
  <c r="BM145" i="7"/>
  <c r="BO145" i="7"/>
  <c r="BQ145" i="7"/>
  <c r="BS145" i="7"/>
  <c r="BU145" i="7"/>
  <c r="BW145" i="7"/>
  <c r="CA145" i="7"/>
  <c r="CE145" i="7"/>
  <c r="L49" i="7"/>
  <c r="CI145" i="7"/>
  <c r="CK145" i="7"/>
  <c r="CM145" i="7"/>
  <c r="CQ145" i="7"/>
  <c r="CS145" i="7"/>
  <c r="CU145" i="7"/>
  <c r="CY145" i="7"/>
  <c r="DA145" i="7"/>
  <c r="DC145" i="7"/>
  <c r="DG145" i="7"/>
  <c r="DI145" i="7"/>
  <c r="DK145" i="7"/>
  <c r="DO145" i="7"/>
  <c r="DQ145" i="7"/>
  <c r="DS145" i="7"/>
  <c r="DW145" i="7"/>
  <c r="DY145" i="7"/>
  <c r="EA145" i="7"/>
  <c r="C96" i="7"/>
  <c r="D96" i="7"/>
  <c r="E96" i="7"/>
  <c r="F96" i="7"/>
  <c r="G96" i="7"/>
  <c r="D97" i="7"/>
  <c r="C98" i="7"/>
  <c r="C146" i="7"/>
  <c r="D98" i="7"/>
  <c r="E98" i="7"/>
  <c r="F98" i="7"/>
  <c r="G98" i="7"/>
  <c r="G146"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N145" i="7"/>
  <c r="R145" i="7"/>
  <c r="Z145" i="7"/>
  <c r="AD145" i="7"/>
  <c r="AH145" i="7"/>
  <c r="AP145" i="7"/>
  <c r="AT145" i="7"/>
  <c r="AX145" i="7"/>
  <c r="BF145" i="7"/>
  <c r="BJ145" i="7"/>
  <c r="BN145" i="7"/>
  <c r="BV145" i="7"/>
  <c r="BY145" i="7"/>
  <c r="BZ145" i="7"/>
  <c r="CH145" i="7"/>
  <c r="CL145" i="7"/>
  <c r="CP145" i="7"/>
  <c r="CT145" i="7"/>
  <c r="CW145" i="7"/>
  <c r="DB145" i="7"/>
  <c r="DE145" i="7"/>
  <c r="DF145" i="7"/>
  <c r="DN145" i="7"/>
  <c r="DR145" i="7"/>
  <c r="DV145" i="7"/>
  <c r="DZ145" i="7"/>
  <c r="EC145"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DI143" i="7"/>
  <c r="DJ143" i="7"/>
  <c r="DK143" i="7"/>
  <c r="DL143" i="7"/>
  <c r="DM143" i="7"/>
  <c r="DN143" i="7"/>
  <c r="DO143" i="7"/>
  <c r="DP143" i="7"/>
  <c r="DQ143" i="7"/>
  <c r="DR143" i="7"/>
  <c r="DS143" i="7"/>
  <c r="DT143" i="7"/>
  <c r="DU143" i="7"/>
  <c r="DV143" i="7"/>
  <c r="DW143" i="7"/>
  <c r="DX143" i="7"/>
  <c r="DY143" i="7"/>
  <c r="DZ143" i="7"/>
  <c r="EA143" i="7"/>
  <c r="EB143" i="7"/>
  <c r="EC143" i="7"/>
  <c r="K144" i="7"/>
  <c r="L144" i="7"/>
  <c r="H55" i="7"/>
  <c r="I55" i="7"/>
  <c r="J55" i="7"/>
  <c r="K55" i="7"/>
  <c r="L55" i="7"/>
  <c r="H56" i="7"/>
  <c r="I56" i="7"/>
  <c r="J56" i="7"/>
  <c r="K56" i="7"/>
  <c r="L56" i="7"/>
  <c r="H57" i="7"/>
  <c r="I57" i="7"/>
  <c r="J57" i="7"/>
  <c r="K57" i="7"/>
  <c r="L57" i="7"/>
  <c r="H58" i="7"/>
  <c r="I58" i="7"/>
  <c r="J58" i="7"/>
  <c r="K58" i="7"/>
  <c r="L58" i="7"/>
  <c r="H59" i="7"/>
  <c r="I59" i="7"/>
  <c r="J59" i="7"/>
  <c r="K59" i="7"/>
  <c r="L59" i="7"/>
  <c r="H60" i="7"/>
  <c r="I60" i="7"/>
  <c r="J60" i="7"/>
  <c r="K60" i="7"/>
  <c r="L60" i="7"/>
  <c r="H61" i="7"/>
  <c r="I61" i="7"/>
  <c r="J61" i="7"/>
  <c r="K61" i="7"/>
  <c r="L61" i="7"/>
  <c r="H62" i="7"/>
  <c r="I62" i="7"/>
  <c r="J62" i="7"/>
  <c r="K62" i="7"/>
  <c r="L62" i="7"/>
  <c r="H63" i="7"/>
  <c r="I63" i="7"/>
  <c r="J63" i="7"/>
  <c r="K63" i="7"/>
  <c r="L63" i="7"/>
  <c r="H64" i="7"/>
  <c r="I64" i="7"/>
  <c r="J64" i="7"/>
  <c r="K64" i="7"/>
  <c r="L64" i="7"/>
  <c r="H65" i="7"/>
  <c r="I65" i="7"/>
  <c r="J65" i="7"/>
  <c r="K65" i="7"/>
  <c r="L65" i="7"/>
  <c r="H66" i="7"/>
  <c r="I66" i="7"/>
  <c r="J66" i="7"/>
  <c r="K66" i="7"/>
  <c r="L66" i="7"/>
  <c r="H67" i="7"/>
  <c r="I67" i="7"/>
  <c r="J67" i="7"/>
  <c r="K67" i="7"/>
  <c r="L67" i="7"/>
  <c r="H68" i="7"/>
  <c r="I68" i="7"/>
  <c r="J68" i="7"/>
  <c r="K68" i="7"/>
  <c r="L68" i="7"/>
  <c r="H69" i="7"/>
  <c r="I69" i="7"/>
  <c r="J69" i="7"/>
  <c r="K69" i="7"/>
  <c r="L69" i="7"/>
  <c r="H70" i="7"/>
  <c r="I70" i="7"/>
  <c r="J70" i="7"/>
  <c r="K70" i="7"/>
  <c r="L70" i="7"/>
  <c r="H71" i="7"/>
  <c r="I71" i="7"/>
  <c r="J71" i="7"/>
  <c r="K71" i="7"/>
  <c r="L71" i="7"/>
  <c r="H72" i="7"/>
  <c r="I72" i="7"/>
  <c r="J72" i="7"/>
  <c r="K72" i="7"/>
  <c r="L72" i="7"/>
  <c r="H73" i="7"/>
  <c r="I73" i="7"/>
  <c r="J73" i="7"/>
  <c r="K73" i="7"/>
  <c r="L73" i="7"/>
  <c r="H74" i="7"/>
  <c r="I74" i="7"/>
  <c r="J74" i="7"/>
  <c r="K74" i="7"/>
  <c r="L74" i="7"/>
  <c r="H75" i="7"/>
  <c r="I75" i="7"/>
  <c r="J75" i="7"/>
  <c r="K75" i="7"/>
  <c r="L75" i="7"/>
  <c r="H76" i="7"/>
  <c r="I76" i="7"/>
  <c r="J76" i="7"/>
  <c r="K76" i="7"/>
  <c r="L76" i="7"/>
  <c r="H77" i="7"/>
  <c r="I77" i="7"/>
  <c r="J77" i="7"/>
  <c r="K77" i="7"/>
  <c r="L77" i="7"/>
  <c r="H78" i="7"/>
  <c r="I78" i="7"/>
  <c r="J78" i="7"/>
  <c r="K78" i="7"/>
  <c r="L78" i="7"/>
  <c r="H79" i="7"/>
  <c r="I79" i="7"/>
  <c r="J79" i="7"/>
  <c r="K79" i="7"/>
  <c r="L79" i="7"/>
  <c r="H80" i="7"/>
  <c r="I80" i="7"/>
  <c r="J80" i="7"/>
  <c r="K80" i="7"/>
  <c r="L80" i="7"/>
  <c r="H81" i="7"/>
  <c r="I81" i="7"/>
  <c r="J81" i="7"/>
  <c r="K81" i="7"/>
  <c r="L81" i="7"/>
  <c r="H82" i="7"/>
  <c r="I82" i="7"/>
  <c r="J82" i="7"/>
  <c r="K82" i="7"/>
  <c r="L82" i="7"/>
  <c r="H83" i="7"/>
  <c r="I83" i="7"/>
  <c r="J83" i="7"/>
  <c r="K83" i="7"/>
  <c r="L83" i="7"/>
  <c r="H84" i="7"/>
  <c r="I84" i="7"/>
  <c r="J84" i="7"/>
  <c r="K84" i="7"/>
  <c r="L84" i="7"/>
  <c r="H85" i="7"/>
  <c r="I85" i="7"/>
  <c r="J85" i="7"/>
  <c r="K85" i="7"/>
  <c r="L85" i="7"/>
  <c r="H86" i="7"/>
  <c r="I86" i="7"/>
  <c r="J86" i="7"/>
  <c r="K86" i="7"/>
  <c r="L86" i="7"/>
  <c r="H87" i="7"/>
  <c r="I87" i="7"/>
  <c r="J87" i="7"/>
  <c r="K87" i="7"/>
  <c r="L87" i="7"/>
  <c r="H88" i="7"/>
  <c r="I88" i="7"/>
  <c r="J88" i="7"/>
  <c r="K88" i="7"/>
  <c r="L88" i="7"/>
  <c r="H89" i="7"/>
  <c r="I89" i="7"/>
  <c r="J89" i="7"/>
  <c r="K89" i="7"/>
  <c r="L89" i="7"/>
  <c r="H90" i="7"/>
  <c r="I90" i="7"/>
  <c r="J90" i="7"/>
  <c r="K90" i="7"/>
  <c r="L90" i="7"/>
  <c r="H91" i="7"/>
  <c r="I91" i="7"/>
  <c r="J91" i="7"/>
  <c r="K91" i="7"/>
  <c r="L91" i="7"/>
  <c r="H92" i="7"/>
  <c r="I92" i="7"/>
  <c r="J92" i="7"/>
  <c r="K92" i="7"/>
  <c r="L92" i="7"/>
  <c r="H93" i="7"/>
  <c r="I93" i="7"/>
  <c r="J93" i="7"/>
  <c r="K93" i="7"/>
  <c r="L93" i="7"/>
  <c r="H94" i="7"/>
  <c r="I94" i="7"/>
  <c r="J94" i="7"/>
  <c r="K94" i="7"/>
  <c r="L94" i="7"/>
  <c r="H95" i="7"/>
  <c r="I95" i="7"/>
  <c r="J95" i="7"/>
  <c r="K95" i="7"/>
  <c r="L95" i="7"/>
  <c r="H96" i="7"/>
  <c r="I96" i="7"/>
  <c r="J96" i="7"/>
  <c r="K96" i="7"/>
  <c r="L96" i="7"/>
  <c r="J97" i="7"/>
  <c r="H98" i="7"/>
  <c r="I98" i="7"/>
  <c r="J98" i="7"/>
  <c r="K98" i="7"/>
  <c r="K146" i="7"/>
  <c r="L98" i="7"/>
  <c r="L146" i="7"/>
  <c r="L54" i="7"/>
  <c r="K54" i="7"/>
  <c r="J54" i="7"/>
  <c r="I54" i="7"/>
  <c r="H54" i="7"/>
  <c r="C48" i="7"/>
  <c r="C144" i="7"/>
  <c r="D48" i="7"/>
  <c r="E48" i="7"/>
  <c r="F48" i="7"/>
  <c r="G48" i="7"/>
  <c r="G144" i="7"/>
  <c r="D49" i="7"/>
  <c r="C50" i="7"/>
  <c r="D50" i="7"/>
  <c r="E50" i="7"/>
  <c r="E146" i="7"/>
  <c r="F50" i="7"/>
  <c r="F146" i="7"/>
  <c r="G50" i="7"/>
  <c r="H7" i="7"/>
  <c r="I7" i="7"/>
  <c r="J7" i="7"/>
  <c r="K7" i="7"/>
  <c r="L7" i="7"/>
  <c r="H8" i="7"/>
  <c r="I8" i="7"/>
  <c r="J8" i="7"/>
  <c r="K8" i="7"/>
  <c r="L8" i="7"/>
  <c r="H9" i="7"/>
  <c r="I9" i="7"/>
  <c r="J9" i="7"/>
  <c r="K9" i="7"/>
  <c r="L9" i="7"/>
  <c r="H10" i="7"/>
  <c r="I10" i="7"/>
  <c r="J10" i="7"/>
  <c r="K10" i="7"/>
  <c r="L10" i="7"/>
  <c r="H11" i="7"/>
  <c r="I11" i="7"/>
  <c r="J11" i="7"/>
  <c r="K11" i="7"/>
  <c r="L11" i="7"/>
  <c r="H12" i="7"/>
  <c r="I12" i="7"/>
  <c r="J12" i="7"/>
  <c r="K12" i="7"/>
  <c r="L12" i="7"/>
  <c r="H13" i="7"/>
  <c r="I13" i="7"/>
  <c r="J13" i="7"/>
  <c r="K13" i="7"/>
  <c r="L13" i="7"/>
  <c r="H14" i="7"/>
  <c r="I14" i="7"/>
  <c r="J14" i="7"/>
  <c r="K14" i="7"/>
  <c r="L14" i="7"/>
  <c r="H15" i="7"/>
  <c r="I15" i="7"/>
  <c r="J15" i="7"/>
  <c r="K15" i="7"/>
  <c r="L15" i="7"/>
  <c r="H16" i="7"/>
  <c r="I16" i="7"/>
  <c r="J16" i="7"/>
  <c r="K16" i="7"/>
  <c r="L16" i="7"/>
  <c r="H17" i="7"/>
  <c r="I17" i="7"/>
  <c r="J17" i="7"/>
  <c r="K17" i="7"/>
  <c r="L17" i="7"/>
  <c r="H18" i="7"/>
  <c r="I18" i="7"/>
  <c r="J18" i="7"/>
  <c r="K18" i="7"/>
  <c r="L18" i="7"/>
  <c r="H19" i="7"/>
  <c r="I19" i="7"/>
  <c r="J19" i="7"/>
  <c r="K19" i="7"/>
  <c r="L19" i="7"/>
  <c r="H20" i="7"/>
  <c r="I20" i="7"/>
  <c r="J20" i="7"/>
  <c r="K20" i="7"/>
  <c r="L20" i="7"/>
  <c r="H21" i="7"/>
  <c r="I21" i="7"/>
  <c r="J21" i="7"/>
  <c r="K21" i="7"/>
  <c r="L21" i="7"/>
  <c r="H22" i="7"/>
  <c r="I22" i="7"/>
  <c r="J22" i="7"/>
  <c r="K22" i="7"/>
  <c r="L22" i="7"/>
  <c r="H23" i="7"/>
  <c r="I23" i="7"/>
  <c r="J23" i="7"/>
  <c r="K23" i="7"/>
  <c r="L23" i="7"/>
  <c r="H24" i="7"/>
  <c r="I24" i="7"/>
  <c r="J24" i="7"/>
  <c r="K24" i="7"/>
  <c r="L24" i="7"/>
  <c r="H25" i="7"/>
  <c r="I25" i="7"/>
  <c r="J25" i="7"/>
  <c r="K25" i="7"/>
  <c r="L25" i="7"/>
  <c r="H26" i="7"/>
  <c r="I26" i="7"/>
  <c r="J26" i="7"/>
  <c r="K26" i="7"/>
  <c r="L26" i="7"/>
  <c r="H27" i="7"/>
  <c r="I27" i="7"/>
  <c r="J27" i="7"/>
  <c r="K27" i="7"/>
  <c r="L27" i="7"/>
  <c r="H28" i="7"/>
  <c r="I28" i="7"/>
  <c r="J28" i="7"/>
  <c r="K28" i="7"/>
  <c r="L28" i="7"/>
  <c r="H29" i="7"/>
  <c r="I29" i="7"/>
  <c r="J29" i="7"/>
  <c r="K29" i="7"/>
  <c r="L29" i="7"/>
  <c r="H30" i="7"/>
  <c r="I30" i="7"/>
  <c r="J30" i="7"/>
  <c r="K30" i="7"/>
  <c r="L30" i="7"/>
  <c r="H31" i="7"/>
  <c r="I31" i="7"/>
  <c r="J31" i="7"/>
  <c r="K31" i="7"/>
  <c r="L31" i="7"/>
  <c r="H32" i="7"/>
  <c r="I32" i="7"/>
  <c r="J32" i="7"/>
  <c r="K32" i="7"/>
  <c r="L32" i="7"/>
  <c r="H33" i="7"/>
  <c r="I33" i="7"/>
  <c r="J33" i="7"/>
  <c r="K33" i="7"/>
  <c r="L33" i="7"/>
  <c r="H34" i="7"/>
  <c r="I34" i="7"/>
  <c r="J34" i="7"/>
  <c r="K34" i="7"/>
  <c r="L34" i="7"/>
  <c r="H35" i="7"/>
  <c r="I35" i="7"/>
  <c r="J35" i="7"/>
  <c r="K35" i="7"/>
  <c r="L35" i="7"/>
  <c r="H36" i="7"/>
  <c r="I36" i="7"/>
  <c r="J36" i="7"/>
  <c r="K36" i="7"/>
  <c r="L36" i="7"/>
  <c r="H37" i="7"/>
  <c r="I37" i="7"/>
  <c r="J37" i="7"/>
  <c r="K37" i="7"/>
  <c r="L37" i="7"/>
  <c r="H38" i="7"/>
  <c r="I38" i="7"/>
  <c r="J38" i="7"/>
  <c r="K38" i="7"/>
  <c r="L38" i="7"/>
  <c r="H39" i="7"/>
  <c r="I39" i="7"/>
  <c r="J39" i="7"/>
  <c r="K39" i="7"/>
  <c r="L39" i="7"/>
  <c r="H40" i="7"/>
  <c r="I40" i="7"/>
  <c r="J40" i="7"/>
  <c r="K40" i="7"/>
  <c r="L40" i="7"/>
  <c r="H41" i="7"/>
  <c r="I41" i="7"/>
  <c r="J41" i="7"/>
  <c r="K41" i="7"/>
  <c r="L41" i="7"/>
  <c r="H42" i="7"/>
  <c r="I42" i="7"/>
  <c r="J42" i="7"/>
  <c r="K42" i="7"/>
  <c r="L42" i="7"/>
  <c r="H43" i="7"/>
  <c r="I43" i="7"/>
  <c r="J43" i="7"/>
  <c r="K43" i="7"/>
  <c r="L43" i="7"/>
  <c r="H44" i="7"/>
  <c r="I44" i="7"/>
  <c r="J44" i="7"/>
  <c r="K44" i="7"/>
  <c r="L44" i="7"/>
  <c r="H45" i="7"/>
  <c r="I45" i="7"/>
  <c r="J45" i="7"/>
  <c r="K45" i="7"/>
  <c r="L45" i="7"/>
  <c r="H46" i="7"/>
  <c r="I46" i="7"/>
  <c r="J46" i="7"/>
  <c r="K46" i="7"/>
  <c r="L46" i="7"/>
  <c r="H47" i="7"/>
  <c r="I47" i="7"/>
  <c r="J47" i="7"/>
  <c r="K47" i="7"/>
  <c r="L47" i="7"/>
  <c r="H48" i="7"/>
  <c r="I48" i="7"/>
  <c r="J48" i="7"/>
  <c r="J144" i="7"/>
  <c r="K48" i="7"/>
  <c r="L48" i="7"/>
  <c r="H50" i="7"/>
  <c r="I50" i="7"/>
  <c r="J50" i="7"/>
  <c r="K50" i="7"/>
  <c r="L50" i="7"/>
  <c r="I6" i="7"/>
  <c r="J6" i="7"/>
  <c r="K6" i="7"/>
  <c r="L6" i="7"/>
  <c r="H6" i="7"/>
  <c r="I146" i="7"/>
  <c r="J146" i="7"/>
  <c r="H146" i="7"/>
  <c r="I144" i="7"/>
  <c r="H144" i="7"/>
  <c r="BL29" i="1"/>
  <c r="B146" i="7"/>
  <c r="D146" i="7"/>
  <c r="C408" i="2"/>
  <c r="C430" i="2"/>
  <c r="C412" i="2"/>
  <c r="C416" i="2"/>
  <c r="C419" i="2"/>
  <c r="C448" i="2"/>
  <c r="C449" i="2"/>
  <c r="C441" i="2"/>
  <c r="C446" i="2"/>
  <c r="C426" i="2"/>
  <c r="C434" i="2"/>
  <c r="C420" i="2"/>
  <c r="C411" i="2"/>
  <c r="C435" i="2"/>
  <c r="C445" i="2"/>
  <c r="C427" i="2"/>
  <c r="C443" i="2"/>
  <c r="C421" i="2"/>
  <c r="C405" i="2"/>
  <c r="C444" i="2"/>
  <c r="C440" i="2"/>
  <c r="C447" i="2"/>
  <c r="C424" i="2"/>
  <c r="C425" i="2"/>
  <c r="C413" i="2"/>
  <c r="C414" i="2"/>
  <c r="C432" i="2"/>
  <c r="C433" i="2"/>
  <c r="C436" i="2"/>
  <c r="C437" i="2"/>
  <c r="C428" i="2"/>
  <c r="C429" i="2"/>
  <c r="C417" i="2"/>
  <c r="C409" i="2"/>
  <c r="C410" i="2"/>
  <c r="I97" i="7"/>
  <c r="G97" i="7"/>
  <c r="L145" i="7"/>
  <c r="D145" i="7"/>
  <c r="F97" i="7"/>
  <c r="EB145" i="7"/>
  <c r="DX145" i="7"/>
  <c r="DT145" i="7"/>
  <c r="DP145" i="7"/>
  <c r="DL145" i="7"/>
  <c r="DH145" i="7"/>
  <c r="DD145" i="7"/>
  <c r="CZ145" i="7"/>
  <c r="CV145" i="7"/>
  <c r="CR145" i="7"/>
  <c r="CN145" i="7"/>
  <c r="CJ145" i="7"/>
  <c r="CF145" i="7"/>
  <c r="BX145" i="7"/>
  <c r="BT145" i="7"/>
  <c r="BP145" i="7"/>
  <c r="BL145" i="7"/>
  <c r="BH145" i="7"/>
  <c r="BD145" i="7"/>
  <c r="AZ145" i="7"/>
  <c r="AV145" i="7"/>
  <c r="AR145" i="7"/>
  <c r="AN145" i="7"/>
  <c r="AJ145" i="7"/>
  <c r="AF145" i="7"/>
  <c r="AB145" i="7"/>
  <c r="X145" i="7"/>
  <c r="T145" i="7"/>
  <c r="P145" i="7"/>
  <c r="K49" i="7"/>
  <c r="K145" i="7"/>
  <c r="E49" i="7"/>
  <c r="E145" i="7"/>
  <c r="F49" i="7"/>
  <c r="F145" i="7"/>
  <c r="AG145" i="7"/>
  <c r="J49" i="7"/>
  <c r="J145" i="7"/>
  <c r="CC145" i="7"/>
  <c r="C49" i="7"/>
  <c r="C145" i="7"/>
  <c r="I49" i="7"/>
  <c r="H49" i="7"/>
  <c r="H145" i="7"/>
  <c r="BL30" i="1"/>
  <c r="G49" i="7"/>
  <c r="CB145" i="7"/>
  <c r="E144" i="7"/>
  <c r="D144" i="7"/>
  <c r="B144" i="7"/>
  <c r="F144" i="7"/>
  <c r="I145" i="7"/>
  <c r="B145" i="7"/>
  <c r="G145" i="7"/>
  <c r="BF29" i="1"/>
  <c r="BF30" i="1"/>
  <c r="AV30" i="1"/>
  <c r="AN30" i="1"/>
  <c r="V30" i="1"/>
  <c r="S30" i="1"/>
  <c r="P30" i="1"/>
  <c r="BO30" i="1"/>
  <c r="BP30" i="1"/>
  <c r="J30" i="1"/>
  <c r="AS30" i="1"/>
  <c r="E30" i="1"/>
  <c r="DL253" i="2"/>
  <c r="DM253" i="2"/>
  <c r="DN253" i="2"/>
  <c r="DO253" i="2"/>
  <c r="DP253" i="2"/>
  <c r="DQ253" i="2"/>
  <c r="DR253" i="2"/>
  <c r="DS253" i="2"/>
  <c r="DT253" i="2"/>
  <c r="DU253" i="2"/>
  <c r="DV253" i="2"/>
  <c r="DW253" i="2"/>
  <c r="DX253" i="2"/>
  <c r="DY253" i="2"/>
  <c r="DZ253" i="2"/>
  <c r="EA253" i="2"/>
  <c r="EB253" i="2"/>
  <c r="EC253" i="2"/>
  <c r="ED253" i="2"/>
  <c r="EE253" i="2"/>
  <c r="DL204" i="2"/>
  <c r="DM204" i="2"/>
  <c r="DL155" i="2"/>
  <c r="DM155" i="2"/>
  <c r="DN155" i="2"/>
  <c r="DO155" i="2"/>
  <c r="DP155" i="2"/>
  <c r="DQ155" i="2"/>
  <c r="DR155" i="2"/>
  <c r="DS155" i="2"/>
  <c r="DT155" i="2"/>
  <c r="DU155" i="2"/>
  <c r="DV155" i="2"/>
  <c r="DW155" i="2"/>
  <c r="DX155" i="2"/>
  <c r="DY155" i="2"/>
  <c r="DZ155" i="2"/>
  <c r="EA155" i="2"/>
  <c r="EB155" i="2"/>
  <c r="EC155" i="2"/>
  <c r="ED155" i="2"/>
  <c r="EE155" i="2"/>
  <c r="DL103" i="2"/>
  <c r="DM103" i="2"/>
  <c r="DN103" i="2"/>
  <c r="DO103" i="2"/>
  <c r="DP103" i="2"/>
  <c r="DQ103" i="2"/>
  <c r="DR103" i="2"/>
  <c r="DS103" i="2"/>
  <c r="DT103" i="2"/>
  <c r="DU103" i="2"/>
  <c r="DV103" i="2"/>
  <c r="DW103" i="2"/>
  <c r="DX103" i="2"/>
  <c r="DY103" i="2"/>
  <c r="DZ103" i="2"/>
  <c r="EA103" i="2"/>
  <c r="EB103" i="2"/>
  <c r="EC103" i="2"/>
  <c r="ED103" i="2"/>
  <c r="EE103" i="2"/>
  <c r="DL54" i="2"/>
  <c r="DM54" i="2"/>
  <c r="DN54" i="2"/>
  <c r="DO54" i="2"/>
  <c r="DP54" i="2"/>
  <c r="DQ54" i="2"/>
  <c r="DR54" i="2"/>
  <c r="DS54" i="2"/>
  <c r="DT54" i="2"/>
  <c r="DU54" i="2"/>
  <c r="DV54" i="2"/>
  <c r="DW54" i="2"/>
  <c r="DX54" i="2"/>
  <c r="DY54" i="2"/>
  <c r="DZ54" i="2"/>
  <c r="EA54" i="2"/>
  <c r="EB54" i="2"/>
  <c r="EC54" i="2"/>
  <c r="ED54" i="2"/>
  <c r="EE54" i="2"/>
  <c r="DL5" i="2"/>
  <c r="DM5" i="2"/>
  <c r="DN5" i="2"/>
  <c r="DO5" i="2"/>
  <c r="DP5" i="2"/>
  <c r="DQ5" i="2"/>
  <c r="DR5" i="2"/>
  <c r="DS5" i="2"/>
  <c r="DT5" i="2"/>
  <c r="DU5" i="2"/>
  <c r="DV5" i="2"/>
  <c r="DW5" i="2"/>
  <c r="DX5" i="2"/>
  <c r="DY5" i="2"/>
  <c r="DZ5" i="2"/>
  <c r="EA5" i="2"/>
  <c r="EB5" i="2"/>
  <c r="EC5" i="2"/>
  <c r="ED5" i="2"/>
  <c r="EE5" i="2"/>
  <c r="EE149" i="2"/>
  <c r="ED149" i="2"/>
  <c r="EC149" i="2"/>
  <c r="EB149" i="2"/>
  <c r="EA149" i="2"/>
  <c r="DZ149" i="2"/>
  <c r="DY149" i="2"/>
  <c r="DX149" i="2"/>
  <c r="DW149" i="2"/>
  <c r="DV149" i="2"/>
  <c r="DU149" i="2"/>
  <c r="DT149" i="2"/>
  <c r="DS149" i="2"/>
  <c r="DR149" i="2"/>
  <c r="DQ149" i="2"/>
  <c r="DP149" i="2"/>
  <c r="DO149" i="2"/>
  <c r="DN149" i="2"/>
  <c r="DM149" i="2"/>
  <c r="DL149" i="2"/>
  <c r="DK149" i="2"/>
  <c r="DJ149" i="2"/>
  <c r="DI149" i="2"/>
  <c r="DH149" i="2"/>
  <c r="DG149" i="2"/>
  <c r="DF149" i="2"/>
  <c r="DE149" i="2"/>
  <c r="DD149" i="2"/>
  <c r="DC149" i="2"/>
  <c r="DB149" i="2"/>
  <c r="DA149" i="2"/>
  <c r="CZ149" i="2"/>
  <c r="CY149" i="2"/>
  <c r="CX149" i="2"/>
  <c r="CW149" i="2"/>
  <c r="CV149" i="2"/>
  <c r="CU149" i="2"/>
  <c r="CT149" i="2"/>
  <c r="CS149" i="2"/>
  <c r="CR149" i="2"/>
  <c r="CQ149" i="2"/>
  <c r="CP149" i="2"/>
  <c r="CO149" i="2"/>
  <c r="CN149" i="2"/>
  <c r="CM149" i="2"/>
  <c r="CL149" i="2"/>
  <c r="CK149" i="2"/>
  <c r="CJ149" i="2"/>
  <c r="CI149" i="2"/>
  <c r="CH149" i="2"/>
  <c r="CG149" i="2"/>
  <c r="CF149" i="2"/>
  <c r="CE149" i="2"/>
  <c r="CD149" i="2"/>
  <c r="CC149" i="2"/>
  <c r="CB149" i="2"/>
  <c r="CA149" i="2"/>
  <c r="BZ149" i="2"/>
  <c r="BY149" i="2"/>
  <c r="BX149" i="2"/>
  <c r="BW149" i="2"/>
  <c r="BV149" i="2"/>
  <c r="BU149" i="2"/>
  <c r="BT149" i="2"/>
  <c r="BS149" i="2"/>
  <c r="BR149" i="2"/>
  <c r="BQ149" i="2"/>
  <c r="BP149" i="2"/>
  <c r="BO149" i="2"/>
  <c r="BN149" i="2"/>
  <c r="BM149" i="2"/>
  <c r="BL149" i="2"/>
  <c r="BK149" i="2"/>
  <c r="BJ149" i="2"/>
  <c r="BI149" i="2"/>
  <c r="BH149" i="2"/>
  <c r="BG149" i="2"/>
  <c r="BF149" i="2"/>
  <c r="BE149" i="2"/>
  <c r="BD149" i="2"/>
  <c r="BC149" i="2"/>
  <c r="BB149" i="2"/>
  <c r="BA149" i="2"/>
  <c r="AZ149" i="2"/>
  <c r="AY149" i="2"/>
  <c r="AX149" i="2"/>
  <c r="AW149" i="2"/>
  <c r="AV149" i="2"/>
  <c r="AU149" i="2"/>
  <c r="AT149" i="2"/>
  <c r="AS149" i="2"/>
  <c r="AR149" i="2"/>
  <c r="AQ149" i="2"/>
  <c r="AP149" i="2"/>
  <c r="AO149" i="2"/>
  <c r="AN149" i="2"/>
  <c r="AM149" i="2"/>
  <c r="AL149" i="2"/>
  <c r="AK149" i="2"/>
  <c r="AJ149" i="2"/>
  <c r="AI149" i="2"/>
  <c r="AH149" i="2"/>
  <c r="AG149" i="2"/>
  <c r="AF149" i="2"/>
  <c r="AE149" i="2"/>
  <c r="AD149" i="2"/>
  <c r="AC149" i="2"/>
  <c r="AB149" i="2"/>
  <c r="AA149" i="2"/>
  <c r="Z149" i="2"/>
  <c r="Y149" i="2"/>
  <c r="X149" i="2"/>
  <c r="W149" i="2"/>
  <c r="V149" i="2"/>
  <c r="U149" i="2"/>
  <c r="T149" i="2"/>
  <c r="S149" i="2"/>
  <c r="R149" i="2"/>
  <c r="Q149" i="2"/>
  <c r="P149" i="2"/>
  <c r="O149" i="2"/>
  <c r="EE148" i="2"/>
  <c r="ED148" i="2"/>
  <c r="EC148" i="2"/>
  <c r="EB148" i="2"/>
  <c r="EA148" i="2"/>
  <c r="DZ148" i="2"/>
  <c r="DY148" i="2"/>
  <c r="DX148" i="2"/>
  <c r="DW148" i="2"/>
  <c r="DV148" i="2"/>
  <c r="DU148" i="2"/>
  <c r="DT148" i="2"/>
  <c r="DS148" i="2"/>
  <c r="DR148" i="2"/>
  <c r="DQ148" i="2"/>
  <c r="DP148" i="2"/>
  <c r="DO148" i="2"/>
  <c r="DN148" i="2"/>
  <c r="DM148" i="2"/>
  <c r="DL148" i="2"/>
  <c r="DK148" i="2"/>
  <c r="DJ148" i="2"/>
  <c r="DI148" i="2"/>
  <c r="DH148" i="2"/>
  <c r="DG148" i="2"/>
  <c r="DF148" i="2"/>
  <c r="DE148" i="2"/>
  <c r="DD148" i="2"/>
  <c r="DC148" i="2"/>
  <c r="DB148" i="2"/>
  <c r="DA148" i="2"/>
  <c r="CZ148" i="2"/>
  <c r="CY148" i="2"/>
  <c r="CX148" i="2"/>
  <c r="CW148" i="2"/>
  <c r="CV148" i="2"/>
  <c r="CU148" i="2"/>
  <c r="CT148" i="2"/>
  <c r="CS148" i="2"/>
  <c r="CR148" i="2"/>
  <c r="CQ148" i="2"/>
  <c r="CP148" i="2"/>
  <c r="CO148" i="2"/>
  <c r="CN148" i="2"/>
  <c r="CM148" i="2"/>
  <c r="CL148" i="2"/>
  <c r="CK148" i="2"/>
  <c r="CJ148" i="2"/>
  <c r="CI148" i="2"/>
  <c r="CH148" i="2"/>
  <c r="CG148" i="2"/>
  <c r="CF148" i="2"/>
  <c r="CE148" i="2"/>
  <c r="CD148" i="2"/>
  <c r="CC148" i="2"/>
  <c r="CB148" i="2"/>
  <c r="CA148" i="2"/>
  <c r="BZ148" i="2"/>
  <c r="BY148" i="2"/>
  <c r="BX148" i="2"/>
  <c r="BW148" i="2"/>
  <c r="BV148" i="2"/>
  <c r="BU148" i="2"/>
  <c r="BT148" i="2"/>
  <c r="BS148" i="2"/>
  <c r="BR148" i="2"/>
  <c r="BQ148" i="2"/>
  <c r="BP148" i="2"/>
  <c r="BO148" i="2"/>
  <c r="BN148" i="2"/>
  <c r="BM148" i="2"/>
  <c r="BL148" i="2"/>
  <c r="BK148" i="2"/>
  <c r="BJ148" i="2"/>
  <c r="BI148" i="2"/>
  <c r="BH148" i="2"/>
  <c r="BG148" i="2"/>
  <c r="BF148" i="2"/>
  <c r="BE148" i="2"/>
  <c r="BD148" i="2"/>
  <c r="BC148" i="2"/>
  <c r="BB148" i="2"/>
  <c r="BA148" i="2"/>
  <c r="AZ148" i="2"/>
  <c r="AY148" i="2"/>
  <c r="AX148" i="2"/>
  <c r="AW148" i="2"/>
  <c r="AV148" i="2"/>
  <c r="AU148" i="2"/>
  <c r="AT148" i="2"/>
  <c r="AS148" i="2"/>
  <c r="AR148" i="2"/>
  <c r="AQ148" i="2"/>
  <c r="AP148" i="2"/>
  <c r="AO148" i="2"/>
  <c r="AN148" i="2"/>
  <c r="AM148" i="2"/>
  <c r="AL148" i="2"/>
  <c r="AK148" i="2"/>
  <c r="AJ148" i="2"/>
  <c r="AI148" i="2"/>
  <c r="AH148" i="2"/>
  <c r="AG148" i="2"/>
  <c r="AF148" i="2"/>
  <c r="AE148" i="2"/>
  <c r="AD148" i="2"/>
  <c r="AC148" i="2"/>
  <c r="AB148" i="2"/>
  <c r="AA148" i="2"/>
  <c r="Z148" i="2"/>
  <c r="Y148" i="2"/>
  <c r="X148" i="2"/>
  <c r="W148" i="2"/>
  <c r="V148" i="2"/>
  <c r="U148" i="2"/>
  <c r="T148" i="2"/>
  <c r="S148" i="2"/>
  <c r="R148" i="2"/>
  <c r="Q148" i="2"/>
  <c r="P148" i="2"/>
  <c r="O148" i="2"/>
  <c r="EE147" i="2"/>
  <c r="ED147" i="2"/>
  <c r="EC147" i="2"/>
  <c r="EB147" i="2"/>
  <c r="EA147" i="2"/>
  <c r="DZ147" i="2"/>
  <c r="DY147" i="2"/>
  <c r="DX147" i="2"/>
  <c r="DW147" i="2"/>
  <c r="DV147" i="2"/>
  <c r="DU147" i="2"/>
  <c r="DT147" i="2"/>
  <c r="DS147" i="2"/>
  <c r="DR147" i="2"/>
  <c r="DQ147" i="2"/>
  <c r="DP147" i="2"/>
  <c r="DO147" i="2"/>
  <c r="DN147" i="2"/>
  <c r="DM147" i="2"/>
  <c r="DL147" i="2"/>
  <c r="DK147" i="2"/>
  <c r="DJ147" i="2"/>
  <c r="DI147" i="2"/>
  <c r="DH147" i="2"/>
  <c r="DG147" i="2"/>
  <c r="DF147" i="2"/>
  <c r="DE147" i="2"/>
  <c r="DD147" i="2"/>
  <c r="DC147" i="2"/>
  <c r="DB147" i="2"/>
  <c r="DA147" i="2"/>
  <c r="CZ147" i="2"/>
  <c r="CY147" i="2"/>
  <c r="CX147" i="2"/>
  <c r="CW147" i="2"/>
  <c r="CV147" i="2"/>
  <c r="CU147" i="2"/>
  <c r="CT147" i="2"/>
  <c r="CS147" i="2"/>
  <c r="CR147" i="2"/>
  <c r="CQ147" i="2"/>
  <c r="CP147" i="2"/>
  <c r="CO147" i="2"/>
  <c r="CN147" i="2"/>
  <c r="CM147" i="2"/>
  <c r="CL147" i="2"/>
  <c r="CK147" i="2"/>
  <c r="CJ147" i="2"/>
  <c r="CI147" i="2"/>
  <c r="CH147" i="2"/>
  <c r="CG147" i="2"/>
  <c r="CF147" i="2"/>
  <c r="CE147" i="2"/>
  <c r="CD147" i="2"/>
  <c r="CC147" i="2"/>
  <c r="CB147" i="2"/>
  <c r="CA147" i="2"/>
  <c r="BZ147" i="2"/>
  <c r="BY147" i="2"/>
  <c r="BX147" i="2"/>
  <c r="BW147" i="2"/>
  <c r="BV147" i="2"/>
  <c r="BU147" i="2"/>
  <c r="BT147" i="2"/>
  <c r="BS147" i="2"/>
  <c r="BR147" i="2"/>
  <c r="BQ147" i="2"/>
  <c r="BP147" i="2"/>
  <c r="BO147" i="2"/>
  <c r="BN147" i="2"/>
  <c r="BM147" i="2"/>
  <c r="BL147" i="2"/>
  <c r="BK147" i="2"/>
  <c r="BJ147" i="2"/>
  <c r="BI147" i="2"/>
  <c r="BH147" i="2"/>
  <c r="BG147" i="2"/>
  <c r="BF147" i="2"/>
  <c r="BE147" i="2"/>
  <c r="BD147" i="2"/>
  <c r="BC147" i="2"/>
  <c r="BB147" i="2"/>
  <c r="BA147" i="2"/>
  <c r="AZ147" i="2"/>
  <c r="AY147" i="2"/>
  <c r="AX147" i="2"/>
  <c r="AW147" i="2"/>
  <c r="AV147" i="2"/>
  <c r="AU147" i="2"/>
  <c r="AT147" i="2"/>
  <c r="AS147" i="2"/>
  <c r="AR147" i="2"/>
  <c r="AQ147" i="2"/>
  <c r="AP147" i="2"/>
  <c r="AO147" i="2"/>
  <c r="AN147" i="2"/>
  <c r="AM147" i="2"/>
  <c r="AL147" i="2"/>
  <c r="AK147" i="2"/>
  <c r="AJ147" i="2"/>
  <c r="AI147" i="2"/>
  <c r="AH147" i="2"/>
  <c r="AG147" i="2"/>
  <c r="AF147" i="2"/>
  <c r="AE147" i="2"/>
  <c r="AD147" i="2"/>
  <c r="AC147" i="2"/>
  <c r="AB147" i="2"/>
  <c r="AA147" i="2"/>
  <c r="Z147" i="2"/>
  <c r="Y147" i="2"/>
  <c r="X147" i="2"/>
  <c r="W147" i="2"/>
  <c r="V147" i="2"/>
  <c r="U147" i="2"/>
  <c r="T147" i="2"/>
  <c r="S147" i="2"/>
  <c r="R147" i="2"/>
  <c r="Q147" i="2"/>
  <c r="P147" i="2"/>
  <c r="O147" i="2"/>
  <c r="EE146" i="2"/>
  <c r="ED146" i="2"/>
  <c r="EC146" i="2"/>
  <c r="EB146" i="2"/>
  <c r="EA146" i="2"/>
  <c r="DZ146" i="2"/>
  <c r="DY146" i="2"/>
  <c r="DX146" i="2"/>
  <c r="DW146" i="2"/>
  <c r="DV146" i="2"/>
  <c r="DU146" i="2"/>
  <c r="DT146" i="2"/>
  <c r="DS146" i="2"/>
  <c r="DR146" i="2"/>
  <c r="DQ146" i="2"/>
  <c r="DP146" i="2"/>
  <c r="DO146" i="2"/>
  <c r="DN146" i="2"/>
  <c r="DM146" i="2"/>
  <c r="DL146" i="2"/>
  <c r="DK146" i="2"/>
  <c r="DJ146" i="2"/>
  <c r="DI146" i="2"/>
  <c r="DH146" i="2"/>
  <c r="DG146" i="2"/>
  <c r="DF146" i="2"/>
  <c r="DE146" i="2"/>
  <c r="DD146" i="2"/>
  <c r="DC146" i="2"/>
  <c r="DB146" i="2"/>
  <c r="DA146" i="2"/>
  <c r="CZ146" i="2"/>
  <c r="CY146" i="2"/>
  <c r="CX146" i="2"/>
  <c r="CW146" i="2"/>
  <c r="CV146" i="2"/>
  <c r="CU146" i="2"/>
  <c r="CT146" i="2"/>
  <c r="CS146" i="2"/>
  <c r="CR146" i="2"/>
  <c r="CQ146" i="2"/>
  <c r="CP146" i="2"/>
  <c r="CO146" i="2"/>
  <c r="CN146" i="2"/>
  <c r="CM146" i="2"/>
  <c r="CL146" i="2"/>
  <c r="CK146" i="2"/>
  <c r="CJ146" i="2"/>
  <c r="CI146" i="2"/>
  <c r="CH146" i="2"/>
  <c r="CG146" i="2"/>
  <c r="CF146" i="2"/>
  <c r="CE146" i="2"/>
  <c r="CD146" i="2"/>
  <c r="CC146" i="2"/>
  <c r="CB146" i="2"/>
  <c r="CA146" i="2"/>
  <c r="BZ146" i="2"/>
  <c r="BY146" i="2"/>
  <c r="BX146" i="2"/>
  <c r="BW146" i="2"/>
  <c r="BV146" i="2"/>
  <c r="BU146" i="2"/>
  <c r="BT146" i="2"/>
  <c r="BS146" i="2"/>
  <c r="BR146" i="2"/>
  <c r="BQ146" i="2"/>
  <c r="BP146" i="2"/>
  <c r="BO146" i="2"/>
  <c r="BN146" i="2"/>
  <c r="BM146" i="2"/>
  <c r="BL146" i="2"/>
  <c r="BK146" i="2"/>
  <c r="BJ146" i="2"/>
  <c r="BI146" i="2"/>
  <c r="BH146" i="2"/>
  <c r="BG146" i="2"/>
  <c r="BF146" i="2"/>
  <c r="BE146" i="2"/>
  <c r="BD146" i="2"/>
  <c r="BC146" i="2"/>
  <c r="BB146" i="2"/>
  <c r="BA146" i="2"/>
  <c r="AZ146" i="2"/>
  <c r="AY146" i="2"/>
  <c r="AX146" i="2"/>
  <c r="AW146" i="2"/>
  <c r="AV146" i="2"/>
  <c r="AU146" i="2"/>
  <c r="AT146" i="2"/>
  <c r="AS146" i="2"/>
  <c r="AR146" i="2"/>
  <c r="AQ146" i="2"/>
  <c r="AP146" i="2"/>
  <c r="AO146" i="2"/>
  <c r="AN146" i="2"/>
  <c r="AM146" i="2"/>
  <c r="AL146" i="2"/>
  <c r="AK146" i="2"/>
  <c r="AJ146" i="2"/>
  <c r="AI146" i="2"/>
  <c r="AH146" i="2"/>
  <c r="AG146" i="2"/>
  <c r="AF146" i="2"/>
  <c r="AE146" i="2"/>
  <c r="AD146" i="2"/>
  <c r="AC146" i="2"/>
  <c r="AB146" i="2"/>
  <c r="AA146" i="2"/>
  <c r="Z146" i="2"/>
  <c r="Y146" i="2"/>
  <c r="X146" i="2"/>
  <c r="W146" i="2"/>
  <c r="V146" i="2"/>
  <c r="U146" i="2"/>
  <c r="T146" i="2"/>
  <c r="S146" i="2"/>
  <c r="R146" i="2"/>
  <c r="Q146" i="2"/>
  <c r="P146" i="2"/>
  <c r="O146" i="2"/>
  <c r="EE145" i="2"/>
  <c r="ED145" i="2"/>
  <c r="EC145" i="2"/>
  <c r="EB145" i="2"/>
  <c r="EA145" i="2"/>
  <c r="DZ145" i="2"/>
  <c r="DY145" i="2"/>
  <c r="DX145" i="2"/>
  <c r="DW145" i="2"/>
  <c r="DV145" i="2"/>
  <c r="DU145" i="2"/>
  <c r="DT145" i="2"/>
  <c r="DS145" i="2"/>
  <c r="DR145" i="2"/>
  <c r="DQ145" i="2"/>
  <c r="DP145" i="2"/>
  <c r="DO145" i="2"/>
  <c r="DN145" i="2"/>
  <c r="DM145" i="2"/>
  <c r="DL145" i="2"/>
  <c r="DK145" i="2"/>
  <c r="DJ145" i="2"/>
  <c r="DI145" i="2"/>
  <c r="DH145" i="2"/>
  <c r="DG145" i="2"/>
  <c r="DF145" i="2"/>
  <c r="DE145" i="2"/>
  <c r="DD145" i="2"/>
  <c r="DC145" i="2"/>
  <c r="DB145" i="2"/>
  <c r="DA145" i="2"/>
  <c r="CZ145" i="2"/>
  <c r="CY145" i="2"/>
  <c r="CX145" i="2"/>
  <c r="CW145" i="2"/>
  <c r="CV145" i="2"/>
  <c r="CU145" i="2"/>
  <c r="CT145" i="2"/>
  <c r="CS145" i="2"/>
  <c r="CR145" i="2"/>
  <c r="CQ145" i="2"/>
  <c r="CP145" i="2"/>
  <c r="CO145" i="2"/>
  <c r="CN145" i="2"/>
  <c r="CM145" i="2"/>
  <c r="CL145" i="2"/>
  <c r="CK145" i="2"/>
  <c r="CJ145" i="2"/>
  <c r="CI145" i="2"/>
  <c r="CH145" i="2"/>
  <c r="CG145" i="2"/>
  <c r="CF145" i="2"/>
  <c r="CE145" i="2"/>
  <c r="CD145" i="2"/>
  <c r="CC145" i="2"/>
  <c r="CB145" i="2"/>
  <c r="CA145" i="2"/>
  <c r="BZ145" i="2"/>
  <c r="BY145" i="2"/>
  <c r="BX145" i="2"/>
  <c r="BW145" i="2"/>
  <c r="BV145" i="2"/>
  <c r="BU145" i="2"/>
  <c r="BT145" i="2"/>
  <c r="BS145" i="2"/>
  <c r="BR145" i="2"/>
  <c r="BQ145" i="2"/>
  <c r="BP145" i="2"/>
  <c r="BO145" i="2"/>
  <c r="BN145" i="2"/>
  <c r="BM145" i="2"/>
  <c r="BL145" i="2"/>
  <c r="BK145" i="2"/>
  <c r="BJ145" i="2"/>
  <c r="BI145" i="2"/>
  <c r="BH145" i="2"/>
  <c r="BG145" i="2"/>
  <c r="BF145" i="2"/>
  <c r="BE145" i="2"/>
  <c r="BD145" i="2"/>
  <c r="BC145" i="2"/>
  <c r="BB145" i="2"/>
  <c r="BA145" i="2"/>
  <c r="AZ145" i="2"/>
  <c r="AY145" i="2"/>
  <c r="AX145" i="2"/>
  <c r="AW145" i="2"/>
  <c r="AV145" i="2"/>
  <c r="AU145" i="2"/>
  <c r="AT145" i="2"/>
  <c r="AS145" i="2"/>
  <c r="AR145" i="2"/>
  <c r="AQ145" i="2"/>
  <c r="AP145" i="2"/>
  <c r="AO145" i="2"/>
  <c r="AN145" i="2"/>
  <c r="AM145" i="2"/>
  <c r="AL145" i="2"/>
  <c r="AK145" i="2"/>
  <c r="AJ145" i="2"/>
  <c r="AI145" i="2"/>
  <c r="AH145" i="2"/>
  <c r="AG145" i="2"/>
  <c r="AF145" i="2"/>
  <c r="AE145" i="2"/>
  <c r="AD145" i="2"/>
  <c r="AC145" i="2"/>
  <c r="AB145" i="2"/>
  <c r="AA145" i="2"/>
  <c r="Z145" i="2"/>
  <c r="Y145" i="2"/>
  <c r="X145" i="2"/>
  <c r="W145" i="2"/>
  <c r="V145" i="2"/>
  <c r="U145" i="2"/>
  <c r="T145" i="2"/>
  <c r="S145" i="2"/>
  <c r="R145" i="2"/>
  <c r="Q145" i="2"/>
  <c r="P145" i="2"/>
  <c r="O145" i="2"/>
  <c r="EE144" i="2"/>
  <c r="ED144" i="2"/>
  <c r="EC144" i="2"/>
  <c r="EB144" i="2"/>
  <c r="EA144" i="2"/>
  <c r="DZ144" i="2"/>
  <c r="DY144" i="2"/>
  <c r="DX144" i="2"/>
  <c r="DW144" i="2"/>
  <c r="DV144" i="2"/>
  <c r="DU144" i="2"/>
  <c r="DT144" i="2"/>
  <c r="DS144" i="2"/>
  <c r="DR144" i="2"/>
  <c r="DQ144" i="2"/>
  <c r="DP144" i="2"/>
  <c r="DO144" i="2"/>
  <c r="DN144" i="2"/>
  <c r="DM144" i="2"/>
  <c r="DL144" i="2"/>
  <c r="DK144" i="2"/>
  <c r="DJ144" i="2"/>
  <c r="DI144" i="2"/>
  <c r="DH144" i="2"/>
  <c r="DG144" i="2"/>
  <c r="DF144" i="2"/>
  <c r="DE144" i="2"/>
  <c r="DD144" i="2"/>
  <c r="DC144" i="2"/>
  <c r="DB144" i="2"/>
  <c r="DA144" i="2"/>
  <c r="CZ144" i="2"/>
  <c r="CY144" i="2"/>
  <c r="CX144" i="2"/>
  <c r="CW144" i="2"/>
  <c r="CV144" i="2"/>
  <c r="CU144" i="2"/>
  <c r="CT144" i="2"/>
  <c r="CS144" i="2"/>
  <c r="CR144" i="2"/>
  <c r="CQ144" i="2"/>
  <c r="CP144" i="2"/>
  <c r="CO144" i="2"/>
  <c r="CN144" i="2"/>
  <c r="CM144" i="2"/>
  <c r="CL144" i="2"/>
  <c r="CK144" i="2"/>
  <c r="CJ144" i="2"/>
  <c r="CI144" i="2"/>
  <c r="CH144" i="2"/>
  <c r="CG144" i="2"/>
  <c r="CF144" i="2"/>
  <c r="CE144" i="2"/>
  <c r="CD144" i="2"/>
  <c r="CC144" i="2"/>
  <c r="CB144" i="2"/>
  <c r="CA144" i="2"/>
  <c r="BZ144" i="2"/>
  <c r="BY144" i="2"/>
  <c r="BX144" i="2"/>
  <c r="BW144" i="2"/>
  <c r="BV144" i="2"/>
  <c r="BU144" i="2"/>
  <c r="BT144" i="2"/>
  <c r="BS144" i="2"/>
  <c r="BR144" i="2"/>
  <c r="BQ144" i="2"/>
  <c r="BP144" i="2"/>
  <c r="BO144" i="2"/>
  <c r="BN144" i="2"/>
  <c r="BM144" i="2"/>
  <c r="BL144" i="2"/>
  <c r="BK144" i="2"/>
  <c r="BJ144" i="2"/>
  <c r="BI144" i="2"/>
  <c r="BH144" i="2"/>
  <c r="BG144" i="2"/>
  <c r="BF144" i="2"/>
  <c r="BE144" i="2"/>
  <c r="BD144" i="2"/>
  <c r="BC144" i="2"/>
  <c r="BB144" i="2"/>
  <c r="BA144" i="2"/>
  <c r="AZ144" i="2"/>
  <c r="AY144" i="2"/>
  <c r="AX144" i="2"/>
  <c r="AW144" i="2"/>
  <c r="AV144" i="2"/>
  <c r="AU144" i="2"/>
  <c r="AT144" i="2"/>
  <c r="AS144" i="2"/>
  <c r="AR144" i="2"/>
  <c r="AQ144" i="2"/>
  <c r="AP144" i="2"/>
  <c r="AO144" i="2"/>
  <c r="AN144" i="2"/>
  <c r="AM144" i="2"/>
  <c r="AL144" i="2"/>
  <c r="AK144" i="2"/>
  <c r="AJ144" i="2"/>
  <c r="AI144" i="2"/>
  <c r="AH144" i="2"/>
  <c r="AG144" i="2"/>
  <c r="AF144" i="2"/>
  <c r="AE144" i="2"/>
  <c r="AD144" i="2"/>
  <c r="AC144" i="2"/>
  <c r="AB144" i="2"/>
  <c r="AA144" i="2"/>
  <c r="Z144" i="2"/>
  <c r="Y144" i="2"/>
  <c r="X144" i="2"/>
  <c r="W144" i="2"/>
  <c r="V144" i="2"/>
  <c r="U144" i="2"/>
  <c r="T144" i="2"/>
  <c r="S144" i="2"/>
  <c r="R144" i="2"/>
  <c r="Q144" i="2"/>
  <c r="P144" i="2"/>
  <c r="O144" i="2"/>
  <c r="EE143" i="2"/>
  <c r="ED143" i="2"/>
  <c r="EC143" i="2"/>
  <c r="EB143" i="2"/>
  <c r="EA143" i="2"/>
  <c r="DZ143" i="2"/>
  <c r="DY143" i="2"/>
  <c r="DX143" i="2"/>
  <c r="DW143" i="2"/>
  <c r="DV143" i="2"/>
  <c r="DU143" i="2"/>
  <c r="DT143" i="2"/>
  <c r="DS143" i="2"/>
  <c r="DR143" i="2"/>
  <c r="DQ143" i="2"/>
  <c r="DP143" i="2"/>
  <c r="DO143" i="2"/>
  <c r="DN143" i="2"/>
  <c r="DM143" i="2"/>
  <c r="DL143" i="2"/>
  <c r="DK143" i="2"/>
  <c r="DJ143" i="2"/>
  <c r="DI143" i="2"/>
  <c r="DH143" i="2"/>
  <c r="DG143" i="2"/>
  <c r="DF143" i="2"/>
  <c r="DE143" i="2"/>
  <c r="DD143" i="2"/>
  <c r="DC143" i="2"/>
  <c r="DB143" i="2"/>
  <c r="DA143" i="2"/>
  <c r="CZ143" i="2"/>
  <c r="CY143" i="2"/>
  <c r="CX143" i="2"/>
  <c r="CW143" i="2"/>
  <c r="CV143" i="2"/>
  <c r="CU143" i="2"/>
  <c r="CT143" i="2"/>
  <c r="CS143" i="2"/>
  <c r="CR143" i="2"/>
  <c r="CQ143" i="2"/>
  <c r="CP143" i="2"/>
  <c r="CO143" i="2"/>
  <c r="CN143" i="2"/>
  <c r="CM143" i="2"/>
  <c r="CL143" i="2"/>
  <c r="CK143" i="2"/>
  <c r="CJ143" i="2"/>
  <c r="CI143" i="2"/>
  <c r="CH143" i="2"/>
  <c r="CG143" i="2"/>
  <c r="CF143" i="2"/>
  <c r="CE143" i="2"/>
  <c r="CD143" i="2"/>
  <c r="CC143" i="2"/>
  <c r="CB143" i="2"/>
  <c r="CA143" i="2"/>
  <c r="BZ143" i="2"/>
  <c r="BY143" i="2"/>
  <c r="BX143" i="2"/>
  <c r="BW143" i="2"/>
  <c r="BV143" i="2"/>
  <c r="BU143" i="2"/>
  <c r="BT143" i="2"/>
  <c r="BS143" i="2"/>
  <c r="BR143" i="2"/>
  <c r="BQ143" i="2"/>
  <c r="BP143" i="2"/>
  <c r="BO143" i="2"/>
  <c r="BN143" i="2"/>
  <c r="BM143" i="2"/>
  <c r="BL143" i="2"/>
  <c r="BK143" i="2"/>
  <c r="BJ143" i="2"/>
  <c r="BI143" i="2"/>
  <c r="BH143" i="2"/>
  <c r="BG143" i="2"/>
  <c r="BF143" i="2"/>
  <c r="BE143" i="2"/>
  <c r="BD143" i="2"/>
  <c r="BC143" i="2"/>
  <c r="BB143" i="2"/>
  <c r="BA143" i="2"/>
  <c r="AZ143" i="2"/>
  <c r="AY143" i="2"/>
  <c r="AX143" i="2"/>
  <c r="AW143" i="2"/>
  <c r="AV143" i="2"/>
  <c r="AU143" i="2"/>
  <c r="AT143" i="2"/>
  <c r="AS143" i="2"/>
  <c r="AR143" i="2"/>
  <c r="AQ143" i="2"/>
  <c r="AP143" i="2"/>
  <c r="AO143" i="2"/>
  <c r="AN143" i="2"/>
  <c r="AM143" i="2"/>
  <c r="AL143" i="2"/>
  <c r="AK143" i="2"/>
  <c r="AJ143" i="2"/>
  <c r="AI143" i="2"/>
  <c r="AH143" i="2"/>
  <c r="AG143" i="2"/>
  <c r="AF143" i="2"/>
  <c r="AE143" i="2"/>
  <c r="AD143" i="2"/>
  <c r="AC143" i="2"/>
  <c r="AB143" i="2"/>
  <c r="AA143" i="2"/>
  <c r="Z143" i="2"/>
  <c r="Y143" i="2"/>
  <c r="X143" i="2"/>
  <c r="W143" i="2"/>
  <c r="V143" i="2"/>
  <c r="U143" i="2"/>
  <c r="T143" i="2"/>
  <c r="S143" i="2"/>
  <c r="R143" i="2"/>
  <c r="Q143" i="2"/>
  <c r="P143" i="2"/>
  <c r="O143" i="2"/>
  <c r="EE142" i="2"/>
  <c r="ED142" i="2"/>
  <c r="EC142" i="2"/>
  <c r="EB142" i="2"/>
  <c r="EA142" i="2"/>
  <c r="DZ142" i="2"/>
  <c r="DY142" i="2"/>
  <c r="DX142" i="2"/>
  <c r="DW142" i="2"/>
  <c r="DV142" i="2"/>
  <c r="DU142" i="2"/>
  <c r="DT142" i="2"/>
  <c r="DS142" i="2"/>
  <c r="DR142" i="2"/>
  <c r="DQ142" i="2"/>
  <c r="DP142" i="2"/>
  <c r="DO142" i="2"/>
  <c r="DN142" i="2"/>
  <c r="DM142" i="2"/>
  <c r="DL142" i="2"/>
  <c r="DK142" i="2"/>
  <c r="DJ142" i="2"/>
  <c r="DI142" i="2"/>
  <c r="DH142" i="2"/>
  <c r="DG142" i="2"/>
  <c r="DF142" i="2"/>
  <c r="DE142" i="2"/>
  <c r="DD142" i="2"/>
  <c r="DC142" i="2"/>
  <c r="DB142" i="2"/>
  <c r="DA142" i="2"/>
  <c r="CZ142" i="2"/>
  <c r="CY142" i="2"/>
  <c r="CX142" i="2"/>
  <c r="CW142" i="2"/>
  <c r="CV142" i="2"/>
  <c r="CU142" i="2"/>
  <c r="CT142" i="2"/>
  <c r="CS142" i="2"/>
  <c r="CR142" i="2"/>
  <c r="CQ142" i="2"/>
  <c r="CP142" i="2"/>
  <c r="CO142" i="2"/>
  <c r="CN142" i="2"/>
  <c r="CM142" i="2"/>
  <c r="CL142" i="2"/>
  <c r="CK142" i="2"/>
  <c r="CJ142" i="2"/>
  <c r="CI142" i="2"/>
  <c r="CH142" i="2"/>
  <c r="CG142" i="2"/>
  <c r="CF142" i="2"/>
  <c r="CE142" i="2"/>
  <c r="CD142" i="2"/>
  <c r="CC142" i="2"/>
  <c r="CB142" i="2"/>
  <c r="CA142" i="2"/>
  <c r="BZ142" i="2"/>
  <c r="BY142" i="2"/>
  <c r="BX142" i="2"/>
  <c r="BW142" i="2"/>
  <c r="BV142" i="2"/>
  <c r="BU142" i="2"/>
  <c r="BT142" i="2"/>
  <c r="BS142" i="2"/>
  <c r="BR142" i="2"/>
  <c r="BQ142" i="2"/>
  <c r="BP142" i="2"/>
  <c r="BO142" i="2"/>
  <c r="BN142" i="2"/>
  <c r="BM142" i="2"/>
  <c r="BL142" i="2"/>
  <c r="BK142" i="2"/>
  <c r="BJ142" i="2"/>
  <c r="BI142" i="2"/>
  <c r="BH142" i="2"/>
  <c r="BG142" i="2"/>
  <c r="BF142" i="2"/>
  <c r="BE142" i="2"/>
  <c r="BD142" i="2"/>
  <c r="BC142" i="2"/>
  <c r="BB142" i="2"/>
  <c r="BA142" i="2"/>
  <c r="AZ142" i="2"/>
  <c r="AY142" i="2"/>
  <c r="AX142" i="2"/>
  <c r="AW142" i="2"/>
  <c r="AV142" i="2"/>
  <c r="AU142" i="2"/>
  <c r="AT142" i="2"/>
  <c r="AS142" i="2"/>
  <c r="AR142" i="2"/>
  <c r="AQ142" i="2"/>
  <c r="AP142" i="2"/>
  <c r="AO142" i="2"/>
  <c r="AN142" i="2"/>
  <c r="AM142" i="2"/>
  <c r="AL142" i="2"/>
  <c r="AK142" i="2"/>
  <c r="AJ142" i="2"/>
  <c r="AI142" i="2"/>
  <c r="AH142" i="2"/>
  <c r="AG142" i="2"/>
  <c r="AF142" i="2"/>
  <c r="AE142" i="2"/>
  <c r="AD142" i="2"/>
  <c r="AC142" i="2"/>
  <c r="AB142" i="2"/>
  <c r="AA142" i="2"/>
  <c r="Z142" i="2"/>
  <c r="Y142" i="2"/>
  <c r="X142" i="2"/>
  <c r="W142" i="2"/>
  <c r="V142" i="2"/>
  <c r="U142" i="2"/>
  <c r="T142" i="2"/>
  <c r="S142" i="2"/>
  <c r="R142" i="2"/>
  <c r="Q142" i="2"/>
  <c r="P142" i="2"/>
  <c r="O142" i="2"/>
  <c r="EE141" i="2"/>
  <c r="ED141" i="2"/>
  <c r="EC141" i="2"/>
  <c r="EB141" i="2"/>
  <c r="EA141" i="2"/>
  <c r="DZ141" i="2"/>
  <c r="DY141" i="2"/>
  <c r="DX141" i="2"/>
  <c r="DW141" i="2"/>
  <c r="DV141" i="2"/>
  <c r="DU141" i="2"/>
  <c r="DT141" i="2"/>
  <c r="DS141" i="2"/>
  <c r="DR141" i="2"/>
  <c r="DQ141" i="2"/>
  <c r="DP141" i="2"/>
  <c r="DO141" i="2"/>
  <c r="DN141" i="2"/>
  <c r="DM141" i="2"/>
  <c r="DL141" i="2"/>
  <c r="DK141" i="2"/>
  <c r="DJ141" i="2"/>
  <c r="DI141" i="2"/>
  <c r="DH141" i="2"/>
  <c r="DG141" i="2"/>
  <c r="DF141" i="2"/>
  <c r="DE141" i="2"/>
  <c r="DD141" i="2"/>
  <c r="DC141" i="2"/>
  <c r="DB141" i="2"/>
  <c r="DA141" i="2"/>
  <c r="CZ141" i="2"/>
  <c r="CY141" i="2"/>
  <c r="CX141" i="2"/>
  <c r="CW141" i="2"/>
  <c r="CV141" i="2"/>
  <c r="CU141" i="2"/>
  <c r="CT141" i="2"/>
  <c r="CS141" i="2"/>
  <c r="CR141" i="2"/>
  <c r="CQ141" i="2"/>
  <c r="CP141" i="2"/>
  <c r="CO141" i="2"/>
  <c r="CN141" i="2"/>
  <c r="CM141" i="2"/>
  <c r="CL141" i="2"/>
  <c r="CK141" i="2"/>
  <c r="CJ141" i="2"/>
  <c r="CI141" i="2"/>
  <c r="CH141" i="2"/>
  <c r="CG141" i="2"/>
  <c r="CF141" i="2"/>
  <c r="CE141" i="2"/>
  <c r="CD141" i="2"/>
  <c r="CC141" i="2"/>
  <c r="CB141" i="2"/>
  <c r="CA141" i="2"/>
  <c r="BZ141" i="2"/>
  <c r="BY141" i="2"/>
  <c r="BX141" i="2"/>
  <c r="BW141" i="2"/>
  <c r="BV141" i="2"/>
  <c r="BU141" i="2"/>
  <c r="BT141" i="2"/>
  <c r="BS141" i="2"/>
  <c r="BR141" i="2"/>
  <c r="BQ141" i="2"/>
  <c r="BP141" i="2"/>
  <c r="BO141" i="2"/>
  <c r="BN141" i="2"/>
  <c r="BM141" i="2"/>
  <c r="BL141" i="2"/>
  <c r="BK141" i="2"/>
  <c r="BJ141" i="2"/>
  <c r="BI141" i="2"/>
  <c r="BH141" i="2"/>
  <c r="BG141" i="2"/>
  <c r="BF141" i="2"/>
  <c r="BE141" i="2"/>
  <c r="BD141" i="2"/>
  <c r="BC141" i="2"/>
  <c r="BB141" i="2"/>
  <c r="BA141" i="2"/>
  <c r="AZ141" i="2"/>
  <c r="AY141" i="2"/>
  <c r="AX141" i="2"/>
  <c r="AW141" i="2"/>
  <c r="AV141" i="2"/>
  <c r="AU141" i="2"/>
  <c r="AT141" i="2"/>
  <c r="AS141" i="2"/>
  <c r="AR141" i="2"/>
  <c r="AQ141" i="2"/>
  <c r="AP141" i="2"/>
  <c r="AO141" i="2"/>
  <c r="AN141" i="2"/>
  <c r="AM141" i="2"/>
  <c r="AL141" i="2"/>
  <c r="AK141" i="2"/>
  <c r="AJ141" i="2"/>
  <c r="AI141" i="2"/>
  <c r="AH141" i="2"/>
  <c r="AG141" i="2"/>
  <c r="AF141" i="2"/>
  <c r="AE141" i="2"/>
  <c r="AD141" i="2"/>
  <c r="AC141" i="2"/>
  <c r="AB141" i="2"/>
  <c r="AA141" i="2"/>
  <c r="Z141" i="2"/>
  <c r="Y141" i="2"/>
  <c r="X141" i="2"/>
  <c r="W141" i="2"/>
  <c r="V141" i="2"/>
  <c r="U141" i="2"/>
  <c r="T141" i="2"/>
  <c r="S141" i="2"/>
  <c r="R141" i="2"/>
  <c r="Q141" i="2"/>
  <c r="P141" i="2"/>
  <c r="O141" i="2"/>
  <c r="EE140" i="2"/>
  <c r="ED140" i="2"/>
  <c r="EC140" i="2"/>
  <c r="EB140" i="2"/>
  <c r="EA140" i="2"/>
  <c r="DZ140" i="2"/>
  <c r="DY140" i="2"/>
  <c r="DX140" i="2"/>
  <c r="DW140" i="2"/>
  <c r="DV140" i="2"/>
  <c r="DU140" i="2"/>
  <c r="DT140" i="2"/>
  <c r="DS140" i="2"/>
  <c r="DR140" i="2"/>
  <c r="DQ140" i="2"/>
  <c r="DP140" i="2"/>
  <c r="DO140" i="2"/>
  <c r="DN140" i="2"/>
  <c r="DM140" i="2"/>
  <c r="DL140" i="2"/>
  <c r="DK140" i="2"/>
  <c r="DJ140" i="2"/>
  <c r="DI140" i="2"/>
  <c r="DH140" i="2"/>
  <c r="DG140" i="2"/>
  <c r="DF140" i="2"/>
  <c r="DE140" i="2"/>
  <c r="DD140" i="2"/>
  <c r="DC140" i="2"/>
  <c r="DB140" i="2"/>
  <c r="DA140" i="2"/>
  <c r="CZ140" i="2"/>
  <c r="CY140" i="2"/>
  <c r="CX140" i="2"/>
  <c r="CW140" i="2"/>
  <c r="CV140" i="2"/>
  <c r="CU140" i="2"/>
  <c r="CT140" i="2"/>
  <c r="CS140" i="2"/>
  <c r="CR140" i="2"/>
  <c r="CQ140" i="2"/>
  <c r="CP140" i="2"/>
  <c r="CO140" i="2"/>
  <c r="CN140" i="2"/>
  <c r="CM140" i="2"/>
  <c r="CL140" i="2"/>
  <c r="CK140" i="2"/>
  <c r="CJ140" i="2"/>
  <c r="CI140" i="2"/>
  <c r="CH140" i="2"/>
  <c r="CG140" i="2"/>
  <c r="CF140" i="2"/>
  <c r="CE140" i="2"/>
  <c r="CD140" i="2"/>
  <c r="CC140" i="2"/>
  <c r="CB140" i="2"/>
  <c r="CA140" i="2"/>
  <c r="BZ140" i="2"/>
  <c r="BY140" i="2"/>
  <c r="BX140" i="2"/>
  <c r="BW140" i="2"/>
  <c r="BV140" i="2"/>
  <c r="BU140" i="2"/>
  <c r="BT140" i="2"/>
  <c r="BS140" i="2"/>
  <c r="BR140" i="2"/>
  <c r="BQ140" i="2"/>
  <c r="BP140" i="2"/>
  <c r="BO140" i="2"/>
  <c r="BN140" i="2"/>
  <c r="BM140" i="2"/>
  <c r="BL140" i="2"/>
  <c r="BK140" i="2"/>
  <c r="BJ140" i="2"/>
  <c r="BI140" i="2"/>
  <c r="BH140" i="2"/>
  <c r="BG140" i="2"/>
  <c r="BF140" i="2"/>
  <c r="BE140" i="2"/>
  <c r="BD140" i="2"/>
  <c r="BC140" i="2"/>
  <c r="BB140" i="2"/>
  <c r="BA140" i="2"/>
  <c r="AZ140" i="2"/>
  <c r="AY140" i="2"/>
  <c r="AX140" i="2"/>
  <c r="AW140" i="2"/>
  <c r="AV140" i="2"/>
  <c r="AU140" i="2"/>
  <c r="AT140" i="2"/>
  <c r="AS140" i="2"/>
  <c r="AR140" i="2"/>
  <c r="AQ140" i="2"/>
  <c r="AP140" i="2"/>
  <c r="AO140" i="2"/>
  <c r="AN140" i="2"/>
  <c r="AM140" i="2"/>
  <c r="AL140" i="2"/>
  <c r="AK140" i="2"/>
  <c r="AJ140" i="2"/>
  <c r="AI140" i="2"/>
  <c r="AH140" i="2"/>
  <c r="AG140" i="2"/>
  <c r="AF140" i="2"/>
  <c r="AE140" i="2"/>
  <c r="AD140" i="2"/>
  <c r="AC140" i="2"/>
  <c r="AB140" i="2"/>
  <c r="AA140" i="2"/>
  <c r="Z140" i="2"/>
  <c r="Y140" i="2"/>
  <c r="X140" i="2"/>
  <c r="W140" i="2"/>
  <c r="V140" i="2"/>
  <c r="U140" i="2"/>
  <c r="T140" i="2"/>
  <c r="S140" i="2"/>
  <c r="R140" i="2"/>
  <c r="Q140" i="2"/>
  <c r="P140" i="2"/>
  <c r="O140" i="2"/>
  <c r="EE139" i="2"/>
  <c r="ED139" i="2"/>
  <c r="EC139" i="2"/>
  <c r="EB139" i="2"/>
  <c r="EA139" i="2"/>
  <c r="DZ139" i="2"/>
  <c r="DY139" i="2"/>
  <c r="DX139" i="2"/>
  <c r="DW139" i="2"/>
  <c r="DV139" i="2"/>
  <c r="DU139" i="2"/>
  <c r="DT139" i="2"/>
  <c r="DS139" i="2"/>
  <c r="DR139" i="2"/>
  <c r="DQ139" i="2"/>
  <c r="DP139" i="2"/>
  <c r="DO139" i="2"/>
  <c r="DN139" i="2"/>
  <c r="DM139" i="2"/>
  <c r="DL139" i="2"/>
  <c r="DK139" i="2"/>
  <c r="DJ139" i="2"/>
  <c r="DI139" i="2"/>
  <c r="DH139" i="2"/>
  <c r="DG139" i="2"/>
  <c r="DF139" i="2"/>
  <c r="DE139" i="2"/>
  <c r="DD139" i="2"/>
  <c r="DC139" i="2"/>
  <c r="DB139" i="2"/>
  <c r="DA139" i="2"/>
  <c r="CZ139" i="2"/>
  <c r="CY139" i="2"/>
  <c r="CX139" i="2"/>
  <c r="CW139" i="2"/>
  <c r="CV139" i="2"/>
  <c r="CU139" i="2"/>
  <c r="CT139" i="2"/>
  <c r="CS139" i="2"/>
  <c r="CR139" i="2"/>
  <c r="CQ139" i="2"/>
  <c r="CP139" i="2"/>
  <c r="CO139" i="2"/>
  <c r="CN139" i="2"/>
  <c r="CM139" i="2"/>
  <c r="CL139" i="2"/>
  <c r="CK139" i="2"/>
  <c r="CJ139" i="2"/>
  <c r="CI139" i="2"/>
  <c r="CH139" i="2"/>
  <c r="CG139" i="2"/>
  <c r="CF139" i="2"/>
  <c r="CE139" i="2"/>
  <c r="CD139" i="2"/>
  <c r="CC139" i="2"/>
  <c r="CB139" i="2"/>
  <c r="CA139" i="2"/>
  <c r="BZ139" i="2"/>
  <c r="BY139" i="2"/>
  <c r="BX139" i="2"/>
  <c r="BW139" i="2"/>
  <c r="BV139" i="2"/>
  <c r="BU139" i="2"/>
  <c r="BT139" i="2"/>
  <c r="BS139" i="2"/>
  <c r="BR139" i="2"/>
  <c r="BQ139" i="2"/>
  <c r="BP139" i="2"/>
  <c r="BO139" i="2"/>
  <c r="BN139" i="2"/>
  <c r="BM139" i="2"/>
  <c r="BL139" i="2"/>
  <c r="BK139" i="2"/>
  <c r="BJ139" i="2"/>
  <c r="BI139" i="2"/>
  <c r="BH139" i="2"/>
  <c r="BG139" i="2"/>
  <c r="BF139" i="2"/>
  <c r="BE139" i="2"/>
  <c r="BD139" i="2"/>
  <c r="BC139" i="2"/>
  <c r="BB139" i="2"/>
  <c r="BA139" i="2"/>
  <c r="AZ139" i="2"/>
  <c r="AY139" i="2"/>
  <c r="AX139" i="2"/>
  <c r="AW139" i="2"/>
  <c r="AV139" i="2"/>
  <c r="AU139" i="2"/>
  <c r="AT139" i="2"/>
  <c r="AS139" i="2"/>
  <c r="AR139" i="2"/>
  <c r="AQ139" i="2"/>
  <c r="AP139" i="2"/>
  <c r="AO139" i="2"/>
  <c r="AN139" i="2"/>
  <c r="AM139" i="2"/>
  <c r="AL139" i="2"/>
  <c r="AK139" i="2"/>
  <c r="AJ139" i="2"/>
  <c r="AI139" i="2"/>
  <c r="AH139" i="2"/>
  <c r="AG139" i="2"/>
  <c r="AF139" i="2"/>
  <c r="AE139" i="2"/>
  <c r="AD139" i="2"/>
  <c r="AC139" i="2"/>
  <c r="AB139" i="2"/>
  <c r="AA139" i="2"/>
  <c r="Z139" i="2"/>
  <c r="Y139" i="2"/>
  <c r="X139" i="2"/>
  <c r="W139" i="2"/>
  <c r="V139" i="2"/>
  <c r="U139" i="2"/>
  <c r="T139" i="2"/>
  <c r="S139" i="2"/>
  <c r="R139" i="2"/>
  <c r="Q139" i="2"/>
  <c r="P139" i="2"/>
  <c r="O139" i="2"/>
  <c r="EE138" i="2"/>
  <c r="ED138" i="2"/>
  <c r="EC138" i="2"/>
  <c r="EB138" i="2"/>
  <c r="EA138" i="2"/>
  <c r="DZ138" i="2"/>
  <c r="DY138" i="2"/>
  <c r="DX138" i="2"/>
  <c r="DW138" i="2"/>
  <c r="DV138" i="2"/>
  <c r="DU138" i="2"/>
  <c r="DT138" i="2"/>
  <c r="DS138" i="2"/>
  <c r="DR138" i="2"/>
  <c r="DQ138" i="2"/>
  <c r="DP138" i="2"/>
  <c r="DO138" i="2"/>
  <c r="DN138" i="2"/>
  <c r="DM138" i="2"/>
  <c r="DL138" i="2"/>
  <c r="DK138" i="2"/>
  <c r="DJ138" i="2"/>
  <c r="DI138" i="2"/>
  <c r="DH138" i="2"/>
  <c r="DG138" i="2"/>
  <c r="DF138" i="2"/>
  <c r="DE138" i="2"/>
  <c r="DD138" i="2"/>
  <c r="DC138" i="2"/>
  <c r="DB138" i="2"/>
  <c r="DA138" i="2"/>
  <c r="CZ138" i="2"/>
  <c r="CY138" i="2"/>
  <c r="CX138" i="2"/>
  <c r="CW138" i="2"/>
  <c r="CV138" i="2"/>
  <c r="CU138" i="2"/>
  <c r="CT138" i="2"/>
  <c r="CS138" i="2"/>
  <c r="CR138" i="2"/>
  <c r="CQ138" i="2"/>
  <c r="CP138" i="2"/>
  <c r="CO138" i="2"/>
  <c r="CN138" i="2"/>
  <c r="CM138" i="2"/>
  <c r="CL138" i="2"/>
  <c r="CK138" i="2"/>
  <c r="CJ138" i="2"/>
  <c r="CI138" i="2"/>
  <c r="CH138" i="2"/>
  <c r="CG138" i="2"/>
  <c r="CF138" i="2"/>
  <c r="CE138" i="2"/>
  <c r="CD138" i="2"/>
  <c r="CC138" i="2"/>
  <c r="CB138" i="2"/>
  <c r="CA138" i="2"/>
  <c r="BZ138" i="2"/>
  <c r="BY138" i="2"/>
  <c r="BX138" i="2"/>
  <c r="BW138" i="2"/>
  <c r="BV138" i="2"/>
  <c r="BU138" i="2"/>
  <c r="BT138" i="2"/>
  <c r="BS138" i="2"/>
  <c r="BR138" i="2"/>
  <c r="BQ138" i="2"/>
  <c r="BP138" i="2"/>
  <c r="BO138" i="2"/>
  <c r="BN138" i="2"/>
  <c r="BM138" i="2"/>
  <c r="BL138" i="2"/>
  <c r="BK138" i="2"/>
  <c r="BJ138" i="2"/>
  <c r="BI138" i="2"/>
  <c r="BH138" i="2"/>
  <c r="BG138" i="2"/>
  <c r="BF138" i="2"/>
  <c r="BE138" i="2"/>
  <c r="BD138" i="2"/>
  <c r="BC138" i="2"/>
  <c r="BB138" i="2"/>
  <c r="BA138" i="2"/>
  <c r="AZ138" i="2"/>
  <c r="AY138" i="2"/>
  <c r="AX138" i="2"/>
  <c r="AW138" i="2"/>
  <c r="AV138" i="2"/>
  <c r="AU138" i="2"/>
  <c r="AT138" i="2"/>
  <c r="AS138" i="2"/>
  <c r="AR138" i="2"/>
  <c r="AQ138" i="2"/>
  <c r="AP138" i="2"/>
  <c r="AO138" i="2"/>
  <c r="AN138" i="2"/>
  <c r="AM138" i="2"/>
  <c r="AL138" i="2"/>
  <c r="AK138" i="2"/>
  <c r="AJ138" i="2"/>
  <c r="AI138" i="2"/>
  <c r="AH138" i="2"/>
  <c r="AG138" i="2"/>
  <c r="AF138" i="2"/>
  <c r="AE138" i="2"/>
  <c r="AD138" i="2"/>
  <c r="AC138" i="2"/>
  <c r="AB138" i="2"/>
  <c r="AA138" i="2"/>
  <c r="Z138" i="2"/>
  <c r="Y138" i="2"/>
  <c r="X138" i="2"/>
  <c r="W138" i="2"/>
  <c r="V138" i="2"/>
  <c r="U138" i="2"/>
  <c r="T138" i="2"/>
  <c r="S138" i="2"/>
  <c r="R138" i="2"/>
  <c r="Q138" i="2"/>
  <c r="P138" i="2"/>
  <c r="O138" i="2"/>
  <c r="EE137" i="2"/>
  <c r="ED137" i="2"/>
  <c r="EC137" i="2"/>
  <c r="EB137" i="2"/>
  <c r="EA137" i="2"/>
  <c r="DZ137" i="2"/>
  <c r="DY137" i="2"/>
  <c r="DX137" i="2"/>
  <c r="DW137" i="2"/>
  <c r="DV137" i="2"/>
  <c r="DU137" i="2"/>
  <c r="DT137" i="2"/>
  <c r="DS137" i="2"/>
  <c r="DR137" i="2"/>
  <c r="DQ137" i="2"/>
  <c r="DP137" i="2"/>
  <c r="DO137" i="2"/>
  <c r="DN137" i="2"/>
  <c r="DM137" i="2"/>
  <c r="DL137" i="2"/>
  <c r="DK137" i="2"/>
  <c r="DJ137" i="2"/>
  <c r="DI137" i="2"/>
  <c r="DH137" i="2"/>
  <c r="DG137" i="2"/>
  <c r="DF137" i="2"/>
  <c r="DE137" i="2"/>
  <c r="DD137" i="2"/>
  <c r="DC137" i="2"/>
  <c r="DB137" i="2"/>
  <c r="DA137" i="2"/>
  <c r="CZ137" i="2"/>
  <c r="CY137" i="2"/>
  <c r="CX137" i="2"/>
  <c r="CW137" i="2"/>
  <c r="CV137" i="2"/>
  <c r="CU137" i="2"/>
  <c r="CT137" i="2"/>
  <c r="CS137" i="2"/>
  <c r="CR137" i="2"/>
  <c r="CQ137" i="2"/>
  <c r="CP137" i="2"/>
  <c r="CO137" i="2"/>
  <c r="CN137" i="2"/>
  <c r="CM137" i="2"/>
  <c r="CL137" i="2"/>
  <c r="CK137" i="2"/>
  <c r="CJ137" i="2"/>
  <c r="CI137" i="2"/>
  <c r="CH137" i="2"/>
  <c r="CG137" i="2"/>
  <c r="CF137" i="2"/>
  <c r="CE137" i="2"/>
  <c r="CD137" i="2"/>
  <c r="CC137" i="2"/>
  <c r="CB137" i="2"/>
  <c r="CA137" i="2"/>
  <c r="BZ137" i="2"/>
  <c r="BY137" i="2"/>
  <c r="BX137" i="2"/>
  <c r="BW137" i="2"/>
  <c r="BV137" i="2"/>
  <c r="BU137" i="2"/>
  <c r="BT137" i="2"/>
  <c r="BS137" i="2"/>
  <c r="BR137" i="2"/>
  <c r="BQ137" i="2"/>
  <c r="BP137" i="2"/>
  <c r="BO137" i="2"/>
  <c r="BN137" i="2"/>
  <c r="BM137" i="2"/>
  <c r="BL137" i="2"/>
  <c r="BK137" i="2"/>
  <c r="BJ137" i="2"/>
  <c r="BI137" i="2"/>
  <c r="BH137" i="2"/>
  <c r="BG137" i="2"/>
  <c r="BF137" i="2"/>
  <c r="BE137" i="2"/>
  <c r="BD137" i="2"/>
  <c r="BC137" i="2"/>
  <c r="BB137" i="2"/>
  <c r="BA137" i="2"/>
  <c r="AZ137" i="2"/>
  <c r="AY137" i="2"/>
  <c r="AX137" i="2"/>
  <c r="AW137" i="2"/>
  <c r="AV137" i="2"/>
  <c r="AU137" i="2"/>
  <c r="AT137" i="2"/>
  <c r="AS137" i="2"/>
  <c r="AR137" i="2"/>
  <c r="AQ137" i="2"/>
  <c r="AP137" i="2"/>
  <c r="AO137" i="2"/>
  <c r="AN137" i="2"/>
  <c r="AM137" i="2"/>
  <c r="AL137" i="2"/>
  <c r="AK137" i="2"/>
  <c r="AJ137" i="2"/>
  <c r="AI137" i="2"/>
  <c r="AH137" i="2"/>
  <c r="AG137" i="2"/>
  <c r="AF137" i="2"/>
  <c r="AE137" i="2"/>
  <c r="AD137" i="2"/>
  <c r="AC137" i="2"/>
  <c r="AB137" i="2"/>
  <c r="AA137" i="2"/>
  <c r="Z137" i="2"/>
  <c r="Y137" i="2"/>
  <c r="X137" i="2"/>
  <c r="W137" i="2"/>
  <c r="V137" i="2"/>
  <c r="U137" i="2"/>
  <c r="T137" i="2"/>
  <c r="S137" i="2"/>
  <c r="R137" i="2"/>
  <c r="Q137" i="2"/>
  <c r="P137" i="2"/>
  <c r="O137" i="2"/>
  <c r="EE136" i="2"/>
  <c r="ED136" i="2"/>
  <c r="EC136" i="2"/>
  <c r="EB136" i="2"/>
  <c r="EA136" i="2"/>
  <c r="DZ136" i="2"/>
  <c r="DY136" i="2"/>
  <c r="DX136" i="2"/>
  <c r="DW136" i="2"/>
  <c r="DV136" i="2"/>
  <c r="DU136" i="2"/>
  <c r="DT136" i="2"/>
  <c r="DS136" i="2"/>
  <c r="DR136" i="2"/>
  <c r="DQ136" i="2"/>
  <c r="DP136" i="2"/>
  <c r="DO136" i="2"/>
  <c r="DN136" i="2"/>
  <c r="DM136" i="2"/>
  <c r="DL136" i="2"/>
  <c r="DK136" i="2"/>
  <c r="DJ136" i="2"/>
  <c r="DI136" i="2"/>
  <c r="DH136" i="2"/>
  <c r="DG136" i="2"/>
  <c r="DF136" i="2"/>
  <c r="DE136" i="2"/>
  <c r="DD136" i="2"/>
  <c r="DC136" i="2"/>
  <c r="DB136" i="2"/>
  <c r="DA136" i="2"/>
  <c r="CZ136" i="2"/>
  <c r="CY136" i="2"/>
  <c r="CX136" i="2"/>
  <c r="CW136" i="2"/>
  <c r="CV136" i="2"/>
  <c r="CU136" i="2"/>
  <c r="CT136" i="2"/>
  <c r="CS136" i="2"/>
  <c r="CR136" i="2"/>
  <c r="CQ136" i="2"/>
  <c r="CP136" i="2"/>
  <c r="CO136" i="2"/>
  <c r="CN136" i="2"/>
  <c r="CM136" i="2"/>
  <c r="CL136" i="2"/>
  <c r="CK136" i="2"/>
  <c r="CJ136" i="2"/>
  <c r="CI136" i="2"/>
  <c r="CH136" i="2"/>
  <c r="CG136" i="2"/>
  <c r="CF136" i="2"/>
  <c r="CE136" i="2"/>
  <c r="CD136" i="2"/>
  <c r="CC136" i="2"/>
  <c r="CB136" i="2"/>
  <c r="CA136" i="2"/>
  <c r="BZ136" i="2"/>
  <c r="BY136" i="2"/>
  <c r="BX136" i="2"/>
  <c r="BW136" i="2"/>
  <c r="BV136" i="2"/>
  <c r="BU136" i="2"/>
  <c r="BT136" i="2"/>
  <c r="BS136" i="2"/>
  <c r="BR136" i="2"/>
  <c r="BQ136" i="2"/>
  <c r="BP136" i="2"/>
  <c r="BO136" i="2"/>
  <c r="BN136" i="2"/>
  <c r="BM136" i="2"/>
  <c r="BL136" i="2"/>
  <c r="BK136" i="2"/>
  <c r="BJ136" i="2"/>
  <c r="BI136" i="2"/>
  <c r="BH136" i="2"/>
  <c r="BG136" i="2"/>
  <c r="BF136" i="2"/>
  <c r="BE136" i="2"/>
  <c r="BD136" i="2"/>
  <c r="BC136" i="2"/>
  <c r="BB136" i="2"/>
  <c r="BA136" i="2"/>
  <c r="AZ136" i="2"/>
  <c r="AY136" i="2"/>
  <c r="AX136" i="2"/>
  <c r="AW136" i="2"/>
  <c r="AV136" i="2"/>
  <c r="AU136" i="2"/>
  <c r="AT136" i="2"/>
  <c r="AS136" i="2"/>
  <c r="AR136" i="2"/>
  <c r="AQ136" i="2"/>
  <c r="AP136" i="2"/>
  <c r="AO136" i="2"/>
  <c r="AN136" i="2"/>
  <c r="AM136" i="2"/>
  <c r="AL136" i="2"/>
  <c r="AK136" i="2"/>
  <c r="AJ136" i="2"/>
  <c r="AI136" i="2"/>
  <c r="AH136" i="2"/>
  <c r="AG136" i="2"/>
  <c r="AF136" i="2"/>
  <c r="AE136" i="2"/>
  <c r="AD136" i="2"/>
  <c r="AC136" i="2"/>
  <c r="AB136" i="2"/>
  <c r="AA136" i="2"/>
  <c r="Z136" i="2"/>
  <c r="Y136" i="2"/>
  <c r="X136" i="2"/>
  <c r="W136" i="2"/>
  <c r="V136" i="2"/>
  <c r="U136" i="2"/>
  <c r="T136" i="2"/>
  <c r="S136" i="2"/>
  <c r="R136" i="2"/>
  <c r="Q136" i="2"/>
  <c r="P136" i="2"/>
  <c r="O136" i="2"/>
  <c r="EE135" i="2"/>
  <c r="ED135" i="2"/>
  <c r="EC135" i="2"/>
  <c r="EB135" i="2"/>
  <c r="EA135" i="2"/>
  <c r="DZ135" i="2"/>
  <c r="DY135" i="2"/>
  <c r="DX135" i="2"/>
  <c r="DW135" i="2"/>
  <c r="DV135" i="2"/>
  <c r="DU135" i="2"/>
  <c r="DT135" i="2"/>
  <c r="DS135" i="2"/>
  <c r="DR135" i="2"/>
  <c r="DQ135" i="2"/>
  <c r="DP135" i="2"/>
  <c r="DO135" i="2"/>
  <c r="DN135" i="2"/>
  <c r="DM135" i="2"/>
  <c r="DL135" i="2"/>
  <c r="DK135" i="2"/>
  <c r="DJ135" i="2"/>
  <c r="DI135" i="2"/>
  <c r="DH135" i="2"/>
  <c r="DG135" i="2"/>
  <c r="DF135" i="2"/>
  <c r="DE135" i="2"/>
  <c r="DD135" i="2"/>
  <c r="DC135" i="2"/>
  <c r="DB135" i="2"/>
  <c r="DA135" i="2"/>
  <c r="CZ135" i="2"/>
  <c r="CY135" i="2"/>
  <c r="CX135" i="2"/>
  <c r="CW135" i="2"/>
  <c r="CV135" i="2"/>
  <c r="CU135" i="2"/>
  <c r="CT135" i="2"/>
  <c r="CS135" i="2"/>
  <c r="CR135" i="2"/>
  <c r="CQ135" i="2"/>
  <c r="CP135" i="2"/>
  <c r="CO135" i="2"/>
  <c r="CN135" i="2"/>
  <c r="CM135" i="2"/>
  <c r="CL135" i="2"/>
  <c r="CK135" i="2"/>
  <c r="CJ135" i="2"/>
  <c r="CI135" i="2"/>
  <c r="CH135" i="2"/>
  <c r="CG135" i="2"/>
  <c r="CF135" i="2"/>
  <c r="CE135" i="2"/>
  <c r="CD135" i="2"/>
  <c r="CC135" i="2"/>
  <c r="CB135" i="2"/>
  <c r="CA135" i="2"/>
  <c r="BZ135" i="2"/>
  <c r="BY135" i="2"/>
  <c r="BX135" i="2"/>
  <c r="BW135" i="2"/>
  <c r="BV135" i="2"/>
  <c r="BU135" i="2"/>
  <c r="BT135" i="2"/>
  <c r="BS135" i="2"/>
  <c r="BR135" i="2"/>
  <c r="BQ135" i="2"/>
  <c r="BP135" i="2"/>
  <c r="BO135" i="2"/>
  <c r="BN135" i="2"/>
  <c r="BM135" i="2"/>
  <c r="BL135" i="2"/>
  <c r="BK135" i="2"/>
  <c r="BJ135" i="2"/>
  <c r="BI135" i="2"/>
  <c r="BH135" i="2"/>
  <c r="BG135" i="2"/>
  <c r="BF135" i="2"/>
  <c r="BE135" i="2"/>
  <c r="BD135" i="2"/>
  <c r="BC135" i="2"/>
  <c r="BB135" i="2"/>
  <c r="BA135" i="2"/>
  <c r="AZ135" i="2"/>
  <c r="AY135" i="2"/>
  <c r="AX135" i="2"/>
  <c r="AW135" i="2"/>
  <c r="AV135" i="2"/>
  <c r="AU135" i="2"/>
  <c r="AT135" i="2"/>
  <c r="AS135" i="2"/>
  <c r="AR135" i="2"/>
  <c r="AQ135" i="2"/>
  <c r="AP135" i="2"/>
  <c r="AO135" i="2"/>
  <c r="AN135" i="2"/>
  <c r="AM135" i="2"/>
  <c r="AL135" i="2"/>
  <c r="AK135" i="2"/>
  <c r="AJ135" i="2"/>
  <c r="AI135" i="2"/>
  <c r="AH135" i="2"/>
  <c r="AG135" i="2"/>
  <c r="AF135" i="2"/>
  <c r="AE135" i="2"/>
  <c r="AD135" i="2"/>
  <c r="AC135" i="2"/>
  <c r="AB135" i="2"/>
  <c r="AA135" i="2"/>
  <c r="Z135" i="2"/>
  <c r="Y135" i="2"/>
  <c r="X135" i="2"/>
  <c r="W135" i="2"/>
  <c r="V135" i="2"/>
  <c r="U135" i="2"/>
  <c r="T135" i="2"/>
  <c r="S135" i="2"/>
  <c r="R135" i="2"/>
  <c r="Q135" i="2"/>
  <c r="P135" i="2"/>
  <c r="O135" i="2"/>
  <c r="EE134" i="2"/>
  <c r="ED134" i="2"/>
  <c r="EC134" i="2"/>
  <c r="EB134" i="2"/>
  <c r="EA134" i="2"/>
  <c r="DZ134" i="2"/>
  <c r="DY134" i="2"/>
  <c r="DX134" i="2"/>
  <c r="DW134" i="2"/>
  <c r="DV134" i="2"/>
  <c r="DU134" i="2"/>
  <c r="DT134" i="2"/>
  <c r="DS134" i="2"/>
  <c r="DR134" i="2"/>
  <c r="DQ134" i="2"/>
  <c r="DP134" i="2"/>
  <c r="DO134" i="2"/>
  <c r="DN134" i="2"/>
  <c r="DM134" i="2"/>
  <c r="DL134" i="2"/>
  <c r="DK134" i="2"/>
  <c r="DJ134" i="2"/>
  <c r="DI134" i="2"/>
  <c r="DH134" i="2"/>
  <c r="DG134" i="2"/>
  <c r="DF134" i="2"/>
  <c r="DE134" i="2"/>
  <c r="DD134" i="2"/>
  <c r="DC134" i="2"/>
  <c r="DB134" i="2"/>
  <c r="DA134" i="2"/>
  <c r="CZ134" i="2"/>
  <c r="CY134" i="2"/>
  <c r="CX134" i="2"/>
  <c r="CW134" i="2"/>
  <c r="CV134" i="2"/>
  <c r="CU134" i="2"/>
  <c r="CT134" i="2"/>
  <c r="CS134" i="2"/>
  <c r="CR134" i="2"/>
  <c r="CQ134" i="2"/>
  <c r="CP134" i="2"/>
  <c r="CO134" i="2"/>
  <c r="CN134" i="2"/>
  <c r="CM134" i="2"/>
  <c r="CL134" i="2"/>
  <c r="CK134" i="2"/>
  <c r="CJ134" i="2"/>
  <c r="CI134" i="2"/>
  <c r="CH134" i="2"/>
  <c r="CG134" i="2"/>
  <c r="CF134" i="2"/>
  <c r="CE134" i="2"/>
  <c r="CD134" i="2"/>
  <c r="CC134" i="2"/>
  <c r="CB134" i="2"/>
  <c r="CA134" i="2"/>
  <c r="BZ134" i="2"/>
  <c r="BY134" i="2"/>
  <c r="BX134" i="2"/>
  <c r="BW134" i="2"/>
  <c r="BV134" i="2"/>
  <c r="BU134" i="2"/>
  <c r="BT134" i="2"/>
  <c r="BS134" i="2"/>
  <c r="BR134" i="2"/>
  <c r="BQ134" i="2"/>
  <c r="BP134" i="2"/>
  <c r="BO134" i="2"/>
  <c r="BN134" i="2"/>
  <c r="BM134" i="2"/>
  <c r="BL134" i="2"/>
  <c r="BK134" i="2"/>
  <c r="BJ134" i="2"/>
  <c r="BI134" i="2"/>
  <c r="BH134" i="2"/>
  <c r="BG134" i="2"/>
  <c r="BF134" i="2"/>
  <c r="BE134" i="2"/>
  <c r="BD134" i="2"/>
  <c r="BC134" i="2"/>
  <c r="BB134" i="2"/>
  <c r="BA134" i="2"/>
  <c r="AZ134" i="2"/>
  <c r="AY134" i="2"/>
  <c r="AX134" i="2"/>
  <c r="AW134" i="2"/>
  <c r="AV134" i="2"/>
  <c r="AU134" i="2"/>
  <c r="AT134" i="2"/>
  <c r="AS134" i="2"/>
  <c r="AR134" i="2"/>
  <c r="AQ134" i="2"/>
  <c r="AP134" i="2"/>
  <c r="AO134" i="2"/>
  <c r="AN134" i="2"/>
  <c r="AM134" i="2"/>
  <c r="AL134" i="2"/>
  <c r="AK134" i="2"/>
  <c r="AJ134" i="2"/>
  <c r="AI134" i="2"/>
  <c r="AH134" i="2"/>
  <c r="AG134" i="2"/>
  <c r="AF134" i="2"/>
  <c r="AE134" i="2"/>
  <c r="AD134" i="2"/>
  <c r="AC134" i="2"/>
  <c r="AB134" i="2"/>
  <c r="AA134" i="2"/>
  <c r="Z134" i="2"/>
  <c r="Y134" i="2"/>
  <c r="X134" i="2"/>
  <c r="W134" i="2"/>
  <c r="V134" i="2"/>
  <c r="U134" i="2"/>
  <c r="T134" i="2"/>
  <c r="S134" i="2"/>
  <c r="R134" i="2"/>
  <c r="Q134" i="2"/>
  <c r="P134" i="2"/>
  <c r="O134" i="2"/>
  <c r="EE133" i="2"/>
  <c r="ED133" i="2"/>
  <c r="EC133" i="2"/>
  <c r="EB133" i="2"/>
  <c r="EA133" i="2"/>
  <c r="DZ133" i="2"/>
  <c r="DY133" i="2"/>
  <c r="DX133" i="2"/>
  <c r="DW133" i="2"/>
  <c r="DV133" i="2"/>
  <c r="DU133" i="2"/>
  <c r="DT133" i="2"/>
  <c r="DS133" i="2"/>
  <c r="DR133" i="2"/>
  <c r="DQ133" i="2"/>
  <c r="DP133" i="2"/>
  <c r="DO133" i="2"/>
  <c r="DN133" i="2"/>
  <c r="DM133" i="2"/>
  <c r="DL133" i="2"/>
  <c r="DK133" i="2"/>
  <c r="DJ133" i="2"/>
  <c r="DI133" i="2"/>
  <c r="DH133" i="2"/>
  <c r="DG133" i="2"/>
  <c r="DF133" i="2"/>
  <c r="DE133" i="2"/>
  <c r="DD133" i="2"/>
  <c r="DC133" i="2"/>
  <c r="DB133" i="2"/>
  <c r="DA133" i="2"/>
  <c r="CZ133" i="2"/>
  <c r="CY133" i="2"/>
  <c r="CX133" i="2"/>
  <c r="CW133" i="2"/>
  <c r="CV133" i="2"/>
  <c r="CU133" i="2"/>
  <c r="CT133" i="2"/>
  <c r="CS133" i="2"/>
  <c r="CR133" i="2"/>
  <c r="CQ133" i="2"/>
  <c r="CP133" i="2"/>
  <c r="CO133" i="2"/>
  <c r="CN133" i="2"/>
  <c r="CM133" i="2"/>
  <c r="CL133" i="2"/>
  <c r="CK133" i="2"/>
  <c r="CJ133" i="2"/>
  <c r="CI133" i="2"/>
  <c r="CH133" i="2"/>
  <c r="CG133" i="2"/>
  <c r="CF133" i="2"/>
  <c r="CE133" i="2"/>
  <c r="CD133" i="2"/>
  <c r="CC133" i="2"/>
  <c r="CB133" i="2"/>
  <c r="CA133" i="2"/>
  <c r="BZ133" i="2"/>
  <c r="BY133" i="2"/>
  <c r="BX133" i="2"/>
  <c r="BW133" i="2"/>
  <c r="BV133" i="2"/>
  <c r="BU133" i="2"/>
  <c r="BT133" i="2"/>
  <c r="BS133" i="2"/>
  <c r="BR133" i="2"/>
  <c r="BQ133" i="2"/>
  <c r="BP133" i="2"/>
  <c r="BO133" i="2"/>
  <c r="BN133" i="2"/>
  <c r="BM133" i="2"/>
  <c r="BL133" i="2"/>
  <c r="BK133" i="2"/>
  <c r="BJ133" i="2"/>
  <c r="BI133" i="2"/>
  <c r="BH133" i="2"/>
  <c r="BG133" i="2"/>
  <c r="BF133" i="2"/>
  <c r="BE133" i="2"/>
  <c r="BD133" i="2"/>
  <c r="BC133" i="2"/>
  <c r="BB133" i="2"/>
  <c r="BA133" i="2"/>
  <c r="AZ133" i="2"/>
  <c r="AY133" i="2"/>
  <c r="AX133" i="2"/>
  <c r="AW133" i="2"/>
  <c r="AV133" i="2"/>
  <c r="AU133" i="2"/>
  <c r="AT133" i="2"/>
  <c r="AS133" i="2"/>
  <c r="AR133" i="2"/>
  <c r="AQ133" i="2"/>
  <c r="AP133" i="2"/>
  <c r="AO133" i="2"/>
  <c r="AN133" i="2"/>
  <c r="AM133" i="2"/>
  <c r="AL133" i="2"/>
  <c r="AK133" i="2"/>
  <c r="AJ133" i="2"/>
  <c r="AI133" i="2"/>
  <c r="AH133" i="2"/>
  <c r="AG133" i="2"/>
  <c r="AF133" i="2"/>
  <c r="AE133" i="2"/>
  <c r="AD133" i="2"/>
  <c r="AC133" i="2"/>
  <c r="AB133" i="2"/>
  <c r="AA133" i="2"/>
  <c r="Z133" i="2"/>
  <c r="Y133" i="2"/>
  <c r="X133" i="2"/>
  <c r="W133" i="2"/>
  <c r="V133" i="2"/>
  <c r="U133" i="2"/>
  <c r="T133" i="2"/>
  <c r="S133" i="2"/>
  <c r="R133" i="2"/>
  <c r="Q133" i="2"/>
  <c r="P133" i="2"/>
  <c r="O133" i="2"/>
  <c r="EE132" i="2"/>
  <c r="ED132" i="2"/>
  <c r="EC132" i="2"/>
  <c r="EB132" i="2"/>
  <c r="EA132" i="2"/>
  <c r="DZ132" i="2"/>
  <c r="DY132" i="2"/>
  <c r="DX132" i="2"/>
  <c r="DW132" i="2"/>
  <c r="DV132" i="2"/>
  <c r="DU132" i="2"/>
  <c r="DT132" i="2"/>
  <c r="DS132" i="2"/>
  <c r="DR132" i="2"/>
  <c r="DQ132" i="2"/>
  <c r="DP132" i="2"/>
  <c r="DO132" i="2"/>
  <c r="DN132" i="2"/>
  <c r="DM132" i="2"/>
  <c r="DL132" i="2"/>
  <c r="DK132" i="2"/>
  <c r="DJ132" i="2"/>
  <c r="DI132" i="2"/>
  <c r="DH132" i="2"/>
  <c r="DG132" i="2"/>
  <c r="DF132" i="2"/>
  <c r="DE132" i="2"/>
  <c r="DD132" i="2"/>
  <c r="DC132" i="2"/>
  <c r="DB132" i="2"/>
  <c r="DA132" i="2"/>
  <c r="CZ132" i="2"/>
  <c r="CY132" i="2"/>
  <c r="CX132" i="2"/>
  <c r="CW132" i="2"/>
  <c r="CV132" i="2"/>
  <c r="CU132" i="2"/>
  <c r="CT132" i="2"/>
  <c r="CS132" i="2"/>
  <c r="CR132" i="2"/>
  <c r="CQ132" i="2"/>
  <c r="CP132" i="2"/>
  <c r="CO132" i="2"/>
  <c r="CN132" i="2"/>
  <c r="CM132" i="2"/>
  <c r="CL132" i="2"/>
  <c r="CK132" i="2"/>
  <c r="CJ132" i="2"/>
  <c r="CI132" i="2"/>
  <c r="CH132" i="2"/>
  <c r="CG132" i="2"/>
  <c r="CF132" i="2"/>
  <c r="CE132" i="2"/>
  <c r="CD132" i="2"/>
  <c r="CC132" i="2"/>
  <c r="CB132" i="2"/>
  <c r="CA132" i="2"/>
  <c r="BZ132" i="2"/>
  <c r="BY132" i="2"/>
  <c r="BX132" i="2"/>
  <c r="BW132" i="2"/>
  <c r="BV132" i="2"/>
  <c r="BU132" i="2"/>
  <c r="BT132" i="2"/>
  <c r="BS132" i="2"/>
  <c r="BR132" i="2"/>
  <c r="BQ132" i="2"/>
  <c r="BP132" i="2"/>
  <c r="BO132" i="2"/>
  <c r="BN132" i="2"/>
  <c r="BM132" i="2"/>
  <c r="BL132" i="2"/>
  <c r="BK132" i="2"/>
  <c r="BJ132" i="2"/>
  <c r="BI132" i="2"/>
  <c r="BH132" i="2"/>
  <c r="BG132" i="2"/>
  <c r="BF132" i="2"/>
  <c r="BE132" i="2"/>
  <c r="BD132" i="2"/>
  <c r="BC132" i="2"/>
  <c r="BB132" i="2"/>
  <c r="BA132" i="2"/>
  <c r="AZ132" i="2"/>
  <c r="AY132" i="2"/>
  <c r="AX132" i="2"/>
  <c r="AW132" i="2"/>
  <c r="AV132" i="2"/>
  <c r="AU132" i="2"/>
  <c r="AT132" i="2"/>
  <c r="AS132" i="2"/>
  <c r="AR132" i="2"/>
  <c r="AQ132" i="2"/>
  <c r="AP132" i="2"/>
  <c r="AO132" i="2"/>
  <c r="AN132" i="2"/>
  <c r="AM132" i="2"/>
  <c r="AL132" i="2"/>
  <c r="AK132" i="2"/>
  <c r="AJ132" i="2"/>
  <c r="AI132" i="2"/>
  <c r="AH132" i="2"/>
  <c r="AG132" i="2"/>
  <c r="AF132" i="2"/>
  <c r="AE132" i="2"/>
  <c r="AD132" i="2"/>
  <c r="AC132" i="2"/>
  <c r="AB132" i="2"/>
  <c r="AA132" i="2"/>
  <c r="Z132" i="2"/>
  <c r="Y132" i="2"/>
  <c r="X132" i="2"/>
  <c r="W132" i="2"/>
  <c r="V132" i="2"/>
  <c r="U132" i="2"/>
  <c r="T132" i="2"/>
  <c r="S132" i="2"/>
  <c r="R132" i="2"/>
  <c r="Q132" i="2"/>
  <c r="P132" i="2"/>
  <c r="O132" i="2"/>
  <c r="EE131" i="2"/>
  <c r="ED131" i="2"/>
  <c r="EC131" i="2"/>
  <c r="EB131" i="2"/>
  <c r="EA131" i="2"/>
  <c r="DZ131" i="2"/>
  <c r="DY131" i="2"/>
  <c r="DX131" i="2"/>
  <c r="DW131" i="2"/>
  <c r="DV131" i="2"/>
  <c r="DU131" i="2"/>
  <c r="DT131" i="2"/>
  <c r="DS131" i="2"/>
  <c r="DR131" i="2"/>
  <c r="DQ131" i="2"/>
  <c r="DP131" i="2"/>
  <c r="DO131" i="2"/>
  <c r="DN131" i="2"/>
  <c r="DM131" i="2"/>
  <c r="DL131" i="2"/>
  <c r="DK131" i="2"/>
  <c r="DJ131" i="2"/>
  <c r="DI131" i="2"/>
  <c r="DH131" i="2"/>
  <c r="DG131" i="2"/>
  <c r="DF131" i="2"/>
  <c r="DE131" i="2"/>
  <c r="DD131" i="2"/>
  <c r="DC131" i="2"/>
  <c r="DB131" i="2"/>
  <c r="DA131" i="2"/>
  <c r="CZ131" i="2"/>
  <c r="CY131" i="2"/>
  <c r="CX131" i="2"/>
  <c r="CW131" i="2"/>
  <c r="CV131" i="2"/>
  <c r="CU131" i="2"/>
  <c r="CT131" i="2"/>
  <c r="CS131" i="2"/>
  <c r="CR131" i="2"/>
  <c r="CQ131" i="2"/>
  <c r="CP131" i="2"/>
  <c r="CO131" i="2"/>
  <c r="CN131" i="2"/>
  <c r="CM131" i="2"/>
  <c r="CL131" i="2"/>
  <c r="CK131" i="2"/>
  <c r="CJ131" i="2"/>
  <c r="CI131" i="2"/>
  <c r="CH131" i="2"/>
  <c r="CG131" i="2"/>
  <c r="CF131" i="2"/>
  <c r="CE131" i="2"/>
  <c r="CD131" i="2"/>
  <c r="CC131" i="2"/>
  <c r="CB131" i="2"/>
  <c r="CA131" i="2"/>
  <c r="BZ131" i="2"/>
  <c r="BY131" i="2"/>
  <c r="BX131" i="2"/>
  <c r="BW131" i="2"/>
  <c r="BV131" i="2"/>
  <c r="BU131" i="2"/>
  <c r="BT131" i="2"/>
  <c r="BS131" i="2"/>
  <c r="BR131" i="2"/>
  <c r="BQ131" i="2"/>
  <c r="BP131" i="2"/>
  <c r="BO131" i="2"/>
  <c r="BN131" i="2"/>
  <c r="BM131" i="2"/>
  <c r="BL131" i="2"/>
  <c r="BK131" i="2"/>
  <c r="BJ131" i="2"/>
  <c r="BI131" i="2"/>
  <c r="BH131" i="2"/>
  <c r="BG131" i="2"/>
  <c r="BF131" i="2"/>
  <c r="BE131" i="2"/>
  <c r="BD131" i="2"/>
  <c r="BC131" i="2"/>
  <c r="BB131" i="2"/>
  <c r="BA131" i="2"/>
  <c r="AZ131" i="2"/>
  <c r="AY131" i="2"/>
  <c r="AX131" i="2"/>
  <c r="AW131" i="2"/>
  <c r="AV131" i="2"/>
  <c r="AU131" i="2"/>
  <c r="AT131" i="2"/>
  <c r="AS131" i="2"/>
  <c r="AR131" i="2"/>
  <c r="AQ131" i="2"/>
  <c r="AP131" i="2"/>
  <c r="AO131" i="2"/>
  <c r="AN131" i="2"/>
  <c r="AM131" i="2"/>
  <c r="AL131" i="2"/>
  <c r="AK131" i="2"/>
  <c r="AJ131" i="2"/>
  <c r="AI131" i="2"/>
  <c r="AH131" i="2"/>
  <c r="AG131" i="2"/>
  <c r="AF131" i="2"/>
  <c r="AE131" i="2"/>
  <c r="AD131" i="2"/>
  <c r="AC131" i="2"/>
  <c r="AB131" i="2"/>
  <c r="AA131" i="2"/>
  <c r="Z131" i="2"/>
  <c r="Y131" i="2"/>
  <c r="X131" i="2"/>
  <c r="W131" i="2"/>
  <c r="V131" i="2"/>
  <c r="U131" i="2"/>
  <c r="T131" i="2"/>
  <c r="S131" i="2"/>
  <c r="R131" i="2"/>
  <c r="Q131" i="2"/>
  <c r="P131" i="2"/>
  <c r="O131" i="2"/>
  <c r="EE130" i="2"/>
  <c r="ED130" i="2"/>
  <c r="EC130" i="2"/>
  <c r="EB130" i="2"/>
  <c r="EA130" i="2"/>
  <c r="DZ130" i="2"/>
  <c r="DY130" i="2"/>
  <c r="DX130" i="2"/>
  <c r="DW130" i="2"/>
  <c r="DV130" i="2"/>
  <c r="DU130" i="2"/>
  <c r="DT130" i="2"/>
  <c r="DS130" i="2"/>
  <c r="DR130" i="2"/>
  <c r="DQ130" i="2"/>
  <c r="DP130" i="2"/>
  <c r="DO130" i="2"/>
  <c r="DN130" i="2"/>
  <c r="DM130" i="2"/>
  <c r="DL130" i="2"/>
  <c r="DK130" i="2"/>
  <c r="DJ130" i="2"/>
  <c r="DI130" i="2"/>
  <c r="DH130" i="2"/>
  <c r="DG130" i="2"/>
  <c r="DF130" i="2"/>
  <c r="DE130" i="2"/>
  <c r="DD130" i="2"/>
  <c r="DC130" i="2"/>
  <c r="DB130" i="2"/>
  <c r="DA130" i="2"/>
  <c r="CZ130" i="2"/>
  <c r="CY130" i="2"/>
  <c r="CX130" i="2"/>
  <c r="CW130" i="2"/>
  <c r="CV130" i="2"/>
  <c r="CU130" i="2"/>
  <c r="CT130" i="2"/>
  <c r="CS130" i="2"/>
  <c r="CR130" i="2"/>
  <c r="CQ130" i="2"/>
  <c r="CP130" i="2"/>
  <c r="CO130" i="2"/>
  <c r="CN130" i="2"/>
  <c r="CM130" i="2"/>
  <c r="CL130" i="2"/>
  <c r="CK130" i="2"/>
  <c r="CJ130" i="2"/>
  <c r="CI130" i="2"/>
  <c r="CH130" i="2"/>
  <c r="CG130" i="2"/>
  <c r="CF130" i="2"/>
  <c r="CE130" i="2"/>
  <c r="CD130" i="2"/>
  <c r="CC130" i="2"/>
  <c r="CB130" i="2"/>
  <c r="CA130" i="2"/>
  <c r="BZ130" i="2"/>
  <c r="BY130" i="2"/>
  <c r="BX130" i="2"/>
  <c r="BW130" i="2"/>
  <c r="BV130" i="2"/>
  <c r="BU130" i="2"/>
  <c r="BT130" i="2"/>
  <c r="BS130" i="2"/>
  <c r="BR130" i="2"/>
  <c r="BQ130" i="2"/>
  <c r="BP130" i="2"/>
  <c r="BO130" i="2"/>
  <c r="BN130" i="2"/>
  <c r="BM130" i="2"/>
  <c r="BL130" i="2"/>
  <c r="BK130" i="2"/>
  <c r="BJ130" i="2"/>
  <c r="BI130" i="2"/>
  <c r="BH130" i="2"/>
  <c r="BG130" i="2"/>
  <c r="BF130" i="2"/>
  <c r="BE130" i="2"/>
  <c r="BD130" i="2"/>
  <c r="BC130" i="2"/>
  <c r="BB130" i="2"/>
  <c r="BA130" i="2"/>
  <c r="AZ130" i="2"/>
  <c r="AY130" i="2"/>
  <c r="AX130" i="2"/>
  <c r="AW130" i="2"/>
  <c r="AV130" i="2"/>
  <c r="AU130" i="2"/>
  <c r="AT130" i="2"/>
  <c r="AS130" i="2"/>
  <c r="AR130" i="2"/>
  <c r="AQ130" i="2"/>
  <c r="AP130" i="2"/>
  <c r="AO130" i="2"/>
  <c r="AN130" i="2"/>
  <c r="AM130" i="2"/>
  <c r="AL130" i="2"/>
  <c r="AK130" i="2"/>
  <c r="AJ130" i="2"/>
  <c r="AI130" i="2"/>
  <c r="AH130" i="2"/>
  <c r="AG130" i="2"/>
  <c r="AF130" i="2"/>
  <c r="AE130" i="2"/>
  <c r="AD130" i="2"/>
  <c r="AC130" i="2"/>
  <c r="AB130" i="2"/>
  <c r="AA130" i="2"/>
  <c r="Z130" i="2"/>
  <c r="Y130" i="2"/>
  <c r="X130" i="2"/>
  <c r="W130" i="2"/>
  <c r="V130" i="2"/>
  <c r="U130" i="2"/>
  <c r="T130" i="2"/>
  <c r="S130" i="2"/>
  <c r="R130" i="2"/>
  <c r="Q130" i="2"/>
  <c r="P130" i="2"/>
  <c r="O130" i="2"/>
  <c r="EE129" i="2"/>
  <c r="ED129" i="2"/>
  <c r="EC129" i="2"/>
  <c r="EB129" i="2"/>
  <c r="EA129" i="2"/>
  <c r="DZ129" i="2"/>
  <c r="DY129" i="2"/>
  <c r="DX129" i="2"/>
  <c r="DW129" i="2"/>
  <c r="DV129" i="2"/>
  <c r="DU129" i="2"/>
  <c r="DT129" i="2"/>
  <c r="DS129" i="2"/>
  <c r="DR129" i="2"/>
  <c r="DQ129" i="2"/>
  <c r="DP129" i="2"/>
  <c r="DO129" i="2"/>
  <c r="DN129" i="2"/>
  <c r="DM129" i="2"/>
  <c r="DL129" i="2"/>
  <c r="DK129" i="2"/>
  <c r="DJ129" i="2"/>
  <c r="DI129" i="2"/>
  <c r="DH129" i="2"/>
  <c r="DG129" i="2"/>
  <c r="DF129" i="2"/>
  <c r="DE129" i="2"/>
  <c r="DD129" i="2"/>
  <c r="DC129" i="2"/>
  <c r="DB129" i="2"/>
  <c r="DA129" i="2"/>
  <c r="CZ129" i="2"/>
  <c r="CY129" i="2"/>
  <c r="CX129" i="2"/>
  <c r="CW129" i="2"/>
  <c r="CV129" i="2"/>
  <c r="CU129" i="2"/>
  <c r="CT129" i="2"/>
  <c r="CS129" i="2"/>
  <c r="CR129" i="2"/>
  <c r="CQ129" i="2"/>
  <c r="CP129" i="2"/>
  <c r="CO129" i="2"/>
  <c r="CN129" i="2"/>
  <c r="CM129" i="2"/>
  <c r="CL129" i="2"/>
  <c r="CK129" i="2"/>
  <c r="CJ129" i="2"/>
  <c r="CI129" i="2"/>
  <c r="CH129" i="2"/>
  <c r="CG129" i="2"/>
  <c r="CF129" i="2"/>
  <c r="CE129" i="2"/>
  <c r="CD129" i="2"/>
  <c r="CC129" i="2"/>
  <c r="CB129" i="2"/>
  <c r="CA129" i="2"/>
  <c r="BZ129" i="2"/>
  <c r="BY129" i="2"/>
  <c r="BX129" i="2"/>
  <c r="BW129" i="2"/>
  <c r="BV129" i="2"/>
  <c r="BU129" i="2"/>
  <c r="BT129" i="2"/>
  <c r="BS129" i="2"/>
  <c r="BR129" i="2"/>
  <c r="BQ129" i="2"/>
  <c r="BP129" i="2"/>
  <c r="BO129" i="2"/>
  <c r="BN129" i="2"/>
  <c r="BM129" i="2"/>
  <c r="BL129" i="2"/>
  <c r="BK129" i="2"/>
  <c r="BJ129" i="2"/>
  <c r="BI129" i="2"/>
  <c r="BH129" i="2"/>
  <c r="BG129" i="2"/>
  <c r="BF129" i="2"/>
  <c r="BE129" i="2"/>
  <c r="BD129" i="2"/>
  <c r="BC129" i="2"/>
  <c r="BB129" i="2"/>
  <c r="BA129" i="2"/>
  <c r="AZ129" i="2"/>
  <c r="AY129" i="2"/>
  <c r="AX129" i="2"/>
  <c r="AW129" i="2"/>
  <c r="AV129" i="2"/>
  <c r="AU129" i="2"/>
  <c r="AT129" i="2"/>
  <c r="AS129" i="2"/>
  <c r="AR129" i="2"/>
  <c r="AQ129" i="2"/>
  <c r="AP129" i="2"/>
  <c r="AO129" i="2"/>
  <c r="AN129" i="2"/>
  <c r="AM129" i="2"/>
  <c r="AL129" i="2"/>
  <c r="AK129" i="2"/>
  <c r="AJ129" i="2"/>
  <c r="AI129" i="2"/>
  <c r="AH129" i="2"/>
  <c r="AG129" i="2"/>
  <c r="AF129" i="2"/>
  <c r="AE129" i="2"/>
  <c r="AD129" i="2"/>
  <c r="AC129" i="2"/>
  <c r="AB129" i="2"/>
  <c r="AA129" i="2"/>
  <c r="Z129" i="2"/>
  <c r="Y129" i="2"/>
  <c r="X129" i="2"/>
  <c r="W129" i="2"/>
  <c r="V129" i="2"/>
  <c r="U129" i="2"/>
  <c r="T129" i="2"/>
  <c r="S129" i="2"/>
  <c r="R129" i="2"/>
  <c r="Q129" i="2"/>
  <c r="P129" i="2"/>
  <c r="O129" i="2"/>
  <c r="EE128" i="2"/>
  <c r="ED128" i="2"/>
  <c r="EC128" i="2"/>
  <c r="EB128" i="2"/>
  <c r="EA128" i="2"/>
  <c r="DZ128" i="2"/>
  <c r="DY128" i="2"/>
  <c r="DX128" i="2"/>
  <c r="DW128" i="2"/>
  <c r="DV128" i="2"/>
  <c r="DU128" i="2"/>
  <c r="DT128" i="2"/>
  <c r="DS128" i="2"/>
  <c r="DR128" i="2"/>
  <c r="DQ128" i="2"/>
  <c r="DP128" i="2"/>
  <c r="DO128" i="2"/>
  <c r="DN128" i="2"/>
  <c r="DM128" i="2"/>
  <c r="DL128" i="2"/>
  <c r="DK128" i="2"/>
  <c r="DJ128" i="2"/>
  <c r="DI128" i="2"/>
  <c r="DH128" i="2"/>
  <c r="DG128" i="2"/>
  <c r="DF128" i="2"/>
  <c r="DE128" i="2"/>
  <c r="DD128" i="2"/>
  <c r="DC128" i="2"/>
  <c r="DB128" i="2"/>
  <c r="DA128" i="2"/>
  <c r="CZ128" i="2"/>
  <c r="CY128" i="2"/>
  <c r="CX128" i="2"/>
  <c r="CW128" i="2"/>
  <c r="CV128" i="2"/>
  <c r="CU128" i="2"/>
  <c r="CT128" i="2"/>
  <c r="CS128" i="2"/>
  <c r="CR128" i="2"/>
  <c r="CQ128" i="2"/>
  <c r="CP128" i="2"/>
  <c r="CO128" i="2"/>
  <c r="CN128" i="2"/>
  <c r="CM128" i="2"/>
  <c r="CL128" i="2"/>
  <c r="CK128" i="2"/>
  <c r="CJ128" i="2"/>
  <c r="CI128" i="2"/>
  <c r="CH128" i="2"/>
  <c r="CG128" i="2"/>
  <c r="CF128" i="2"/>
  <c r="CE128" i="2"/>
  <c r="CD128" i="2"/>
  <c r="CC128" i="2"/>
  <c r="CB128" i="2"/>
  <c r="CA128" i="2"/>
  <c r="BZ128" i="2"/>
  <c r="BY128" i="2"/>
  <c r="BX128" i="2"/>
  <c r="BW128" i="2"/>
  <c r="BV128" i="2"/>
  <c r="BU128" i="2"/>
  <c r="BT128" i="2"/>
  <c r="BS128" i="2"/>
  <c r="BR128" i="2"/>
  <c r="BQ128" i="2"/>
  <c r="BP128" i="2"/>
  <c r="BO128" i="2"/>
  <c r="BN128" i="2"/>
  <c r="BM128" i="2"/>
  <c r="BL128" i="2"/>
  <c r="BK128" i="2"/>
  <c r="BJ128" i="2"/>
  <c r="BI128" i="2"/>
  <c r="BH128" i="2"/>
  <c r="BG128" i="2"/>
  <c r="BF128" i="2"/>
  <c r="BE128" i="2"/>
  <c r="BD128" i="2"/>
  <c r="BC128" i="2"/>
  <c r="BB128" i="2"/>
  <c r="BA128" i="2"/>
  <c r="AZ128" i="2"/>
  <c r="AY128" i="2"/>
  <c r="AX128" i="2"/>
  <c r="AW128" i="2"/>
  <c r="AV128" i="2"/>
  <c r="AU128" i="2"/>
  <c r="AT128" i="2"/>
  <c r="AS128" i="2"/>
  <c r="AR128" i="2"/>
  <c r="AQ128" i="2"/>
  <c r="AP128" i="2"/>
  <c r="AO128" i="2"/>
  <c r="AN128" i="2"/>
  <c r="AM128" i="2"/>
  <c r="AL128" i="2"/>
  <c r="AK128" i="2"/>
  <c r="AJ128" i="2"/>
  <c r="AI128" i="2"/>
  <c r="AH128" i="2"/>
  <c r="AG128" i="2"/>
  <c r="AF128" i="2"/>
  <c r="AE128" i="2"/>
  <c r="AD128" i="2"/>
  <c r="AC128" i="2"/>
  <c r="AB128" i="2"/>
  <c r="AA128" i="2"/>
  <c r="Z128" i="2"/>
  <c r="Y128" i="2"/>
  <c r="X128" i="2"/>
  <c r="W128" i="2"/>
  <c r="V128" i="2"/>
  <c r="U128" i="2"/>
  <c r="T128" i="2"/>
  <c r="S128" i="2"/>
  <c r="R128" i="2"/>
  <c r="Q128" i="2"/>
  <c r="P128" i="2"/>
  <c r="O128" i="2"/>
  <c r="EE127" i="2"/>
  <c r="ED127" i="2"/>
  <c r="EC127" i="2"/>
  <c r="EB127" i="2"/>
  <c r="EA127" i="2"/>
  <c r="DZ127" i="2"/>
  <c r="DY127" i="2"/>
  <c r="DX127" i="2"/>
  <c r="DW127" i="2"/>
  <c r="DV127" i="2"/>
  <c r="DU127" i="2"/>
  <c r="DT127" i="2"/>
  <c r="DS127" i="2"/>
  <c r="DR127" i="2"/>
  <c r="DQ127" i="2"/>
  <c r="DP127" i="2"/>
  <c r="DO127" i="2"/>
  <c r="DN127" i="2"/>
  <c r="DM127" i="2"/>
  <c r="DL127" i="2"/>
  <c r="DK127" i="2"/>
  <c r="DJ127" i="2"/>
  <c r="DI127" i="2"/>
  <c r="DH127" i="2"/>
  <c r="DG127" i="2"/>
  <c r="DF127" i="2"/>
  <c r="DE127" i="2"/>
  <c r="DD127" i="2"/>
  <c r="DC127" i="2"/>
  <c r="DB127" i="2"/>
  <c r="DA127" i="2"/>
  <c r="CZ127" i="2"/>
  <c r="CY127" i="2"/>
  <c r="CX127" i="2"/>
  <c r="CW127" i="2"/>
  <c r="CV127" i="2"/>
  <c r="CU127" i="2"/>
  <c r="CT127" i="2"/>
  <c r="CS127" i="2"/>
  <c r="CR127" i="2"/>
  <c r="CQ127" i="2"/>
  <c r="CP127" i="2"/>
  <c r="CO127" i="2"/>
  <c r="CN127" i="2"/>
  <c r="CM127" i="2"/>
  <c r="CL127" i="2"/>
  <c r="CK127" i="2"/>
  <c r="CJ127" i="2"/>
  <c r="CI127" i="2"/>
  <c r="CH127" i="2"/>
  <c r="CG127" i="2"/>
  <c r="CF127" i="2"/>
  <c r="CE127" i="2"/>
  <c r="CD127" i="2"/>
  <c r="CC127" i="2"/>
  <c r="CB127" i="2"/>
  <c r="CA127" i="2"/>
  <c r="BZ127" i="2"/>
  <c r="BY127" i="2"/>
  <c r="BX127" i="2"/>
  <c r="BW127" i="2"/>
  <c r="BV127" i="2"/>
  <c r="BU127" i="2"/>
  <c r="BT127" i="2"/>
  <c r="BS127" i="2"/>
  <c r="BR127" i="2"/>
  <c r="BQ127" i="2"/>
  <c r="BP127" i="2"/>
  <c r="BO127" i="2"/>
  <c r="BN127" i="2"/>
  <c r="BM127" i="2"/>
  <c r="BL127" i="2"/>
  <c r="BK127" i="2"/>
  <c r="BJ127" i="2"/>
  <c r="BI127" i="2"/>
  <c r="BH127" i="2"/>
  <c r="BG127" i="2"/>
  <c r="BF127" i="2"/>
  <c r="BE127" i="2"/>
  <c r="BD127" i="2"/>
  <c r="BC127" i="2"/>
  <c r="BB127" i="2"/>
  <c r="BA127" i="2"/>
  <c r="AZ127" i="2"/>
  <c r="AY127" i="2"/>
  <c r="AX127" i="2"/>
  <c r="AW127" i="2"/>
  <c r="AV127" i="2"/>
  <c r="AU127" i="2"/>
  <c r="AT127" i="2"/>
  <c r="AS127" i="2"/>
  <c r="AR127" i="2"/>
  <c r="AQ127" i="2"/>
  <c r="AP127" i="2"/>
  <c r="AO127" i="2"/>
  <c r="AN127" i="2"/>
  <c r="AM127" i="2"/>
  <c r="AL127" i="2"/>
  <c r="AK127" i="2"/>
  <c r="AJ127" i="2"/>
  <c r="AI127" i="2"/>
  <c r="AH127" i="2"/>
  <c r="AG127" i="2"/>
  <c r="AF127" i="2"/>
  <c r="AE127" i="2"/>
  <c r="AD127" i="2"/>
  <c r="AC127" i="2"/>
  <c r="AB127" i="2"/>
  <c r="AA127" i="2"/>
  <c r="Z127" i="2"/>
  <c r="Y127" i="2"/>
  <c r="X127" i="2"/>
  <c r="W127" i="2"/>
  <c r="V127" i="2"/>
  <c r="U127" i="2"/>
  <c r="T127" i="2"/>
  <c r="S127" i="2"/>
  <c r="R127" i="2"/>
  <c r="Q127" i="2"/>
  <c r="P127" i="2"/>
  <c r="O127" i="2"/>
  <c r="EE126" i="2"/>
  <c r="ED126" i="2"/>
  <c r="EC126" i="2"/>
  <c r="EB126" i="2"/>
  <c r="EA126" i="2"/>
  <c r="DZ126" i="2"/>
  <c r="DY126" i="2"/>
  <c r="DX126" i="2"/>
  <c r="DW126" i="2"/>
  <c r="DV126" i="2"/>
  <c r="DU126" i="2"/>
  <c r="DT126" i="2"/>
  <c r="DS126" i="2"/>
  <c r="DR126" i="2"/>
  <c r="DQ126" i="2"/>
  <c r="DP126" i="2"/>
  <c r="DO126" i="2"/>
  <c r="DN126" i="2"/>
  <c r="DM126" i="2"/>
  <c r="DL126" i="2"/>
  <c r="DK126" i="2"/>
  <c r="DJ126" i="2"/>
  <c r="DI126" i="2"/>
  <c r="DH126" i="2"/>
  <c r="DG126" i="2"/>
  <c r="DF126" i="2"/>
  <c r="DE126" i="2"/>
  <c r="DD126" i="2"/>
  <c r="DC126" i="2"/>
  <c r="DB126" i="2"/>
  <c r="DA126" i="2"/>
  <c r="CZ126" i="2"/>
  <c r="CY126" i="2"/>
  <c r="CX126" i="2"/>
  <c r="CW126" i="2"/>
  <c r="CV126" i="2"/>
  <c r="CU126" i="2"/>
  <c r="CT126" i="2"/>
  <c r="CS126" i="2"/>
  <c r="CR126" i="2"/>
  <c r="CQ126" i="2"/>
  <c r="CP126" i="2"/>
  <c r="CO126" i="2"/>
  <c r="CN126" i="2"/>
  <c r="CM126" i="2"/>
  <c r="CL126" i="2"/>
  <c r="CK126" i="2"/>
  <c r="CJ126" i="2"/>
  <c r="CI126" i="2"/>
  <c r="CH126" i="2"/>
  <c r="CG126" i="2"/>
  <c r="CF126" i="2"/>
  <c r="CE126" i="2"/>
  <c r="CD126" i="2"/>
  <c r="CC126" i="2"/>
  <c r="CB126" i="2"/>
  <c r="CA126" i="2"/>
  <c r="BZ126" i="2"/>
  <c r="BY126" i="2"/>
  <c r="BX126" i="2"/>
  <c r="BW126" i="2"/>
  <c r="BV126" i="2"/>
  <c r="BU126" i="2"/>
  <c r="BT126" i="2"/>
  <c r="BS126" i="2"/>
  <c r="BR126" i="2"/>
  <c r="BQ126" i="2"/>
  <c r="BP126" i="2"/>
  <c r="BO126" i="2"/>
  <c r="BN126" i="2"/>
  <c r="BM126" i="2"/>
  <c r="BL126" i="2"/>
  <c r="BK126" i="2"/>
  <c r="BJ126" i="2"/>
  <c r="BI126" i="2"/>
  <c r="BH126" i="2"/>
  <c r="BG126" i="2"/>
  <c r="BF126" i="2"/>
  <c r="BE126" i="2"/>
  <c r="BD126" i="2"/>
  <c r="BC126" i="2"/>
  <c r="BB126" i="2"/>
  <c r="BA126" i="2"/>
  <c r="AZ126" i="2"/>
  <c r="AY126" i="2"/>
  <c r="AX126" i="2"/>
  <c r="AW126" i="2"/>
  <c r="AV126" i="2"/>
  <c r="AU126" i="2"/>
  <c r="AT126" i="2"/>
  <c r="AS126" i="2"/>
  <c r="AR126" i="2"/>
  <c r="AQ126" i="2"/>
  <c r="AP126" i="2"/>
  <c r="AO126" i="2"/>
  <c r="AN126" i="2"/>
  <c r="AM126" i="2"/>
  <c r="AL126" i="2"/>
  <c r="AK126" i="2"/>
  <c r="AJ126" i="2"/>
  <c r="AI126" i="2"/>
  <c r="AH126" i="2"/>
  <c r="AG126" i="2"/>
  <c r="AF126" i="2"/>
  <c r="AE126" i="2"/>
  <c r="AD126" i="2"/>
  <c r="AC126" i="2"/>
  <c r="AB126" i="2"/>
  <c r="AA126" i="2"/>
  <c r="Z126" i="2"/>
  <c r="Y126" i="2"/>
  <c r="X126" i="2"/>
  <c r="W126" i="2"/>
  <c r="V126" i="2"/>
  <c r="U126" i="2"/>
  <c r="T126" i="2"/>
  <c r="S126" i="2"/>
  <c r="R126" i="2"/>
  <c r="Q126" i="2"/>
  <c r="P126" i="2"/>
  <c r="O126" i="2"/>
  <c r="EE125" i="2"/>
  <c r="ED125" i="2"/>
  <c r="EC125" i="2"/>
  <c r="EB125" i="2"/>
  <c r="EA125" i="2"/>
  <c r="DZ125" i="2"/>
  <c r="DY125" i="2"/>
  <c r="DX125" i="2"/>
  <c r="DW125" i="2"/>
  <c r="DV125" i="2"/>
  <c r="DU125" i="2"/>
  <c r="DT125" i="2"/>
  <c r="DS125" i="2"/>
  <c r="DR125" i="2"/>
  <c r="DQ125" i="2"/>
  <c r="DP125" i="2"/>
  <c r="DO125" i="2"/>
  <c r="DN125" i="2"/>
  <c r="DM125" i="2"/>
  <c r="DL125" i="2"/>
  <c r="DK125" i="2"/>
  <c r="DJ125" i="2"/>
  <c r="DI125" i="2"/>
  <c r="DH125" i="2"/>
  <c r="DG125" i="2"/>
  <c r="DF125" i="2"/>
  <c r="DE125" i="2"/>
  <c r="DD125" i="2"/>
  <c r="DC125" i="2"/>
  <c r="DB125" i="2"/>
  <c r="DA125" i="2"/>
  <c r="CZ125" i="2"/>
  <c r="CY125" i="2"/>
  <c r="CX125" i="2"/>
  <c r="CW125" i="2"/>
  <c r="CV125" i="2"/>
  <c r="CU125" i="2"/>
  <c r="CT125" i="2"/>
  <c r="CS125" i="2"/>
  <c r="CR125" i="2"/>
  <c r="CQ125" i="2"/>
  <c r="CP125" i="2"/>
  <c r="CO125" i="2"/>
  <c r="CN125" i="2"/>
  <c r="CM125" i="2"/>
  <c r="CL125" i="2"/>
  <c r="CK125" i="2"/>
  <c r="CJ125" i="2"/>
  <c r="CI125" i="2"/>
  <c r="CH125" i="2"/>
  <c r="CG125" i="2"/>
  <c r="CF125" i="2"/>
  <c r="CE125" i="2"/>
  <c r="CD125" i="2"/>
  <c r="CC125" i="2"/>
  <c r="CB125" i="2"/>
  <c r="CA125" i="2"/>
  <c r="BZ125" i="2"/>
  <c r="BY125" i="2"/>
  <c r="BX125" i="2"/>
  <c r="BW125" i="2"/>
  <c r="BV125" i="2"/>
  <c r="BU125" i="2"/>
  <c r="BT125" i="2"/>
  <c r="BS125" i="2"/>
  <c r="BR125" i="2"/>
  <c r="BQ125" i="2"/>
  <c r="BP125" i="2"/>
  <c r="BO125" i="2"/>
  <c r="BN125" i="2"/>
  <c r="BM125" i="2"/>
  <c r="BL125" i="2"/>
  <c r="BK125" i="2"/>
  <c r="BJ125" i="2"/>
  <c r="BI125" i="2"/>
  <c r="BH125" i="2"/>
  <c r="BG125" i="2"/>
  <c r="BF125" i="2"/>
  <c r="BE125" i="2"/>
  <c r="BD125" i="2"/>
  <c r="BC125" i="2"/>
  <c r="BB125" i="2"/>
  <c r="BA125" i="2"/>
  <c r="AZ125" i="2"/>
  <c r="AY125" i="2"/>
  <c r="AX125" i="2"/>
  <c r="AW125" i="2"/>
  <c r="AV125" i="2"/>
  <c r="AU125" i="2"/>
  <c r="AT125" i="2"/>
  <c r="AS125" i="2"/>
  <c r="AR125" i="2"/>
  <c r="AQ125" i="2"/>
  <c r="AP125" i="2"/>
  <c r="AO125" i="2"/>
  <c r="AN125" i="2"/>
  <c r="AM125" i="2"/>
  <c r="AL125" i="2"/>
  <c r="AK125" i="2"/>
  <c r="AJ125" i="2"/>
  <c r="AI125" i="2"/>
  <c r="AH125" i="2"/>
  <c r="AG125" i="2"/>
  <c r="AF125" i="2"/>
  <c r="AE125" i="2"/>
  <c r="AD125" i="2"/>
  <c r="AC125" i="2"/>
  <c r="AB125" i="2"/>
  <c r="AA125" i="2"/>
  <c r="Z125" i="2"/>
  <c r="Y125" i="2"/>
  <c r="X125" i="2"/>
  <c r="W125" i="2"/>
  <c r="V125" i="2"/>
  <c r="U125" i="2"/>
  <c r="T125" i="2"/>
  <c r="S125" i="2"/>
  <c r="R125" i="2"/>
  <c r="Q125" i="2"/>
  <c r="P125" i="2"/>
  <c r="O125" i="2"/>
  <c r="EE124" i="2"/>
  <c r="ED124" i="2"/>
  <c r="EC124" i="2"/>
  <c r="EB124" i="2"/>
  <c r="EA124" i="2"/>
  <c r="DZ124" i="2"/>
  <c r="DY124" i="2"/>
  <c r="DX124" i="2"/>
  <c r="DW124" i="2"/>
  <c r="DV124" i="2"/>
  <c r="DU124" i="2"/>
  <c r="DT124" i="2"/>
  <c r="DS124" i="2"/>
  <c r="DR124" i="2"/>
  <c r="DQ124" i="2"/>
  <c r="DP124" i="2"/>
  <c r="DO124" i="2"/>
  <c r="DN124" i="2"/>
  <c r="DM124" i="2"/>
  <c r="DL124" i="2"/>
  <c r="DK124" i="2"/>
  <c r="DJ124" i="2"/>
  <c r="DI124" i="2"/>
  <c r="DH124" i="2"/>
  <c r="DG124" i="2"/>
  <c r="DF124" i="2"/>
  <c r="DE124" i="2"/>
  <c r="DD124" i="2"/>
  <c r="DC124" i="2"/>
  <c r="DB124" i="2"/>
  <c r="DA124" i="2"/>
  <c r="CZ124" i="2"/>
  <c r="CY124" i="2"/>
  <c r="CX124" i="2"/>
  <c r="CW124" i="2"/>
  <c r="CV124" i="2"/>
  <c r="CU124" i="2"/>
  <c r="CT124" i="2"/>
  <c r="CS124" i="2"/>
  <c r="CR124" i="2"/>
  <c r="CQ124" i="2"/>
  <c r="CP124" i="2"/>
  <c r="CO124" i="2"/>
  <c r="CN124" i="2"/>
  <c r="CM124" i="2"/>
  <c r="CL124" i="2"/>
  <c r="CK124" i="2"/>
  <c r="CJ124" i="2"/>
  <c r="CI124" i="2"/>
  <c r="CH124" i="2"/>
  <c r="CG124" i="2"/>
  <c r="CF124" i="2"/>
  <c r="CE124" i="2"/>
  <c r="CD124" i="2"/>
  <c r="CC124" i="2"/>
  <c r="CB124" i="2"/>
  <c r="CA124" i="2"/>
  <c r="BZ124" i="2"/>
  <c r="BY124" i="2"/>
  <c r="BX124" i="2"/>
  <c r="BW124" i="2"/>
  <c r="BV124" i="2"/>
  <c r="BU124" i="2"/>
  <c r="BT124" i="2"/>
  <c r="BS124" i="2"/>
  <c r="BR124" i="2"/>
  <c r="BQ124" i="2"/>
  <c r="BP124" i="2"/>
  <c r="BO124" i="2"/>
  <c r="BN124" i="2"/>
  <c r="BM124" i="2"/>
  <c r="BL124" i="2"/>
  <c r="BK124" i="2"/>
  <c r="BJ124" i="2"/>
  <c r="BI124" i="2"/>
  <c r="BH124" i="2"/>
  <c r="BG124" i="2"/>
  <c r="BF124" i="2"/>
  <c r="BE124" i="2"/>
  <c r="BD124" i="2"/>
  <c r="BC124" i="2"/>
  <c r="BB124" i="2"/>
  <c r="BA124" i="2"/>
  <c r="AZ124" i="2"/>
  <c r="AY124" i="2"/>
  <c r="AX124" i="2"/>
  <c r="AW124" i="2"/>
  <c r="AV124" i="2"/>
  <c r="AU124" i="2"/>
  <c r="AT124" i="2"/>
  <c r="AS124" i="2"/>
  <c r="AR124" i="2"/>
  <c r="AQ124" i="2"/>
  <c r="AP124" i="2"/>
  <c r="AO124" i="2"/>
  <c r="AN124" i="2"/>
  <c r="AM124" i="2"/>
  <c r="AL124" i="2"/>
  <c r="AK124" i="2"/>
  <c r="AJ124" i="2"/>
  <c r="AI124" i="2"/>
  <c r="AH124" i="2"/>
  <c r="AG124" i="2"/>
  <c r="AF124" i="2"/>
  <c r="AE124" i="2"/>
  <c r="AD124" i="2"/>
  <c r="AC124" i="2"/>
  <c r="AB124" i="2"/>
  <c r="AA124" i="2"/>
  <c r="Z124" i="2"/>
  <c r="Y124" i="2"/>
  <c r="X124" i="2"/>
  <c r="W124" i="2"/>
  <c r="V124" i="2"/>
  <c r="U124" i="2"/>
  <c r="T124" i="2"/>
  <c r="S124" i="2"/>
  <c r="R124" i="2"/>
  <c r="Q124" i="2"/>
  <c r="P124" i="2"/>
  <c r="O124" i="2"/>
  <c r="EE123" i="2"/>
  <c r="ED123" i="2"/>
  <c r="EC123" i="2"/>
  <c r="EB123" i="2"/>
  <c r="EA123" i="2"/>
  <c r="DZ123" i="2"/>
  <c r="DY123" i="2"/>
  <c r="DX123" i="2"/>
  <c r="DW123" i="2"/>
  <c r="DV123" i="2"/>
  <c r="DU123" i="2"/>
  <c r="DT123" i="2"/>
  <c r="DS123" i="2"/>
  <c r="DR123" i="2"/>
  <c r="DQ123" i="2"/>
  <c r="DP123" i="2"/>
  <c r="DO123" i="2"/>
  <c r="DN123" i="2"/>
  <c r="DM123" i="2"/>
  <c r="DL123" i="2"/>
  <c r="DK123" i="2"/>
  <c r="DJ123" i="2"/>
  <c r="DI123" i="2"/>
  <c r="DH123" i="2"/>
  <c r="DG123" i="2"/>
  <c r="DF123" i="2"/>
  <c r="DE123" i="2"/>
  <c r="DD123" i="2"/>
  <c r="DC123" i="2"/>
  <c r="DB123" i="2"/>
  <c r="DA123" i="2"/>
  <c r="CZ123" i="2"/>
  <c r="CY123" i="2"/>
  <c r="CX123" i="2"/>
  <c r="CW123" i="2"/>
  <c r="CV123" i="2"/>
  <c r="CU123" i="2"/>
  <c r="CT123" i="2"/>
  <c r="CS123" i="2"/>
  <c r="CR123" i="2"/>
  <c r="CQ123" i="2"/>
  <c r="CP123" i="2"/>
  <c r="CO123" i="2"/>
  <c r="CN123" i="2"/>
  <c r="CM123" i="2"/>
  <c r="CL123" i="2"/>
  <c r="CK123" i="2"/>
  <c r="CJ123" i="2"/>
  <c r="CI123" i="2"/>
  <c r="CH123" i="2"/>
  <c r="CG123" i="2"/>
  <c r="CF123" i="2"/>
  <c r="CE123" i="2"/>
  <c r="CD123" i="2"/>
  <c r="CC123" i="2"/>
  <c r="CB123" i="2"/>
  <c r="CA123" i="2"/>
  <c r="BZ123" i="2"/>
  <c r="BY123" i="2"/>
  <c r="BX123" i="2"/>
  <c r="BW123" i="2"/>
  <c r="BV123" i="2"/>
  <c r="BU123" i="2"/>
  <c r="BT123" i="2"/>
  <c r="BS123" i="2"/>
  <c r="BR123" i="2"/>
  <c r="BQ123" i="2"/>
  <c r="BP123" i="2"/>
  <c r="BO123" i="2"/>
  <c r="BN123" i="2"/>
  <c r="BM123" i="2"/>
  <c r="BL123" i="2"/>
  <c r="BK123" i="2"/>
  <c r="BJ123" i="2"/>
  <c r="BI123" i="2"/>
  <c r="BH123" i="2"/>
  <c r="BG123" i="2"/>
  <c r="BF123" i="2"/>
  <c r="BE123" i="2"/>
  <c r="BD123" i="2"/>
  <c r="BC123" i="2"/>
  <c r="BB123" i="2"/>
  <c r="BA123" i="2"/>
  <c r="AZ123" i="2"/>
  <c r="AY123" i="2"/>
  <c r="AX123" i="2"/>
  <c r="AW123" i="2"/>
  <c r="AV123" i="2"/>
  <c r="AU123" i="2"/>
  <c r="AT123" i="2"/>
  <c r="AS123" i="2"/>
  <c r="AR123" i="2"/>
  <c r="AQ123" i="2"/>
  <c r="AP123" i="2"/>
  <c r="AO123" i="2"/>
  <c r="AN123" i="2"/>
  <c r="AM123" i="2"/>
  <c r="AL123" i="2"/>
  <c r="AK123" i="2"/>
  <c r="AJ123" i="2"/>
  <c r="AI123" i="2"/>
  <c r="AH123" i="2"/>
  <c r="AG123" i="2"/>
  <c r="AF123" i="2"/>
  <c r="AE123" i="2"/>
  <c r="AD123" i="2"/>
  <c r="AC123" i="2"/>
  <c r="AB123" i="2"/>
  <c r="AA123" i="2"/>
  <c r="Z123" i="2"/>
  <c r="Y123" i="2"/>
  <c r="X123" i="2"/>
  <c r="W123" i="2"/>
  <c r="V123" i="2"/>
  <c r="U123" i="2"/>
  <c r="T123" i="2"/>
  <c r="S123" i="2"/>
  <c r="R123" i="2"/>
  <c r="Q123" i="2"/>
  <c r="P123" i="2"/>
  <c r="O123" i="2"/>
  <c r="EE122" i="2"/>
  <c r="ED122" i="2"/>
  <c r="EC122" i="2"/>
  <c r="EB122" i="2"/>
  <c r="EA122" i="2"/>
  <c r="DZ122" i="2"/>
  <c r="DY122" i="2"/>
  <c r="DX122" i="2"/>
  <c r="DW122" i="2"/>
  <c r="DV122" i="2"/>
  <c r="DU122" i="2"/>
  <c r="DT122" i="2"/>
  <c r="DS122" i="2"/>
  <c r="DR122" i="2"/>
  <c r="DQ122" i="2"/>
  <c r="DP122" i="2"/>
  <c r="DO122" i="2"/>
  <c r="DN122" i="2"/>
  <c r="DM122" i="2"/>
  <c r="DL122" i="2"/>
  <c r="DK122" i="2"/>
  <c r="DJ122" i="2"/>
  <c r="DI122" i="2"/>
  <c r="DH122" i="2"/>
  <c r="DG122" i="2"/>
  <c r="DF122" i="2"/>
  <c r="DE122" i="2"/>
  <c r="DD122" i="2"/>
  <c r="DC122" i="2"/>
  <c r="DB122" i="2"/>
  <c r="DA122" i="2"/>
  <c r="CZ122" i="2"/>
  <c r="CY122" i="2"/>
  <c r="CX122" i="2"/>
  <c r="CW122" i="2"/>
  <c r="CV122" i="2"/>
  <c r="CU122" i="2"/>
  <c r="CT122" i="2"/>
  <c r="CS122" i="2"/>
  <c r="CR122" i="2"/>
  <c r="CQ122" i="2"/>
  <c r="CP122" i="2"/>
  <c r="CO122" i="2"/>
  <c r="CN122" i="2"/>
  <c r="CM122" i="2"/>
  <c r="CL122" i="2"/>
  <c r="CK122" i="2"/>
  <c r="CJ122" i="2"/>
  <c r="CI122" i="2"/>
  <c r="CH122" i="2"/>
  <c r="CG122" i="2"/>
  <c r="CF122" i="2"/>
  <c r="CE122" i="2"/>
  <c r="CD122" i="2"/>
  <c r="CC122" i="2"/>
  <c r="CB122" i="2"/>
  <c r="CA122" i="2"/>
  <c r="BZ122" i="2"/>
  <c r="BY122" i="2"/>
  <c r="BX122" i="2"/>
  <c r="BW122" i="2"/>
  <c r="BV122" i="2"/>
  <c r="BU122" i="2"/>
  <c r="BT122" i="2"/>
  <c r="BS122" i="2"/>
  <c r="BR122" i="2"/>
  <c r="BQ122" i="2"/>
  <c r="BP122" i="2"/>
  <c r="BO122" i="2"/>
  <c r="BN122" i="2"/>
  <c r="BM122" i="2"/>
  <c r="BL122" i="2"/>
  <c r="BK122" i="2"/>
  <c r="BJ122" i="2"/>
  <c r="BI122" i="2"/>
  <c r="BH122" i="2"/>
  <c r="BG122" i="2"/>
  <c r="BF122" i="2"/>
  <c r="BE122" i="2"/>
  <c r="BD122" i="2"/>
  <c r="BC122" i="2"/>
  <c r="BB122" i="2"/>
  <c r="BA122" i="2"/>
  <c r="AZ122" i="2"/>
  <c r="AY122" i="2"/>
  <c r="AX122" i="2"/>
  <c r="AW122" i="2"/>
  <c r="AV122" i="2"/>
  <c r="AU122" i="2"/>
  <c r="AT122" i="2"/>
  <c r="AS122" i="2"/>
  <c r="AR122" i="2"/>
  <c r="AQ122" i="2"/>
  <c r="AP122" i="2"/>
  <c r="AO122" i="2"/>
  <c r="AN122" i="2"/>
  <c r="AM122" i="2"/>
  <c r="AL122" i="2"/>
  <c r="AK122" i="2"/>
  <c r="AJ122" i="2"/>
  <c r="AI122" i="2"/>
  <c r="AH122" i="2"/>
  <c r="AG122" i="2"/>
  <c r="AF122" i="2"/>
  <c r="AE122" i="2"/>
  <c r="AD122" i="2"/>
  <c r="AC122" i="2"/>
  <c r="AB122" i="2"/>
  <c r="AA122" i="2"/>
  <c r="Z122" i="2"/>
  <c r="Y122" i="2"/>
  <c r="X122" i="2"/>
  <c r="W122" i="2"/>
  <c r="V122" i="2"/>
  <c r="U122" i="2"/>
  <c r="T122" i="2"/>
  <c r="S122" i="2"/>
  <c r="R122" i="2"/>
  <c r="Q122" i="2"/>
  <c r="P122" i="2"/>
  <c r="O122" i="2"/>
  <c r="EE121" i="2"/>
  <c r="ED121" i="2"/>
  <c r="EC121" i="2"/>
  <c r="EB121" i="2"/>
  <c r="EA121" i="2"/>
  <c r="DZ121" i="2"/>
  <c r="DY121" i="2"/>
  <c r="DX121" i="2"/>
  <c r="DW121" i="2"/>
  <c r="DV121" i="2"/>
  <c r="DU121" i="2"/>
  <c r="DT121" i="2"/>
  <c r="DS121" i="2"/>
  <c r="DR121" i="2"/>
  <c r="DQ121" i="2"/>
  <c r="DP121" i="2"/>
  <c r="DO121" i="2"/>
  <c r="DN121" i="2"/>
  <c r="DM121" i="2"/>
  <c r="DL121" i="2"/>
  <c r="DK121" i="2"/>
  <c r="DJ121" i="2"/>
  <c r="DI121" i="2"/>
  <c r="DH121" i="2"/>
  <c r="DG121" i="2"/>
  <c r="DF121" i="2"/>
  <c r="DE121" i="2"/>
  <c r="DD121" i="2"/>
  <c r="DC121" i="2"/>
  <c r="DB121" i="2"/>
  <c r="DA121" i="2"/>
  <c r="CZ121" i="2"/>
  <c r="CY121" i="2"/>
  <c r="CX121" i="2"/>
  <c r="CW121" i="2"/>
  <c r="CV121" i="2"/>
  <c r="CU121" i="2"/>
  <c r="CT121" i="2"/>
  <c r="CS121" i="2"/>
  <c r="CR121" i="2"/>
  <c r="CQ121" i="2"/>
  <c r="CP121" i="2"/>
  <c r="CO121" i="2"/>
  <c r="CN121" i="2"/>
  <c r="CM121" i="2"/>
  <c r="CL121" i="2"/>
  <c r="CK121" i="2"/>
  <c r="CJ121" i="2"/>
  <c r="CI121" i="2"/>
  <c r="CH121" i="2"/>
  <c r="CG121" i="2"/>
  <c r="CF121" i="2"/>
  <c r="CE121" i="2"/>
  <c r="CD121" i="2"/>
  <c r="CC121" i="2"/>
  <c r="CB121" i="2"/>
  <c r="CA121" i="2"/>
  <c r="BZ121" i="2"/>
  <c r="BY121" i="2"/>
  <c r="BX121" i="2"/>
  <c r="BW121" i="2"/>
  <c r="BV121" i="2"/>
  <c r="BU121" i="2"/>
  <c r="BT121" i="2"/>
  <c r="BS121" i="2"/>
  <c r="BR121" i="2"/>
  <c r="BQ121" i="2"/>
  <c r="BP121" i="2"/>
  <c r="BO121" i="2"/>
  <c r="BN121" i="2"/>
  <c r="BM121" i="2"/>
  <c r="BL121" i="2"/>
  <c r="BK121" i="2"/>
  <c r="BJ121" i="2"/>
  <c r="BI121" i="2"/>
  <c r="BH121" i="2"/>
  <c r="BG121" i="2"/>
  <c r="BF121" i="2"/>
  <c r="BE121" i="2"/>
  <c r="BD121" i="2"/>
  <c r="BC121" i="2"/>
  <c r="BB121" i="2"/>
  <c r="BA121" i="2"/>
  <c r="AZ121" i="2"/>
  <c r="AY121" i="2"/>
  <c r="AX121" i="2"/>
  <c r="AW121" i="2"/>
  <c r="AV121" i="2"/>
  <c r="AU121" i="2"/>
  <c r="AT121" i="2"/>
  <c r="AS121" i="2"/>
  <c r="AR121" i="2"/>
  <c r="AQ121" i="2"/>
  <c r="AP121" i="2"/>
  <c r="AO121" i="2"/>
  <c r="AN121" i="2"/>
  <c r="AM121" i="2"/>
  <c r="AL121" i="2"/>
  <c r="AK121" i="2"/>
  <c r="AJ121" i="2"/>
  <c r="AI121" i="2"/>
  <c r="AH121" i="2"/>
  <c r="AG121" i="2"/>
  <c r="AF121" i="2"/>
  <c r="AE121" i="2"/>
  <c r="AD121" i="2"/>
  <c r="AC121" i="2"/>
  <c r="AB121" i="2"/>
  <c r="AA121" i="2"/>
  <c r="Z121" i="2"/>
  <c r="Y121" i="2"/>
  <c r="X121" i="2"/>
  <c r="W121" i="2"/>
  <c r="V121" i="2"/>
  <c r="U121" i="2"/>
  <c r="T121" i="2"/>
  <c r="S121" i="2"/>
  <c r="R121" i="2"/>
  <c r="Q121" i="2"/>
  <c r="P121" i="2"/>
  <c r="O121" i="2"/>
  <c r="EE120" i="2"/>
  <c r="ED120" i="2"/>
  <c r="EC120" i="2"/>
  <c r="EB120" i="2"/>
  <c r="EA120" i="2"/>
  <c r="DZ120" i="2"/>
  <c r="DY120" i="2"/>
  <c r="DX120" i="2"/>
  <c r="DW120" i="2"/>
  <c r="DV120" i="2"/>
  <c r="DU120" i="2"/>
  <c r="DT120" i="2"/>
  <c r="DS120" i="2"/>
  <c r="DR120" i="2"/>
  <c r="DQ120" i="2"/>
  <c r="DP120" i="2"/>
  <c r="DO120" i="2"/>
  <c r="DN120" i="2"/>
  <c r="DM120" i="2"/>
  <c r="DL120" i="2"/>
  <c r="DK120" i="2"/>
  <c r="DJ120" i="2"/>
  <c r="DI120" i="2"/>
  <c r="DH120" i="2"/>
  <c r="DG120" i="2"/>
  <c r="DF120" i="2"/>
  <c r="DE120" i="2"/>
  <c r="DD120" i="2"/>
  <c r="DC120" i="2"/>
  <c r="DB120" i="2"/>
  <c r="DA120" i="2"/>
  <c r="CZ120" i="2"/>
  <c r="CY120" i="2"/>
  <c r="CX120" i="2"/>
  <c r="CW120" i="2"/>
  <c r="CV120" i="2"/>
  <c r="CU120" i="2"/>
  <c r="CT120" i="2"/>
  <c r="CS120" i="2"/>
  <c r="CR120" i="2"/>
  <c r="CQ120" i="2"/>
  <c r="CP120" i="2"/>
  <c r="CO120" i="2"/>
  <c r="CN120" i="2"/>
  <c r="CM120" i="2"/>
  <c r="CL120" i="2"/>
  <c r="CK120" i="2"/>
  <c r="CJ120" i="2"/>
  <c r="CI120" i="2"/>
  <c r="CH120" i="2"/>
  <c r="CG120" i="2"/>
  <c r="CF120" i="2"/>
  <c r="CE120" i="2"/>
  <c r="CD120" i="2"/>
  <c r="CC120" i="2"/>
  <c r="CB120" i="2"/>
  <c r="CA120" i="2"/>
  <c r="BZ120" i="2"/>
  <c r="BY120" i="2"/>
  <c r="BX120" i="2"/>
  <c r="BW120" i="2"/>
  <c r="BV120" i="2"/>
  <c r="BU120" i="2"/>
  <c r="BT120" i="2"/>
  <c r="BS120" i="2"/>
  <c r="BR120" i="2"/>
  <c r="BQ120" i="2"/>
  <c r="BP120" i="2"/>
  <c r="BO120" i="2"/>
  <c r="BN120" i="2"/>
  <c r="BM120" i="2"/>
  <c r="BL120" i="2"/>
  <c r="BK120" i="2"/>
  <c r="BJ120" i="2"/>
  <c r="BI120" i="2"/>
  <c r="BH120" i="2"/>
  <c r="BG120" i="2"/>
  <c r="BF120" i="2"/>
  <c r="BE120" i="2"/>
  <c r="BD120" i="2"/>
  <c r="BC120" i="2"/>
  <c r="BB120" i="2"/>
  <c r="BA120" i="2"/>
  <c r="AZ120" i="2"/>
  <c r="AY120" i="2"/>
  <c r="AX120" i="2"/>
  <c r="AW120" i="2"/>
  <c r="AV120" i="2"/>
  <c r="AU120" i="2"/>
  <c r="AT120" i="2"/>
  <c r="AS120" i="2"/>
  <c r="AR120" i="2"/>
  <c r="AQ120" i="2"/>
  <c r="AP120" i="2"/>
  <c r="AO120" i="2"/>
  <c r="AN120" i="2"/>
  <c r="AM120" i="2"/>
  <c r="AL120" i="2"/>
  <c r="AK120" i="2"/>
  <c r="AJ120" i="2"/>
  <c r="AI120" i="2"/>
  <c r="AH120" i="2"/>
  <c r="AG120" i="2"/>
  <c r="AF120" i="2"/>
  <c r="AE120" i="2"/>
  <c r="AD120" i="2"/>
  <c r="AC120" i="2"/>
  <c r="AB120" i="2"/>
  <c r="AA120" i="2"/>
  <c r="Z120" i="2"/>
  <c r="Y120" i="2"/>
  <c r="X120" i="2"/>
  <c r="W120" i="2"/>
  <c r="V120" i="2"/>
  <c r="U120" i="2"/>
  <c r="T120" i="2"/>
  <c r="S120" i="2"/>
  <c r="R120" i="2"/>
  <c r="Q120" i="2"/>
  <c r="P120" i="2"/>
  <c r="O120" i="2"/>
  <c r="EE119" i="2"/>
  <c r="ED119" i="2"/>
  <c r="EC119" i="2"/>
  <c r="EB119" i="2"/>
  <c r="EA119" i="2"/>
  <c r="DZ119" i="2"/>
  <c r="DY119" i="2"/>
  <c r="DX119" i="2"/>
  <c r="DW119" i="2"/>
  <c r="DV119" i="2"/>
  <c r="DU119" i="2"/>
  <c r="DT119" i="2"/>
  <c r="DS119" i="2"/>
  <c r="DR119" i="2"/>
  <c r="DQ119" i="2"/>
  <c r="DP119" i="2"/>
  <c r="DO119" i="2"/>
  <c r="DN119" i="2"/>
  <c r="DM119" i="2"/>
  <c r="DL119" i="2"/>
  <c r="DK119" i="2"/>
  <c r="DJ119" i="2"/>
  <c r="DI119" i="2"/>
  <c r="DH119" i="2"/>
  <c r="DG119" i="2"/>
  <c r="DF119" i="2"/>
  <c r="DE119" i="2"/>
  <c r="DD119" i="2"/>
  <c r="DC119" i="2"/>
  <c r="DB119" i="2"/>
  <c r="DA119" i="2"/>
  <c r="CZ119" i="2"/>
  <c r="CY119" i="2"/>
  <c r="CX119" i="2"/>
  <c r="CW119" i="2"/>
  <c r="CV119" i="2"/>
  <c r="CU119" i="2"/>
  <c r="CT119" i="2"/>
  <c r="CS119" i="2"/>
  <c r="CR119" i="2"/>
  <c r="CQ119" i="2"/>
  <c r="CP119" i="2"/>
  <c r="CO119" i="2"/>
  <c r="CN119" i="2"/>
  <c r="CM119" i="2"/>
  <c r="CL119" i="2"/>
  <c r="CK119" i="2"/>
  <c r="CJ119" i="2"/>
  <c r="CI119" i="2"/>
  <c r="CH119" i="2"/>
  <c r="CG119" i="2"/>
  <c r="CF119" i="2"/>
  <c r="CE119" i="2"/>
  <c r="CD119" i="2"/>
  <c r="CC119" i="2"/>
  <c r="CB119" i="2"/>
  <c r="CA119" i="2"/>
  <c r="BZ119" i="2"/>
  <c r="BY119" i="2"/>
  <c r="BX119" i="2"/>
  <c r="BW119" i="2"/>
  <c r="BV119" i="2"/>
  <c r="BU119" i="2"/>
  <c r="BT119" i="2"/>
  <c r="BS119" i="2"/>
  <c r="BR119" i="2"/>
  <c r="BQ119" i="2"/>
  <c r="BP119" i="2"/>
  <c r="BO119" i="2"/>
  <c r="BN119" i="2"/>
  <c r="BM119" i="2"/>
  <c r="BL119" i="2"/>
  <c r="BK119" i="2"/>
  <c r="BJ119" i="2"/>
  <c r="BI119" i="2"/>
  <c r="BH119" i="2"/>
  <c r="BG119" i="2"/>
  <c r="BF119" i="2"/>
  <c r="BE119" i="2"/>
  <c r="BD119" i="2"/>
  <c r="BC119" i="2"/>
  <c r="BB119" i="2"/>
  <c r="BA119" i="2"/>
  <c r="AZ119" i="2"/>
  <c r="AY119" i="2"/>
  <c r="AX119" i="2"/>
  <c r="AW119" i="2"/>
  <c r="AV119" i="2"/>
  <c r="AU119" i="2"/>
  <c r="AT119" i="2"/>
  <c r="AS119" i="2"/>
  <c r="AR119" i="2"/>
  <c r="AQ119" i="2"/>
  <c r="AP119" i="2"/>
  <c r="AO119" i="2"/>
  <c r="AN119" i="2"/>
  <c r="AM119" i="2"/>
  <c r="AL119" i="2"/>
  <c r="AK119" i="2"/>
  <c r="AJ119" i="2"/>
  <c r="AI119" i="2"/>
  <c r="AH119" i="2"/>
  <c r="AG119" i="2"/>
  <c r="AF119" i="2"/>
  <c r="AE119" i="2"/>
  <c r="AD119" i="2"/>
  <c r="AC119" i="2"/>
  <c r="AB119" i="2"/>
  <c r="AA119" i="2"/>
  <c r="Z119" i="2"/>
  <c r="Y119" i="2"/>
  <c r="X119" i="2"/>
  <c r="W119" i="2"/>
  <c r="V119" i="2"/>
  <c r="U119" i="2"/>
  <c r="T119" i="2"/>
  <c r="S119" i="2"/>
  <c r="R119" i="2"/>
  <c r="Q119" i="2"/>
  <c r="P119" i="2"/>
  <c r="O119" i="2"/>
  <c r="EE118" i="2"/>
  <c r="ED118" i="2"/>
  <c r="EC118" i="2"/>
  <c r="EB118" i="2"/>
  <c r="EA118" i="2"/>
  <c r="DZ118" i="2"/>
  <c r="DY118" i="2"/>
  <c r="DX118" i="2"/>
  <c r="DW118" i="2"/>
  <c r="DV118" i="2"/>
  <c r="DU118" i="2"/>
  <c r="DT118" i="2"/>
  <c r="DS118" i="2"/>
  <c r="DR118" i="2"/>
  <c r="DQ118" i="2"/>
  <c r="DP118" i="2"/>
  <c r="DO118" i="2"/>
  <c r="DN118" i="2"/>
  <c r="DM118" i="2"/>
  <c r="DL118" i="2"/>
  <c r="DK118" i="2"/>
  <c r="DJ118" i="2"/>
  <c r="DI118" i="2"/>
  <c r="DH118" i="2"/>
  <c r="DG118" i="2"/>
  <c r="DF118" i="2"/>
  <c r="DE118" i="2"/>
  <c r="DD118" i="2"/>
  <c r="DC118" i="2"/>
  <c r="DB118" i="2"/>
  <c r="DA118" i="2"/>
  <c r="CZ118" i="2"/>
  <c r="CY118" i="2"/>
  <c r="CX118" i="2"/>
  <c r="CW118" i="2"/>
  <c r="CV118" i="2"/>
  <c r="CU118" i="2"/>
  <c r="CT118" i="2"/>
  <c r="CS118" i="2"/>
  <c r="CR118" i="2"/>
  <c r="CQ118" i="2"/>
  <c r="CP118" i="2"/>
  <c r="CO118" i="2"/>
  <c r="CN118" i="2"/>
  <c r="CM118" i="2"/>
  <c r="CL118" i="2"/>
  <c r="CK118" i="2"/>
  <c r="CJ118" i="2"/>
  <c r="CI118" i="2"/>
  <c r="CH118" i="2"/>
  <c r="CG118" i="2"/>
  <c r="CF118" i="2"/>
  <c r="CE118" i="2"/>
  <c r="CD118" i="2"/>
  <c r="CC118" i="2"/>
  <c r="CB118" i="2"/>
  <c r="CA118" i="2"/>
  <c r="BZ118" i="2"/>
  <c r="BY118" i="2"/>
  <c r="BX118" i="2"/>
  <c r="BW118" i="2"/>
  <c r="BV118" i="2"/>
  <c r="BU118" i="2"/>
  <c r="BT118" i="2"/>
  <c r="BS118" i="2"/>
  <c r="BR118" i="2"/>
  <c r="BQ118" i="2"/>
  <c r="BP118" i="2"/>
  <c r="BO118" i="2"/>
  <c r="BN118" i="2"/>
  <c r="BM118" i="2"/>
  <c r="BL118" i="2"/>
  <c r="BK118" i="2"/>
  <c r="BJ118" i="2"/>
  <c r="BI118" i="2"/>
  <c r="BH118" i="2"/>
  <c r="BG118" i="2"/>
  <c r="BF118" i="2"/>
  <c r="BE118" i="2"/>
  <c r="BD118" i="2"/>
  <c r="BC118" i="2"/>
  <c r="BB118" i="2"/>
  <c r="BA118" i="2"/>
  <c r="AZ118" i="2"/>
  <c r="AY118" i="2"/>
  <c r="AX118" i="2"/>
  <c r="AW118" i="2"/>
  <c r="AV118" i="2"/>
  <c r="AU118" i="2"/>
  <c r="AT118" i="2"/>
  <c r="AS118" i="2"/>
  <c r="AR118" i="2"/>
  <c r="AQ118" i="2"/>
  <c r="AP118" i="2"/>
  <c r="AO118" i="2"/>
  <c r="AN118" i="2"/>
  <c r="AM118" i="2"/>
  <c r="AL118" i="2"/>
  <c r="AK118" i="2"/>
  <c r="AJ118" i="2"/>
  <c r="AI118" i="2"/>
  <c r="AH118" i="2"/>
  <c r="AG118" i="2"/>
  <c r="AF118" i="2"/>
  <c r="AE118" i="2"/>
  <c r="AD118" i="2"/>
  <c r="AC118" i="2"/>
  <c r="AB118" i="2"/>
  <c r="AA118" i="2"/>
  <c r="Z118" i="2"/>
  <c r="Y118" i="2"/>
  <c r="X118" i="2"/>
  <c r="W118" i="2"/>
  <c r="V118" i="2"/>
  <c r="U118" i="2"/>
  <c r="T118" i="2"/>
  <c r="S118" i="2"/>
  <c r="R118" i="2"/>
  <c r="Q118" i="2"/>
  <c r="P118" i="2"/>
  <c r="O118" i="2"/>
  <c r="EE117" i="2"/>
  <c r="ED117" i="2"/>
  <c r="EC117" i="2"/>
  <c r="EB117" i="2"/>
  <c r="EA117" i="2"/>
  <c r="DZ117" i="2"/>
  <c r="DY117" i="2"/>
  <c r="DX117" i="2"/>
  <c r="DW117" i="2"/>
  <c r="DV117" i="2"/>
  <c r="DU117" i="2"/>
  <c r="DT117" i="2"/>
  <c r="DS117" i="2"/>
  <c r="DR117" i="2"/>
  <c r="DQ117" i="2"/>
  <c r="DP117" i="2"/>
  <c r="DO117" i="2"/>
  <c r="DN117" i="2"/>
  <c r="DM117" i="2"/>
  <c r="DL117" i="2"/>
  <c r="DK117" i="2"/>
  <c r="DJ117" i="2"/>
  <c r="DI117" i="2"/>
  <c r="DH117" i="2"/>
  <c r="DG117" i="2"/>
  <c r="DF117" i="2"/>
  <c r="DE117" i="2"/>
  <c r="DD117" i="2"/>
  <c r="DC117" i="2"/>
  <c r="DB117" i="2"/>
  <c r="DA117" i="2"/>
  <c r="CZ117" i="2"/>
  <c r="CY117" i="2"/>
  <c r="CX117" i="2"/>
  <c r="CW117" i="2"/>
  <c r="CV117" i="2"/>
  <c r="CU117" i="2"/>
  <c r="CT117" i="2"/>
  <c r="CS117" i="2"/>
  <c r="CR117" i="2"/>
  <c r="CQ117" i="2"/>
  <c r="CP117" i="2"/>
  <c r="CO117" i="2"/>
  <c r="CN117" i="2"/>
  <c r="CM117" i="2"/>
  <c r="CL117" i="2"/>
  <c r="CK117" i="2"/>
  <c r="CJ117" i="2"/>
  <c r="CI117" i="2"/>
  <c r="CH117" i="2"/>
  <c r="CG117" i="2"/>
  <c r="CF117" i="2"/>
  <c r="CE117" i="2"/>
  <c r="CD117" i="2"/>
  <c r="CC117" i="2"/>
  <c r="CB117" i="2"/>
  <c r="CA117" i="2"/>
  <c r="BZ117" i="2"/>
  <c r="BY117" i="2"/>
  <c r="BX117" i="2"/>
  <c r="BW117" i="2"/>
  <c r="BV117" i="2"/>
  <c r="BU117" i="2"/>
  <c r="BT117" i="2"/>
  <c r="BS117" i="2"/>
  <c r="BR117" i="2"/>
  <c r="BQ117" i="2"/>
  <c r="BP117" i="2"/>
  <c r="BO117" i="2"/>
  <c r="BN117" i="2"/>
  <c r="BM117" i="2"/>
  <c r="BL117" i="2"/>
  <c r="BK117" i="2"/>
  <c r="BJ117" i="2"/>
  <c r="BI117" i="2"/>
  <c r="BH117" i="2"/>
  <c r="BG117" i="2"/>
  <c r="BF117" i="2"/>
  <c r="BE117" i="2"/>
  <c r="BD117" i="2"/>
  <c r="BC117" i="2"/>
  <c r="BB117" i="2"/>
  <c r="BA117" i="2"/>
  <c r="AZ117" i="2"/>
  <c r="AY117" i="2"/>
  <c r="AX117" i="2"/>
  <c r="AW117" i="2"/>
  <c r="AV117" i="2"/>
  <c r="AU117" i="2"/>
  <c r="AT117" i="2"/>
  <c r="AS117" i="2"/>
  <c r="AR117" i="2"/>
  <c r="AQ117" i="2"/>
  <c r="AP117" i="2"/>
  <c r="AO117" i="2"/>
  <c r="AN117" i="2"/>
  <c r="AM117" i="2"/>
  <c r="AL117" i="2"/>
  <c r="AK117" i="2"/>
  <c r="AJ117" i="2"/>
  <c r="AI117" i="2"/>
  <c r="AH117" i="2"/>
  <c r="AG117" i="2"/>
  <c r="AF117" i="2"/>
  <c r="AE117" i="2"/>
  <c r="AD117" i="2"/>
  <c r="AC117" i="2"/>
  <c r="AB117" i="2"/>
  <c r="AA117" i="2"/>
  <c r="Z117" i="2"/>
  <c r="Y117" i="2"/>
  <c r="X117" i="2"/>
  <c r="W117" i="2"/>
  <c r="V117" i="2"/>
  <c r="U117" i="2"/>
  <c r="T117" i="2"/>
  <c r="S117" i="2"/>
  <c r="R117" i="2"/>
  <c r="Q117" i="2"/>
  <c r="P117" i="2"/>
  <c r="O117" i="2"/>
  <c r="EE116" i="2"/>
  <c r="ED116" i="2"/>
  <c r="EC116" i="2"/>
  <c r="EB116" i="2"/>
  <c r="EA116" i="2"/>
  <c r="DZ116" i="2"/>
  <c r="DY116" i="2"/>
  <c r="DX116" i="2"/>
  <c r="DW116" i="2"/>
  <c r="DV116" i="2"/>
  <c r="DU116" i="2"/>
  <c r="DT116" i="2"/>
  <c r="DS116" i="2"/>
  <c r="DR116" i="2"/>
  <c r="DQ116" i="2"/>
  <c r="DP116" i="2"/>
  <c r="DO116" i="2"/>
  <c r="DN116" i="2"/>
  <c r="DM116" i="2"/>
  <c r="DL116" i="2"/>
  <c r="DK116" i="2"/>
  <c r="DJ116" i="2"/>
  <c r="DI116" i="2"/>
  <c r="DH116" i="2"/>
  <c r="DG116" i="2"/>
  <c r="DF116" i="2"/>
  <c r="DE116" i="2"/>
  <c r="DD116" i="2"/>
  <c r="DC116" i="2"/>
  <c r="DB116" i="2"/>
  <c r="DA116" i="2"/>
  <c r="CZ116" i="2"/>
  <c r="CY116" i="2"/>
  <c r="CX116" i="2"/>
  <c r="CW116" i="2"/>
  <c r="CV116" i="2"/>
  <c r="CU116" i="2"/>
  <c r="CT116" i="2"/>
  <c r="CS116" i="2"/>
  <c r="CR116" i="2"/>
  <c r="CQ116" i="2"/>
  <c r="CP116" i="2"/>
  <c r="CO116" i="2"/>
  <c r="CN116" i="2"/>
  <c r="CM116" i="2"/>
  <c r="CL116" i="2"/>
  <c r="CK116" i="2"/>
  <c r="CJ116" i="2"/>
  <c r="CI116" i="2"/>
  <c r="CH116" i="2"/>
  <c r="CG116" i="2"/>
  <c r="CF116" i="2"/>
  <c r="CE116" i="2"/>
  <c r="CD116" i="2"/>
  <c r="CC116" i="2"/>
  <c r="CB116" i="2"/>
  <c r="CA116" i="2"/>
  <c r="BZ116" i="2"/>
  <c r="BY116" i="2"/>
  <c r="BX116" i="2"/>
  <c r="BW116" i="2"/>
  <c r="BV116" i="2"/>
  <c r="BU116" i="2"/>
  <c r="BT116" i="2"/>
  <c r="BS116" i="2"/>
  <c r="BR116" i="2"/>
  <c r="BQ116" i="2"/>
  <c r="BP116" i="2"/>
  <c r="BO116" i="2"/>
  <c r="BN116" i="2"/>
  <c r="BM116" i="2"/>
  <c r="BL116" i="2"/>
  <c r="BK116" i="2"/>
  <c r="BJ116" i="2"/>
  <c r="BI116" i="2"/>
  <c r="BH116" i="2"/>
  <c r="BG116" i="2"/>
  <c r="BF116" i="2"/>
  <c r="BE116" i="2"/>
  <c r="BD116" i="2"/>
  <c r="BC116" i="2"/>
  <c r="BB116" i="2"/>
  <c r="BA116" i="2"/>
  <c r="AZ116" i="2"/>
  <c r="AY116" i="2"/>
  <c r="AX116" i="2"/>
  <c r="AW116" i="2"/>
  <c r="AV116" i="2"/>
  <c r="AU116" i="2"/>
  <c r="AT116" i="2"/>
  <c r="AS116" i="2"/>
  <c r="AR116" i="2"/>
  <c r="AQ116" i="2"/>
  <c r="AP116" i="2"/>
  <c r="AO116" i="2"/>
  <c r="AN116" i="2"/>
  <c r="AM116" i="2"/>
  <c r="AL116" i="2"/>
  <c r="AK116" i="2"/>
  <c r="AJ116" i="2"/>
  <c r="AI116" i="2"/>
  <c r="AH116" i="2"/>
  <c r="AG116" i="2"/>
  <c r="AF116" i="2"/>
  <c r="AE116" i="2"/>
  <c r="AD116" i="2"/>
  <c r="AC116" i="2"/>
  <c r="AB116" i="2"/>
  <c r="AA116" i="2"/>
  <c r="Z116" i="2"/>
  <c r="Y116" i="2"/>
  <c r="X116" i="2"/>
  <c r="W116" i="2"/>
  <c r="V116" i="2"/>
  <c r="U116" i="2"/>
  <c r="T116" i="2"/>
  <c r="S116" i="2"/>
  <c r="R116" i="2"/>
  <c r="Q116" i="2"/>
  <c r="P116" i="2"/>
  <c r="O116" i="2"/>
  <c r="EE115" i="2"/>
  <c r="ED115" i="2"/>
  <c r="EC115" i="2"/>
  <c r="EB115" i="2"/>
  <c r="EA115" i="2"/>
  <c r="DZ115" i="2"/>
  <c r="DY115" i="2"/>
  <c r="DX115" i="2"/>
  <c r="DW115" i="2"/>
  <c r="DV115" i="2"/>
  <c r="DU115" i="2"/>
  <c r="DT115" i="2"/>
  <c r="DS115" i="2"/>
  <c r="DR115" i="2"/>
  <c r="DQ115" i="2"/>
  <c r="DP115" i="2"/>
  <c r="DO115" i="2"/>
  <c r="DN115" i="2"/>
  <c r="DM115" i="2"/>
  <c r="DL115" i="2"/>
  <c r="DK115" i="2"/>
  <c r="DJ115" i="2"/>
  <c r="DI115" i="2"/>
  <c r="DH115" i="2"/>
  <c r="DG115" i="2"/>
  <c r="DF115" i="2"/>
  <c r="DE115" i="2"/>
  <c r="DD115" i="2"/>
  <c r="DC115" i="2"/>
  <c r="DB115" i="2"/>
  <c r="DA115" i="2"/>
  <c r="CZ115" i="2"/>
  <c r="CY115" i="2"/>
  <c r="CX115" i="2"/>
  <c r="CW115" i="2"/>
  <c r="CV115" i="2"/>
  <c r="CU115" i="2"/>
  <c r="CT115" i="2"/>
  <c r="CS115" i="2"/>
  <c r="CR115" i="2"/>
  <c r="CQ115" i="2"/>
  <c r="CP115" i="2"/>
  <c r="CO115" i="2"/>
  <c r="CN115" i="2"/>
  <c r="CM115" i="2"/>
  <c r="CL115" i="2"/>
  <c r="CK115" i="2"/>
  <c r="CJ115" i="2"/>
  <c r="CI115" i="2"/>
  <c r="CH115" i="2"/>
  <c r="CG115" i="2"/>
  <c r="CF115" i="2"/>
  <c r="CE115" i="2"/>
  <c r="CD115" i="2"/>
  <c r="CC115" i="2"/>
  <c r="CB115" i="2"/>
  <c r="CA115" i="2"/>
  <c r="BZ115" i="2"/>
  <c r="BY115" i="2"/>
  <c r="BX115" i="2"/>
  <c r="BW115" i="2"/>
  <c r="BV115" i="2"/>
  <c r="BU115" i="2"/>
  <c r="BT115" i="2"/>
  <c r="BS115" i="2"/>
  <c r="BR115" i="2"/>
  <c r="BQ115" i="2"/>
  <c r="BP115" i="2"/>
  <c r="BO115" i="2"/>
  <c r="BN115" i="2"/>
  <c r="BM115" i="2"/>
  <c r="BL115" i="2"/>
  <c r="BK115" i="2"/>
  <c r="BJ115" i="2"/>
  <c r="BI115" i="2"/>
  <c r="BH115" i="2"/>
  <c r="BG115" i="2"/>
  <c r="BF115" i="2"/>
  <c r="BE115" i="2"/>
  <c r="BD115" i="2"/>
  <c r="BC115" i="2"/>
  <c r="BB115" i="2"/>
  <c r="BA115" i="2"/>
  <c r="AZ115" i="2"/>
  <c r="AY115" i="2"/>
  <c r="AX115" i="2"/>
  <c r="AW115" i="2"/>
  <c r="AV115" i="2"/>
  <c r="AU115" i="2"/>
  <c r="AT115" i="2"/>
  <c r="AS115" i="2"/>
  <c r="AR115" i="2"/>
  <c r="AQ115" i="2"/>
  <c r="AP115" i="2"/>
  <c r="AO115" i="2"/>
  <c r="AN115" i="2"/>
  <c r="AM115" i="2"/>
  <c r="AL115" i="2"/>
  <c r="AK115" i="2"/>
  <c r="AJ115" i="2"/>
  <c r="AI115" i="2"/>
  <c r="AH115" i="2"/>
  <c r="AG115" i="2"/>
  <c r="AF115" i="2"/>
  <c r="AE115" i="2"/>
  <c r="AD115" i="2"/>
  <c r="AC115" i="2"/>
  <c r="AB115" i="2"/>
  <c r="AA115" i="2"/>
  <c r="Z115" i="2"/>
  <c r="Y115" i="2"/>
  <c r="X115" i="2"/>
  <c r="W115" i="2"/>
  <c r="V115" i="2"/>
  <c r="U115" i="2"/>
  <c r="T115" i="2"/>
  <c r="S115" i="2"/>
  <c r="R115" i="2"/>
  <c r="Q115" i="2"/>
  <c r="P115" i="2"/>
  <c r="O115" i="2"/>
  <c r="EE114" i="2"/>
  <c r="ED114" i="2"/>
  <c r="EC114" i="2"/>
  <c r="EB114" i="2"/>
  <c r="EA114" i="2"/>
  <c r="DZ114" i="2"/>
  <c r="DY114" i="2"/>
  <c r="DX114" i="2"/>
  <c r="DW114" i="2"/>
  <c r="DV114" i="2"/>
  <c r="DU114" i="2"/>
  <c r="DT114" i="2"/>
  <c r="DS114" i="2"/>
  <c r="DR114" i="2"/>
  <c r="DQ114" i="2"/>
  <c r="DP114" i="2"/>
  <c r="DO114" i="2"/>
  <c r="DN114" i="2"/>
  <c r="DM114" i="2"/>
  <c r="DL114" i="2"/>
  <c r="DK114" i="2"/>
  <c r="DJ114" i="2"/>
  <c r="DI114" i="2"/>
  <c r="DH114" i="2"/>
  <c r="DG114" i="2"/>
  <c r="DF114" i="2"/>
  <c r="DE114" i="2"/>
  <c r="DD114" i="2"/>
  <c r="DC114" i="2"/>
  <c r="DB114" i="2"/>
  <c r="DA114" i="2"/>
  <c r="CZ114" i="2"/>
  <c r="CY114" i="2"/>
  <c r="CX114" i="2"/>
  <c r="CW114" i="2"/>
  <c r="CV114" i="2"/>
  <c r="CU114" i="2"/>
  <c r="CT114" i="2"/>
  <c r="CS114" i="2"/>
  <c r="CR114" i="2"/>
  <c r="CQ114" i="2"/>
  <c r="CP114" i="2"/>
  <c r="CO114" i="2"/>
  <c r="CN114" i="2"/>
  <c r="CM114" i="2"/>
  <c r="CL114" i="2"/>
  <c r="CK114" i="2"/>
  <c r="CJ114" i="2"/>
  <c r="CI114" i="2"/>
  <c r="CH114" i="2"/>
  <c r="CG114" i="2"/>
  <c r="CF114" i="2"/>
  <c r="CE114" i="2"/>
  <c r="CD114" i="2"/>
  <c r="CC114" i="2"/>
  <c r="CB114" i="2"/>
  <c r="CA114" i="2"/>
  <c r="BZ114" i="2"/>
  <c r="BY114" i="2"/>
  <c r="BX114" i="2"/>
  <c r="BW114" i="2"/>
  <c r="BV114" i="2"/>
  <c r="BU114" i="2"/>
  <c r="BT114" i="2"/>
  <c r="BS114" i="2"/>
  <c r="BR114" i="2"/>
  <c r="BQ114" i="2"/>
  <c r="BP114" i="2"/>
  <c r="BO114" i="2"/>
  <c r="BN114" i="2"/>
  <c r="BM114" i="2"/>
  <c r="BL114" i="2"/>
  <c r="BK114" i="2"/>
  <c r="BJ114" i="2"/>
  <c r="BI114" i="2"/>
  <c r="BH114" i="2"/>
  <c r="BG114" i="2"/>
  <c r="BF114" i="2"/>
  <c r="BE114" i="2"/>
  <c r="BD114" i="2"/>
  <c r="BC114" i="2"/>
  <c r="BB114" i="2"/>
  <c r="BA114" i="2"/>
  <c r="AZ114" i="2"/>
  <c r="AY114" i="2"/>
  <c r="AX114"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EE113" i="2"/>
  <c r="ED113" i="2"/>
  <c r="EC113" i="2"/>
  <c r="EB113" i="2"/>
  <c r="EA113" i="2"/>
  <c r="DZ113" i="2"/>
  <c r="DY113" i="2"/>
  <c r="DX113" i="2"/>
  <c r="DW113" i="2"/>
  <c r="DV113" i="2"/>
  <c r="DU113" i="2"/>
  <c r="DT113" i="2"/>
  <c r="DS113" i="2"/>
  <c r="DR113" i="2"/>
  <c r="DQ113" i="2"/>
  <c r="DP113" i="2"/>
  <c r="DO113" i="2"/>
  <c r="DN113" i="2"/>
  <c r="DM113" i="2"/>
  <c r="DL113" i="2"/>
  <c r="DK113" i="2"/>
  <c r="DJ113" i="2"/>
  <c r="DI113" i="2"/>
  <c r="DH113" i="2"/>
  <c r="DG113" i="2"/>
  <c r="DF113" i="2"/>
  <c r="DE113" i="2"/>
  <c r="DD113" i="2"/>
  <c r="DC113" i="2"/>
  <c r="DB113" i="2"/>
  <c r="DA113" i="2"/>
  <c r="CZ113" i="2"/>
  <c r="CY113" i="2"/>
  <c r="CX113" i="2"/>
  <c r="CW113" i="2"/>
  <c r="CV113" i="2"/>
  <c r="CU113" i="2"/>
  <c r="CT113" i="2"/>
  <c r="CS113" i="2"/>
  <c r="CR113" i="2"/>
  <c r="CQ113" i="2"/>
  <c r="CP113" i="2"/>
  <c r="CO113" i="2"/>
  <c r="CN113" i="2"/>
  <c r="CM113" i="2"/>
  <c r="CL113" i="2"/>
  <c r="CK113" i="2"/>
  <c r="CJ113" i="2"/>
  <c r="CI113" i="2"/>
  <c r="CH113" i="2"/>
  <c r="CG113" i="2"/>
  <c r="CF113" i="2"/>
  <c r="CE113" i="2"/>
  <c r="CD113" i="2"/>
  <c r="CC113" i="2"/>
  <c r="CB113" i="2"/>
  <c r="CA113" i="2"/>
  <c r="BZ113" i="2"/>
  <c r="BY113" i="2"/>
  <c r="BX113" i="2"/>
  <c r="BW113" i="2"/>
  <c r="BV113" i="2"/>
  <c r="BU113" i="2"/>
  <c r="BT113" i="2"/>
  <c r="BS113" i="2"/>
  <c r="BR113" i="2"/>
  <c r="BQ113" i="2"/>
  <c r="BP113" i="2"/>
  <c r="BO113" i="2"/>
  <c r="BN113" i="2"/>
  <c r="BM113" i="2"/>
  <c r="BL113" i="2"/>
  <c r="BK113" i="2"/>
  <c r="BJ113" i="2"/>
  <c r="BI113" i="2"/>
  <c r="BH113" i="2"/>
  <c r="BG113" i="2"/>
  <c r="BF113" i="2"/>
  <c r="BE113" i="2"/>
  <c r="BD113" i="2"/>
  <c r="BC113" i="2"/>
  <c r="BB113" i="2"/>
  <c r="BA113" i="2"/>
  <c r="AZ113" i="2"/>
  <c r="AY113" i="2"/>
  <c r="AX113" i="2"/>
  <c r="AW113" i="2"/>
  <c r="AV113" i="2"/>
  <c r="AU113" i="2"/>
  <c r="AT113" i="2"/>
  <c r="AS113" i="2"/>
  <c r="AR113"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EE112" i="2"/>
  <c r="ED112" i="2"/>
  <c r="EC112" i="2"/>
  <c r="EB112" i="2"/>
  <c r="EA112" i="2"/>
  <c r="DZ112" i="2"/>
  <c r="DY112" i="2"/>
  <c r="DX112" i="2"/>
  <c r="DW112" i="2"/>
  <c r="DV112" i="2"/>
  <c r="DU112" i="2"/>
  <c r="DT112" i="2"/>
  <c r="DS112" i="2"/>
  <c r="DR112" i="2"/>
  <c r="DQ112" i="2"/>
  <c r="DP112" i="2"/>
  <c r="DO112" i="2"/>
  <c r="DN112" i="2"/>
  <c r="DM112" i="2"/>
  <c r="DL112" i="2"/>
  <c r="DK112" i="2"/>
  <c r="DJ112" i="2"/>
  <c r="DI112" i="2"/>
  <c r="DH112" i="2"/>
  <c r="DG112" i="2"/>
  <c r="DF112" i="2"/>
  <c r="DE112" i="2"/>
  <c r="DD112" i="2"/>
  <c r="DC112" i="2"/>
  <c r="DB112" i="2"/>
  <c r="DA112" i="2"/>
  <c r="CZ112" i="2"/>
  <c r="CY112" i="2"/>
  <c r="CX112" i="2"/>
  <c r="CW112" i="2"/>
  <c r="CV112" i="2"/>
  <c r="CU112" i="2"/>
  <c r="CT112" i="2"/>
  <c r="CS112" i="2"/>
  <c r="CR112" i="2"/>
  <c r="CQ112" i="2"/>
  <c r="CP112" i="2"/>
  <c r="CO112" i="2"/>
  <c r="CN112" i="2"/>
  <c r="CM112" i="2"/>
  <c r="CL112" i="2"/>
  <c r="CK112" i="2"/>
  <c r="CJ112" i="2"/>
  <c r="CI112" i="2"/>
  <c r="CH112" i="2"/>
  <c r="CG112" i="2"/>
  <c r="CF112" i="2"/>
  <c r="CE112" i="2"/>
  <c r="CD112" i="2"/>
  <c r="CC112" i="2"/>
  <c r="CB112" i="2"/>
  <c r="CA112" i="2"/>
  <c r="BZ112" i="2"/>
  <c r="BY112" i="2"/>
  <c r="BX112" i="2"/>
  <c r="BW112" i="2"/>
  <c r="BV112" i="2"/>
  <c r="BU112" i="2"/>
  <c r="BT112" i="2"/>
  <c r="BS112" i="2"/>
  <c r="BR112" i="2"/>
  <c r="BQ112" i="2"/>
  <c r="BP112" i="2"/>
  <c r="BO112" i="2"/>
  <c r="BN112" i="2"/>
  <c r="BM112" i="2"/>
  <c r="BL112" i="2"/>
  <c r="BK112" i="2"/>
  <c r="BJ112" i="2"/>
  <c r="BI112" i="2"/>
  <c r="BH112" i="2"/>
  <c r="BG112" i="2"/>
  <c r="BF112" i="2"/>
  <c r="BE112" i="2"/>
  <c r="BD112" i="2"/>
  <c r="BC112" i="2"/>
  <c r="BB112" i="2"/>
  <c r="BA112" i="2"/>
  <c r="AZ112" i="2"/>
  <c r="AY112" i="2"/>
  <c r="AX112" i="2"/>
  <c r="AW112" i="2"/>
  <c r="AV112" i="2"/>
  <c r="AU112" i="2"/>
  <c r="AT112" i="2"/>
  <c r="AS112" i="2"/>
  <c r="AR112"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EE111" i="2"/>
  <c r="ED111" i="2"/>
  <c r="EC111" i="2"/>
  <c r="EB111" i="2"/>
  <c r="EA111" i="2"/>
  <c r="DZ111" i="2"/>
  <c r="DY111" i="2"/>
  <c r="DX111" i="2"/>
  <c r="DW111" i="2"/>
  <c r="DV111" i="2"/>
  <c r="DU111" i="2"/>
  <c r="DT111" i="2"/>
  <c r="DS111" i="2"/>
  <c r="DR111" i="2"/>
  <c r="DQ111" i="2"/>
  <c r="DP111" i="2"/>
  <c r="DO111" i="2"/>
  <c r="DN111" i="2"/>
  <c r="DM111" i="2"/>
  <c r="DL111" i="2"/>
  <c r="DK111" i="2"/>
  <c r="DJ111" i="2"/>
  <c r="DI111" i="2"/>
  <c r="DH111" i="2"/>
  <c r="DG111" i="2"/>
  <c r="DF111" i="2"/>
  <c r="DE111" i="2"/>
  <c r="DD111" i="2"/>
  <c r="DC111" i="2"/>
  <c r="DB111" i="2"/>
  <c r="DA111" i="2"/>
  <c r="CZ111" i="2"/>
  <c r="CY111" i="2"/>
  <c r="CX111" i="2"/>
  <c r="CW111" i="2"/>
  <c r="CV111" i="2"/>
  <c r="CU111" i="2"/>
  <c r="CT111" i="2"/>
  <c r="CS111" i="2"/>
  <c r="CR111" i="2"/>
  <c r="CQ111" i="2"/>
  <c r="CP111" i="2"/>
  <c r="CO111" i="2"/>
  <c r="CN111" i="2"/>
  <c r="CM111" i="2"/>
  <c r="CL111" i="2"/>
  <c r="CK111" i="2"/>
  <c r="CJ111" i="2"/>
  <c r="CI111" i="2"/>
  <c r="CH111" i="2"/>
  <c r="CG111" i="2"/>
  <c r="CF111" i="2"/>
  <c r="CE111" i="2"/>
  <c r="CD111" i="2"/>
  <c r="CC111" i="2"/>
  <c r="CB111" i="2"/>
  <c r="CA111" i="2"/>
  <c r="BZ111" i="2"/>
  <c r="BY111" i="2"/>
  <c r="BX111" i="2"/>
  <c r="BW111" i="2"/>
  <c r="BV111" i="2"/>
  <c r="BU111" i="2"/>
  <c r="BT111" i="2"/>
  <c r="BS111" i="2"/>
  <c r="BR111" i="2"/>
  <c r="BQ111" i="2"/>
  <c r="BP111" i="2"/>
  <c r="BO111" i="2"/>
  <c r="BN111" i="2"/>
  <c r="BM111" i="2"/>
  <c r="BL111" i="2"/>
  <c r="BK111" i="2"/>
  <c r="BJ111" i="2"/>
  <c r="BI111" i="2"/>
  <c r="BH111" i="2"/>
  <c r="BG111" i="2"/>
  <c r="BF111" i="2"/>
  <c r="BE111" i="2"/>
  <c r="BD111" i="2"/>
  <c r="BC111" i="2"/>
  <c r="BB111" i="2"/>
  <c r="BA111" i="2"/>
  <c r="AZ111" i="2"/>
  <c r="AY111" i="2"/>
  <c r="AX111" i="2"/>
  <c r="AW111" i="2"/>
  <c r="AV111" i="2"/>
  <c r="AU111" i="2"/>
  <c r="AT111" i="2"/>
  <c r="AS111" i="2"/>
  <c r="AR111"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EE110" i="2"/>
  <c r="ED110" i="2"/>
  <c r="EC110" i="2"/>
  <c r="EB110" i="2"/>
  <c r="EA110" i="2"/>
  <c r="DZ110" i="2"/>
  <c r="DY110" i="2"/>
  <c r="DX110" i="2"/>
  <c r="DW110" i="2"/>
  <c r="DV110" i="2"/>
  <c r="DU110" i="2"/>
  <c r="DT110" i="2"/>
  <c r="DS110" i="2"/>
  <c r="DR110" i="2"/>
  <c r="DQ110" i="2"/>
  <c r="DP110" i="2"/>
  <c r="DO110" i="2"/>
  <c r="DN110" i="2"/>
  <c r="DM110" i="2"/>
  <c r="DL110" i="2"/>
  <c r="DK110" i="2"/>
  <c r="DJ110" i="2"/>
  <c r="DI110" i="2"/>
  <c r="DH110" i="2"/>
  <c r="DG110" i="2"/>
  <c r="DF110" i="2"/>
  <c r="DE110" i="2"/>
  <c r="DD110" i="2"/>
  <c r="DC110" i="2"/>
  <c r="DB110" i="2"/>
  <c r="DA110" i="2"/>
  <c r="CZ110" i="2"/>
  <c r="CY110" i="2"/>
  <c r="CX110" i="2"/>
  <c r="CW110" i="2"/>
  <c r="CV110" i="2"/>
  <c r="CU110" i="2"/>
  <c r="CT110" i="2"/>
  <c r="CS110" i="2"/>
  <c r="CR110" i="2"/>
  <c r="CQ110" i="2"/>
  <c r="CP110" i="2"/>
  <c r="CO110" i="2"/>
  <c r="CN110" i="2"/>
  <c r="CM110" i="2"/>
  <c r="CL110" i="2"/>
  <c r="CK110" i="2"/>
  <c r="CJ110" i="2"/>
  <c r="CI110" i="2"/>
  <c r="CH110" i="2"/>
  <c r="CG110" i="2"/>
  <c r="CF110" i="2"/>
  <c r="CE110" i="2"/>
  <c r="CD110" i="2"/>
  <c r="CC110" i="2"/>
  <c r="CB110" i="2"/>
  <c r="CA110" i="2"/>
  <c r="BZ110" i="2"/>
  <c r="BY110" i="2"/>
  <c r="BX110" i="2"/>
  <c r="BW110" i="2"/>
  <c r="BV110" i="2"/>
  <c r="BU110" i="2"/>
  <c r="BT110" i="2"/>
  <c r="BS110" i="2"/>
  <c r="BR110" i="2"/>
  <c r="BQ110" i="2"/>
  <c r="BP110" i="2"/>
  <c r="BO110" i="2"/>
  <c r="BN110" i="2"/>
  <c r="BM110" i="2"/>
  <c r="BL110" i="2"/>
  <c r="BK110" i="2"/>
  <c r="BJ110" i="2"/>
  <c r="BI110" i="2"/>
  <c r="BH110" i="2"/>
  <c r="BG110" i="2"/>
  <c r="BF110" i="2"/>
  <c r="BE110" i="2"/>
  <c r="BD110" i="2"/>
  <c r="BC110" i="2"/>
  <c r="BB110" i="2"/>
  <c r="BA110" i="2"/>
  <c r="AZ110" i="2"/>
  <c r="AY110"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EE109" i="2"/>
  <c r="ED109" i="2"/>
  <c r="EC109" i="2"/>
  <c r="EB109" i="2"/>
  <c r="EA109" i="2"/>
  <c r="DZ109" i="2"/>
  <c r="DY109" i="2"/>
  <c r="DX109" i="2"/>
  <c r="DW109" i="2"/>
  <c r="DV109" i="2"/>
  <c r="DU109" i="2"/>
  <c r="DT109" i="2"/>
  <c r="DS109" i="2"/>
  <c r="DR109" i="2"/>
  <c r="DQ109" i="2"/>
  <c r="DP109" i="2"/>
  <c r="DO109" i="2"/>
  <c r="DN109" i="2"/>
  <c r="DM109" i="2"/>
  <c r="DL109" i="2"/>
  <c r="DK109" i="2"/>
  <c r="DJ109" i="2"/>
  <c r="DI109" i="2"/>
  <c r="DH109" i="2"/>
  <c r="DG109" i="2"/>
  <c r="DF109" i="2"/>
  <c r="DE109" i="2"/>
  <c r="DD109" i="2"/>
  <c r="DC109" i="2"/>
  <c r="DB109" i="2"/>
  <c r="DA109" i="2"/>
  <c r="CZ109" i="2"/>
  <c r="CY109" i="2"/>
  <c r="CX109" i="2"/>
  <c r="CW109" i="2"/>
  <c r="CV109" i="2"/>
  <c r="CU109" i="2"/>
  <c r="CT109" i="2"/>
  <c r="CS109" i="2"/>
  <c r="CR109" i="2"/>
  <c r="CQ109" i="2"/>
  <c r="CP109" i="2"/>
  <c r="CO109" i="2"/>
  <c r="CN109" i="2"/>
  <c r="CM109" i="2"/>
  <c r="CL109" i="2"/>
  <c r="CK109" i="2"/>
  <c r="CJ109" i="2"/>
  <c r="CI109" i="2"/>
  <c r="CH109" i="2"/>
  <c r="CG109" i="2"/>
  <c r="CF109" i="2"/>
  <c r="CE109" i="2"/>
  <c r="CD109" i="2"/>
  <c r="CC109" i="2"/>
  <c r="CB109" i="2"/>
  <c r="CA109" i="2"/>
  <c r="BZ109" i="2"/>
  <c r="BY109" i="2"/>
  <c r="BX109" i="2"/>
  <c r="BW109" i="2"/>
  <c r="BV109" i="2"/>
  <c r="BU109" i="2"/>
  <c r="BT109" i="2"/>
  <c r="BS109" i="2"/>
  <c r="BR109" i="2"/>
  <c r="BQ109" i="2"/>
  <c r="BP109" i="2"/>
  <c r="BO109" i="2"/>
  <c r="BN109" i="2"/>
  <c r="BM109" i="2"/>
  <c r="BL109" i="2"/>
  <c r="BK109" i="2"/>
  <c r="BJ109" i="2"/>
  <c r="BI109" i="2"/>
  <c r="BH109" i="2"/>
  <c r="BG109" i="2"/>
  <c r="BF109" i="2"/>
  <c r="BE109" i="2"/>
  <c r="BD109" i="2"/>
  <c r="BC109" i="2"/>
  <c r="BB109" i="2"/>
  <c r="BA109" i="2"/>
  <c r="AZ109" i="2"/>
  <c r="AY109" i="2"/>
  <c r="AX109" i="2"/>
  <c r="AW109" i="2"/>
  <c r="AV109" i="2"/>
  <c r="AU109" i="2"/>
  <c r="AT109" i="2"/>
  <c r="AS109" i="2"/>
  <c r="AR109"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EE108" i="2"/>
  <c r="ED108" i="2"/>
  <c r="EC108" i="2"/>
  <c r="EB108" i="2"/>
  <c r="EA108" i="2"/>
  <c r="DZ108" i="2"/>
  <c r="DY108" i="2"/>
  <c r="DX108" i="2"/>
  <c r="DW108" i="2"/>
  <c r="DV108" i="2"/>
  <c r="DU108" i="2"/>
  <c r="DT108" i="2"/>
  <c r="DS108" i="2"/>
  <c r="DR108" i="2"/>
  <c r="DQ108" i="2"/>
  <c r="DP108" i="2"/>
  <c r="DO108" i="2"/>
  <c r="DN108" i="2"/>
  <c r="DM108" i="2"/>
  <c r="DL108" i="2"/>
  <c r="DK108" i="2"/>
  <c r="DJ108" i="2"/>
  <c r="DI108" i="2"/>
  <c r="DH108" i="2"/>
  <c r="DG108" i="2"/>
  <c r="DF108" i="2"/>
  <c r="DE108" i="2"/>
  <c r="DD108" i="2"/>
  <c r="DC108" i="2"/>
  <c r="DB108" i="2"/>
  <c r="DA108" i="2"/>
  <c r="CZ108" i="2"/>
  <c r="CY108" i="2"/>
  <c r="CX108" i="2"/>
  <c r="CW108" i="2"/>
  <c r="CV108" i="2"/>
  <c r="CU108" i="2"/>
  <c r="CT108" i="2"/>
  <c r="CS108" i="2"/>
  <c r="CR108" i="2"/>
  <c r="CQ108" i="2"/>
  <c r="CP108" i="2"/>
  <c r="CO108" i="2"/>
  <c r="CN108" i="2"/>
  <c r="CM108" i="2"/>
  <c r="CL108" i="2"/>
  <c r="CK108" i="2"/>
  <c r="CJ108" i="2"/>
  <c r="CI108" i="2"/>
  <c r="CH108" i="2"/>
  <c r="CG108" i="2"/>
  <c r="CF108" i="2"/>
  <c r="CE108" i="2"/>
  <c r="CD108" i="2"/>
  <c r="CC108" i="2"/>
  <c r="CB108" i="2"/>
  <c r="CA108" i="2"/>
  <c r="BZ108" i="2"/>
  <c r="BY108" i="2"/>
  <c r="BX108" i="2"/>
  <c r="BW108" i="2"/>
  <c r="BV108" i="2"/>
  <c r="BU108" i="2"/>
  <c r="BT108" i="2"/>
  <c r="BS108" i="2"/>
  <c r="BR108" i="2"/>
  <c r="BQ108" i="2"/>
  <c r="BP108" i="2"/>
  <c r="BO108" i="2"/>
  <c r="BN108" i="2"/>
  <c r="BM108" i="2"/>
  <c r="BL108" i="2"/>
  <c r="BK108" i="2"/>
  <c r="BJ108" i="2"/>
  <c r="BI108" i="2"/>
  <c r="BH108" i="2"/>
  <c r="BG108" i="2"/>
  <c r="BF108" i="2"/>
  <c r="BE108" i="2"/>
  <c r="BD108" i="2"/>
  <c r="BC108" i="2"/>
  <c r="BB108" i="2"/>
  <c r="BA108" i="2"/>
  <c r="AZ108" i="2"/>
  <c r="AY108" i="2"/>
  <c r="AX108" i="2"/>
  <c r="AW108" i="2"/>
  <c r="AV108" i="2"/>
  <c r="AU108" i="2"/>
  <c r="AT108" i="2"/>
  <c r="AS108" i="2"/>
  <c r="AR108" i="2"/>
  <c r="AQ108" i="2"/>
  <c r="AP108" i="2"/>
  <c r="AO108" i="2"/>
  <c r="AN108" i="2"/>
  <c r="AM108" i="2"/>
  <c r="AL108" i="2"/>
  <c r="AK108" i="2"/>
  <c r="AJ108" i="2"/>
  <c r="AI108" i="2"/>
  <c r="AH108" i="2"/>
  <c r="AG108" i="2"/>
  <c r="AF108" i="2"/>
  <c r="AE108" i="2"/>
  <c r="AD108" i="2"/>
  <c r="AC108" i="2"/>
  <c r="AB108" i="2"/>
  <c r="AA108" i="2"/>
  <c r="Z108" i="2"/>
  <c r="Y108" i="2"/>
  <c r="X108" i="2"/>
  <c r="W108" i="2"/>
  <c r="V108" i="2"/>
  <c r="U108" i="2"/>
  <c r="T108" i="2"/>
  <c r="S108" i="2"/>
  <c r="R108" i="2"/>
  <c r="Q108" i="2"/>
  <c r="P108" i="2"/>
  <c r="O108" i="2"/>
  <c r="EE107" i="2"/>
  <c r="ED107" i="2"/>
  <c r="EC107" i="2"/>
  <c r="EB107" i="2"/>
  <c r="EA107" i="2"/>
  <c r="DZ107" i="2"/>
  <c r="DY107" i="2"/>
  <c r="DX107" i="2"/>
  <c r="DW107" i="2"/>
  <c r="DV107" i="2"/>
  <c r="DU107" i="2"/>
  <c r="DT107" i="2"/>
  <c r="DS107" i="2"/>
  <c r="DR107" i="2"/>
  <c r="DQ107" i="2"/>
  <c r="DP107" i="2"/>
  <c r="DO107" i="2"/>
  <c r="DN107" i="2"/>
  <c r="DM107" i="2"/>
  <c r="DL107" i="2"/>
  <c r="DK107" i="2"/>
  <c r="DJ107" i="2"/>
  <c r="DI107" i="2"/>
  <c r="DH107" i="2"/>
  <c r="DG107" i="2"/>
  <c r="DF107" i="2"/>
  <c r="DE107" i="2"/>
  <c r="DD107" i="2"/>
  <c r="DC107" i="2"/>
  <c r="DB107" i="2"/>
  <c r="DA107" i="2"/>
  <c r="CZ107" i="2"/>
  <c r="CY107" i="2"/>
  <c r="CX107" i="2"/>
  <c r="CW107" i="2"/>
  <c r="CV107" i="2"/>
  <c r="CU107" i="2"/>
  <c r="CT107" i="2"/>
  <c r="CS107" i="2"/>
  <c r="CR107" i="2"/>
  <c r="CQ107" i="2"/>
  <c r="CP107" i="2"/>
  <c r="CO107" i="2"/>
  <c r="CN107" i="2"/>
  <c r="CM107" i="2"/>
  <c r="CL107" i="2"/>
  <c r="CK107" i="2"/>
  <c r="CJ107" i="2"/>
  <c r="CI107" i="2"/>
  <c r="CH107" i="2"/>
  <c r="CG107" i="2"/>
  <c r="CF107" i="2"/>
  <c r="CE107" i="2"/>
  <c r="CD107" i="2"/>
  <c r="CC107" i="2"/>
  <c r="CB107" i="2"/>
  <c r="CA107" i="2"/>
  <c r="BZ107" i="2"/>
  <c r="BY107" i="2"/>
  <c r="BX107" i="2"/>
  <c r="BW107" i="2"/>
  <c r="BV107" i="2"/>
  <c r="BU107" i="2"/>
  <c r="BT107" i="2"/>
  <c r="BS107" i="2"/>
  <c r="BR107" i="2"/>
  <c r="BQ107" i="2"/>
  <c r="BP107" i="2"/>
  <c r="BO107" i="2"/>
  <c r="BN107" i="2"/>
  <c r="BM107" i="2"/>
  <c r="BL107" i="2"/>
  <c r="BK107" i="2"/>
  <c r="BJ107" i="2"/>
  <c r="BI107" i="2"/>
  <c r="BH107" i="2"/>
  <c r="BG107" i="2"/>
  <c r="BF107" i="2"/>
  <c r="BE107" i="2"/>
  <c r="BD107" i="2"/>
  <c r="BC107" i="2"/>
  <c r="BB107" i="2"/>
  <c r="BA107" i="2"/>
  <c r="AZ107" i="2"/>
  <c r="AY107" i="2"/>
  <c r="AX107" i="2"/>
  <c r="AW107" i="2"/>
  <c r="AV107" i="2"/>
  <c r="AU107" i="2"/>
  <c r="AT107" i="2"/>
  <c r="AS107" i="2"/>
  <c r="AR107" i="2"/>
  <c r="AQ107" i="2"/>
  <c r="AP107" i="2"/>
  <c r="AO107" i="2"/>
  <c r="AN107" i="2"/>
  <c r="AM107" i="2"/>
  <c r="AL107" i="2"/>
  <c r="AK107" i="2"/>
  <c r="AJ107" i="2"/>
  <c r="AI107" i="2"/>
  <c r="AH107" i="2"/>
  <c r="AG107" i="2"/>
  <c r="AF107" i="2"/>
  <c r="AE107" i="2"/>
  <c r="AD107" i="2"/>
  <c r="AC107" i="2"/>
  <c r="AB107" i="2"/>
  <c r="AA107" i="2"/>
  <c r="Z107" i="2"/>
  <c r="Y107" i="2"/>
  <c r="X107" i="2"/>
  <c r="W107" i="2"/>
  <c r="V107" i="2"/>
  <c r="U107" i="2"/>
  <c r="T107" i="2"/>
  <c r="S107" i="2"/>
  <c r="R107" i="2"/>
  <c r="Q107" i="2"/>
  <c r="P107" i="2"/>
  <c r="O107" i="2"/>
  <c r="EE106" i="2"/>
  <c r="ED106" i="2"/>
  <c r="EC106" i="2"/>
  <c r="EB106" i="2"/>
  <c r="EA106" i="2"/>
  <c r="DZ106" i="2"/>
  <c r="DY106" i="2"/>
  <c r="DX106" i="2"/>
  <c r="DW106" i="2"/>
  <c r="DV106" i="2"/>
  <c r="DU106" i="2"/>
  <c r="DT106" i="2"/>
  <c r="DS106" i="2"/>
  <c r="DR106" i="2"/>
  <c r="DQ106" i="2"/>
  <c r="DP106" i="2"/>
  <c r="DO106" i="2"/>
  <c r="DN106" i="2"/>
  <c r="DM106" i="2"/>
  <c r="DL106" i="2"/>
  <c r="DK106" i="2"/>
  <c r="DJ106" i="2"/>
  <c r="DI106" i="2"/>
  <c r="DH106" i="2"/>
  <c r="DG106" i="2"/>
  <c r="DF106" i="2"/>
  <c r="DE106" i="2"/>
  <c r="DD106" i="2"/>
  <c r="DC106" i="2"/>
  <c r="DB106" i="2"/>
  <c r="DA106" i="2"/>
  <c r="CZ106" i="2"/>
  <c r="CY106" i="2"/>
  <c r="CX106" i="2"/>
  <c r="CW106" i="2"/>
  <c r="CV106" i="2"/>
  <c r="CU106" i="2"/>
  <c r="CT106" i="2"/>
  <c r="CS106" i="2"/>
  <c r="CR106" i="2"/>
  <c r="CQ106" i="2"/>
  <c r="CP106" i="2"/>
  <c r="CO106" i="2"/>
  <c r="CN106" i="2"/>
  <c r="CM106" i="2"/>
  <c r="CL106" i="2"/>
  <c r="CK106" i="2"/>
  <c r="CJ106" i="2"/>
  <c r="CI106" i="2"/>
  <c r="CH106" i="2"/>
  <c r="CG106" i="2"/>
  <c r="CF106" i="2"/>
  <c r="CE106" i="2"/>
  <c r="CD106" i="2"/>
  <c r="CC106" i="2"/>
  <c r="CB106" i="2"/>
  <c r="CA106" i="2"/>
  <c r="BZ106" i="2"/>
  <c r="BY106" i="2"/>
  <c r="BX106" i="2"/>
  <c r="BW106" i="2"/>
  <c r="BV106" i="2"/>
  <c r="BU106" i="2"/>
  <c r="BT106" i="2"/>
  <c r="BS106" i="2"/>
  <c r="BR106" i="2"/>
  <c r="BQ106" i="2"/>
  <c r="BP106" i="2"/>
  <c r="BO106" i="2"/>
  <c r="BN106" i="2"/>
  <c r="BM106" i="2"/>
  <c r="BL106" i="2"/>
  <c r="BK106" i="2"/>
  <c r="BJ106" i="2"/>
  <c r="BI106" i="2"/>
  <c r="BH106" i="2"/>
  <c r="BG106" i="2"/>
  <c r="BF106" i="2"/>
  <c r="BE106" i="2"/>
  <c r="BD106" i="2"/>
  <c r="BC106" i="2"/>
  <c r="BB106" i="2"/>
  <c r="BA106" i="2"/>
  <c r="AZ106" i="2"/>
  <c r="AY106" i="2"/>
  <c r="AX106" i="2"/>
  <c r="AW106" i="2"/>
  <c r="AV106" i="2"/>
  <c r="AU106" i="2"/>
  <c r="AT106" i="2"/>
  <c r="AS106" i="2"/>
  <c r="AR106" i="2"/>
  <c r="AQ106" i="2"/>
  <c r="AP106" i="2"/>
  <c r="AO106" i="2"/>
  <c r="AN106" i="2"/>
  <c r="AM106" i="2"/>
  <c r="AL106" i="2"/>
  <c r="AK106" i="2"/>
  <c r="AJ106" i="2"/>
  <c r="AI106" i="2"/>
  <c r="AH106" i="2"/>
  <c r="AG106" i="2"/>
  <c r="AF106" i="2"/>
  <c r="AE106" i="2"/>
  <c r="AD106" i="2"/>
  <c r="AC106" i="2"/>
  <c r="AB106" i="2"/>
  <c r="AA106" i="2"/>
  <c r="Z106" i="2"/>
  <c r="Y106" i="2"/>
  <c r="X106" i="2"/>
  <c r="W106" i="2"/>
  <c r="V106" i="2"/>
  <c r="U106" i="2"/>
  <c r="T106" i="2"/>
  <c r="S106" i="2"/>
  <c r="R106" i="2"/>
  <c r="Q106" i="2"/>
  <c r="P106" i="2"/>
  <c r="O106" i="2"/>
  <c r="EE105" i="2"/>
  <c r="ED105" i="2"/>
  <c r="EC105" i="2"/>
  <c r="EB105" i="2"/>
  <c r="EA105" i="2"/>
  <c r="DZ105" i="2"/>
  <c r="DY105" i="2"/>
  <c r="DX105" i="2"/>
  <c r="DW105" i="2"/>
  <c r="DV105" i="2"/>
  <c r="DU105" i="2"/>
  <c r="DT105" i="2"/>
  <c r="DS105" i="2"/>
  <c r="DR105" i="2"/>
  <c r="DQ105" i="2"/>
  <c r="DP105" i="2"/>
  <c r="DO105" i="2"/>
  <c r="DN105" i="2"/>
  <c r="DM105" i="2"/>
  <c r="DL105" i="2"/>
  <c r="DK105" i="2"/>
  <c r="DJ105" i="2"/>
  <c r="DI105" i="2"/>
  <c r="DH105" i="2"/>
  <c r="DG105" i="2"/>
  <c r="DF105" i="2"/>
  <c r="DE105" i="2"/>
  <c r="DD105" i="2"/>
  <c r="DC105" i="2"/>
  <c r="DB105" i="2"/>
  <c r="DA105" i="2"/>
  <c r="CZ105" i="2"/>
  <c r="CY105" i="2"/>
  <c r="CX105" i="2"/>
  <c r="CW105" i="2"/>
  <c r="CV105" i="2"/>
  <c r="CU105" i="2"/>
  <c r="CT105" i="2"/>
  <c r="CS105" i="2"/>
  <c r="CR105" i="2"/>
  <c r="CQ105" i="2"/>
  <c r="CP105" i="2"/>
  <c r="CO105" i="2"/>
  <c r="CN105" i="2"/>
  <c r="CM105" i="2"/>
  <c r="CL105" i="2"/>
  <c r="CK105" i="2"/>
  <c r="CJ105" i="2"/>
  <c r="CI105" i="2"/>
  <c r="CH105" i="2"/>
  <c r="CG105" i="2"/>
  <c r="CF105" i="2"/>
  <c r="CE105" i="2"/>
  <c r="CD105" i="2"/>
  <c r="CC105" i="2"/>
  <c r="CB105" i="2"/>
  <c r="CA105" i="2"/>
  <c r="BZ105" i="2"/>
  <c r="BY105" i="2"/>
  <c r="BX105" i="2"/>
  <c r="BW105" i="2"/>
  <c r="BV105" i="2"/>
  <c r="BU105" i="2"/>
  <c r="BT105" i="2"/>
  <c r="BS105" i="2"/>
  <c r="BR105" i="2"/>
  <c r="BQ105" i="2"/>
  <c r="BP105" i="2"/>
  <c r="BO105" i="2"/>
  <c r="BN105" i="2"/>
  <c r="BM105" i="2"/>
  <c r="BL105" i="2"/>
  <c r="BK105" i="2"/>
  <c r="BJ105" i="2"/>
  <c r="BI105" i="2"/>
  <c r="BH105" i="2"/>
  <c r="BG105" i="2"/>
  <c r="BF105" i="2"/>
  <c r="BE105" i="2"/>
  <c r="BD105" i="2"/>
  <c r="BC105" i="2"/>
  <c r="BB105" i="2"/>
  <c r="BA105" i="2"/>
  <c r="AZ105" i="2"/>
  <c r="AY105" i="2"/>
  <c r="AX105" i="2"/>
  <c r="AW105" i="2"/>
  <c r="AV105" i="2"/>
  <c r="AU105" i="2"/>
  <c r="AT105" i="2"/>
  <c r="AS105" i="2"/>
  <c r="AR105" i="2"/>
  <c r="AQ105" i="2"/>
  <c r="AP105" i="2"/>
  <c r="AO105" i="2"/>
  <c r="AN105" i="2"/>
  <c r="AM105" i="2"/>
  <c r="AL105" i="2"/>
  <c r="AK105" i="2"/>
  <c r="AJ105" i="2"/>
  <c r="AI105" i="2"/>
  <c r="AH105" i="2"/>
  <c r="AG105" i="2"/>
  <c r="AF105" i="2"/>
  <c r="AE105" i="2"/>
  <c r="AD105" i="2"/>
  <c r="AC105" i="2"/>
  <c r="AB105" i="2"/>
  <c r="AA105" i="2"/>
  <c r="Z105" i="2"/>
  <c r="Y105" i="2"/>
  <c r="X105" i="2"/>
  <c r="W105" i="2"/>
  <c r="V105" i="2"/>
  <c r="U105" i="2"/>
  <c r="T105" i="2"/>
  <c r="S105" i="2"/>
  <c r="R105" i="2"/>
  <c r="Q105" i="2"/>
  <c r="P105" i="2"/>
  <c r="O105" i="2"/>
  <c r="EE104" i="2"/>
  <c r="ED104" i="2"/>
  <c r="EC104" i="2"/>
  <c r="EB104" i="2"/>
  <c r="EA104" i="2"/>
  <c r="DZ104" i="2"/>
  <c r="DY104" i="2"/>
  <c r="DX104" i="2"/>
  <c r="DW104" i="2"/>
  <c r="DV104" i="2"/>
  <c r="DU104" i="2"/>
  <c r="DT104" i="2"/>
  <c r="DS104" i="2"/>
  <c r="DR104" i="2"/>
  <c r="DQ104" i="2"/>
  <c r="DP104" i="2"/>
  <c r="DO104" i="2"/>
  <c r="DN104" i="2"/>
  <c r="DM104" i="2"/>
  <c r="DL104" i="2"/>
  <c r="DK104" i="2"/>
  <c r="DJ104" i="2"/>
  <c r="DI104" i="2"/>
  <c r="DH104" i="2"/>
  <c r="DG104" i="2"/>
  <c r="DF104" i="2"/>
  <c r="DE104" i="2"/>
  <c r="DD104" i="2"/>
  <c r="DC104" i="2"/>
  <c r="DB104" i="2"/>
  <c r="DA104" i="2"/>
  <c r="CZ104" i="2"/>
  <c r="CY104" i="2"/>
  <c r="CX104" i="2"/>
  <c r="CW104" i="2"/>
  <c r="CV104" i="2"/>
  <c r="CU104" i="2"/>
  <c r="CT104" i="2"/>
  <c r="CS104" i="2"/>
  <c r="CR104" i="2"/>
  <c r="CQ104" i="2"/>
  <c r="CP104" i="2"/>
  <c r="CO104" i="2"/>
  <c r="CN104" i="2"/>
  <c r="CM104" i="2"/>
  <c r="CL104" i="2"/>
  <c r="CK104" i="2"/>
  <c r="CJ104" i="2"/>
  <c r="CI104" i="2"/>
  <c r="CH104" i="2"/>
  <c r="CG104" i="2"/>
  <c r="CF104" i="2"/>
  <c r="CE104" i="2"/>
  <c r="CD104" i="2"/>
  <c r="CC104" i="2"/>
  <c r="CB104" i="2"/>
  <c r="CA104" i="2"/>
  <c r="BZ104" i="2"/>
  <c r="BY104" i="2"/>
  <c r="BX104" i="2"/>
  <c r="BW104" i="2"/>
  <c r="BV104" i="2"/>
  <c r="BU104" i="2"/>
  <c r="BT104" i="2"/>
  <c r="BS104" i="2"/>
  <c r="BR104" i="2"/>
  <c r="BQ104" i="2"/>
  <c r="BP104" i="2"/>
  <c r="BO104" i="2"/>
  <c r="BN104" i="2"/>
  <c r="BM104" i="2"/>
  <c r="BL104" i="2"/>
  <c r="BK104" i="2"/>
  <c r="BJ104" i="2"/>
  <c r="BI104" i="2"/>
  <c r="BH104" i="2"/>
  <c r="BG104" i="2"/>
  <c r="BF104" i="2"/>
  <c r="BE104" i="2"/>
  <c r="BD104" i="2"/>
  <c r="BC104" i="2"/>
  <c r="BB104" i="2"/>
  <c r="BA104" i="2"/>
  <c r="AZ104" i="2"/>
  <c r="AY104" i="2"/>
  <c r="AX104" i="2"/>
  <c r="AW104" i="2"/>
  <c r="AV104" i="2"/>
  <c r="AU104" i="2"/>
  <c r="AT104" i="2"/>
  <c r="AS104" i="2"/>
  <c r="AR104" i="2"/>
  <c r="AQ104" i="2"/>
  <c r="AP104" i="2"/>
  <c r="AO104" i="2"/>
  <c r="AN104" i="2"/>
  <c r="AM104" i="2"/>
  <c r="AL104" i="2"/>
  <c r="AK104" i="2"/>
  <c r="AJ104" i="2"/>
  <c r="AI104" i="2"/>
  <c r="AH104" i="2"/>
  <c r="AG104" i="2"/>
  <c r="AF104" i="2"/>
  <c r="AE104" i="2"/>
  <c r="AD104" i="2"/>
  <c r="AC104" i="2"/>
  <c r="AB104" i="2"/>
  <c r="AA104" i="2"/>
  <c r="Z104" i="2"/>
  <c r="Y104" i="2"/>
  <c r="X104" i="2"/>
  <c r="W104" i="2"/>
  <c r="V104" i="2"/>
  <c r="U104" i="2"/>
  <c r="T104" i="2"/>
  <c r="S104" i="2"/>
  <c r="R104" i="2"/>
  <c r="Q104" i="2"/>
  <c r="P104" i="2"/>
  <c r="O104" i="2"/>
  <c r="M30" i="1"/>
  <c r="BE30" i="1"/>
  <c r="BJ30" i="1"/>
  <c r="DN204" i="2"/>
  <c r="DO204" i="2"/>
  <c r="DP204" i="2"/>
  <c r="BK2" i="1"/>
  <c r="BK3" i="1"/>
  <c r="DQ204" i="2"/>
  <c r="AN27" i="1"/>
  <c r="AN28" i="1"/>
  <c r="AN29" i="1"/>
  <c r="BJ29" i="1"/>
  <c r="BK30" i="1"/>
  <c r="AR27" i="1"/>
  <c r="AQ27" i="1"/>
  <c r="AR28" i="1"/>
  <c r="AQ28" i="1"/>
  <c r="AR29" i="1"/>
  <c r="AQ29" i="1"/>
  <c r="AV27" i="1"/>
  <c r="AV28" i="1"/>
  <c r="AV29" i="1"/>
  <c r="C29" i="1"/>
  <c r="C28" i="1"/>
  <c r="C27" i="1"/>
  <c r="DR204" i="2"/>
  <c r="BE284" i="2"/>
  <c r="BY280" i="2"/>
  <c r="CS289" i="2"/>
  <c r="DI273" i="2"/>
  <c r="AV254" i="2"/>
  <c r="BD278" i="2"/>
  <c r="BL270" i="2"/>
  <c r="BX274" i="2"/>
  <c r="CN277" i="2"/>
  <c r="CZ278" i="2"/>
  <c r="AU271" i="2"/>
  <c r="W275" i="2"/>
  <c r="AE267" i="2"/>
  <c r="AM291" i="2"/>
  <c r="BS291" i="2"/>
  <c r="Z272" i="2"/>
  <c r="AL263" i="2"/>
  <c r="AT284" i="2"/>
  <c r="AT268" i="2"/>
  <c r="BB295" i="2"/>
  <c r="BJ284" i="2"/>
  <c r="CT299" i="2"/>
  <c r="CT267" i="2"/>
  <c r="DB259" i="2"/>
  <c r="DJ283" i="2"/>
  <c r="DJ296" i="2"/>
  <c r="AT280" i="2"/>
  <c r="BB272" i="2"/>
  <c r="BN276" i="2"/>
  <c r="BZ280" i="2"/>
  <c r="CD276" i="2"/>
  <c r="CH272" i="2"/>
  <c r="CT276" i="2"/>
  <c r="DB268" i="2"/>
  <c r="U289" i="2"/>
  <c r="U257" i="2"/>
  <c r="Y269" i="2"/>
  <c r="AC265" i="2"/>
  <c r="AG261" i="2"/>
  <c r="AS297" i="2"/>
  <c r="AS265" i="2"/>
  <c r="AW277" i="2"/>
  <c r="BA260" i="2"/>
  <c r="BI281" i="2"/>
  <c r="BM277" i="2"/>
  <c r="BQ257" i="2"/>
  <c r="BY297" i="2"/>
  <c r="CK269" i="2"/>
  <c r="CS261" i="2"/>
  <c r="CW292" i="2"/>
  <c r="DE297" i="2"/>
  <c r="DI280" i="2"/>
  <c r="P270" i="2"/>
  <c r="X297" i="2"/>
  <c r="AF289" i="2"/>
  <c r="BH258" i="2"/>
  <c r="BP269" i="2"/>
  <c r="CV266" i="2"/>
  <c r="DD293" i="2"/>
  <c r="W263" i="2"/>
  <c r="AM263" i="2"/>
  <c r="AY283" i="2"/>
  <c r="BO275" i="2"/>
  <c r="CU299" i="2"/>
  <c r="CU254" i="2"/>
  <c r="S295" i="2"/>
  <c r="AY295" i="2"/>
  <c r="BG287" i="2"/>
  <c r="BO279" i="2"/>
  <c r="CA283" i="2"/>
  <c r="CM287" i="2"/>
  <c r="CU279" i="2"/>
  <c r="DC271" i="2"/>
  <c r="DK295" i="2"/>
  <c r="V295" i="2"/>
  <c r="AH264" i="2"/>
  <c r="AX280" i="2"/>
  <c r="BF275" i="2"/>
  <c r="BF288" i="2"/>
  <c r="BV256" i="2"/>
  <c r="CL272" i="2"/>
  <c r="CP287" i="2"/>
  <c r="Q273" i="2"/>
  <c r="AG276" i="2"/>
  <c r="AO281" i="2"/>
  <c r="BE265" i="2"/>
  <c r="BQ256" i="2"/>
  <c r="BU281" i="2"/>
  <c r="CO296" i="2"/>
  <c r="CS276" i="2"/>
  <c r="DA268" i="2"/>
  <c r="DE293" i="2"/>
  <c r="T287" i="2"/>
  <c r="T271" i="2"/>
  <c r="T255" i="2"/>
  <c r="X298" i="2"/>
  <c r="AB291" i="2"/>
  <c r="AB275" i="2"/>
  <c r="AB259" i="2"/>
  <c r="AB288" i="2"/>
  <c r="AB272" i="2"/>
  <c r="AB256" i="2"/>
  <c r="AF290" i="2"/>
  <c r="AN274" i="2"/>
  <c r="AR294" i="2"/>
  <c r="AV283" i="2"/>
  <c r="AV267" i="2"/>
  <c r="AV288" i="2"/>
  <c r="AV272" i="2"/>
  <c r="AV256" i="2"/>
  <c r="AV294" i="2"/>
  <c r="AV278" i="2"/>
  <c r="AZ286" i="2"/>
  <c r="BD299" i="2"/>
  <c r="BD271" i="2"/>
  <c r="BD255" i="2"/>
  <c r="BD290" i="2"/>
  <c r="BD258" i="2"/>
  <c r="BD289" i="2"/>
  <c r="BH289" i="2"/>
  <c r="BH278" i="2"/>
  <c r="BH270" i="2"/>
  <c r="BL287" i="2"/>
  <c r="BL288" i="2"/>
  <c r="BL272" i="2"/>
  <c r="BL256" i="2"/>
  <c r="BL261" i="2"/>
  <c r="BP278" i="2"/>
  <c r="BP270" i="2"/>
  <c r="BP277" i="2"/>
  <c r="BT291" i="2"/>
  <c r="BT292" i="2"/>
  <c r="BT276" i="2"/>
  <c r="BT260" i="2"/>
  <c r="BT290" i="2"/>
  <c r="BT273" i="2"/>
  <c r="BT254" i="2"/>
  <c r="BX287" i="2"/>
  <c r="BX275" i="2"/>
  <c r="BX259" i="2"/>
  <c r="BX284" i="2"/>
  <c r="BX268" i="2"/>
  <c r="CF291" i="2"/>
  <c r="CF288" i="2"/>
  <c r="CF256" i="2"/>
  <c r="CJ295" i="2"/>
  <c r="CJ298" i="2"/>
  <c r="CJ269" i="2"/>
  <c r="CJ274" i="2"/>
  <c r="CJ254" i="2"/>
  <c r="CN287" i="2"/>
  <c r="CN275" i="2"/>
  <c r="CN259" i="2"/>
  <c r="CN284" i="2"/>
  <c r="CN268" i="2"/>
  <c r="CN281" i="2"/>
  <c r="CN294" i="2"/>
  <c r="CR297" i="2"/>
  <c r="CR290" i="2"/>
  <c r="CR282" i="2"/>
  <c r="CV278" i="2"/>
  <c r="CV298" i="2"/>
  <c r="CZ295" i="2"/>
  <c r="CZ283" i="2"/>
  <c r="CZ267" i="2"/>
  <c r="CZ290" i="2"/>
  <c r="CZ286" i="2"/>
  <c r="DD294" i="2"/>
  <c r="DD285" i="2"/>
  <c r="DH288" i="2"/>
  <c r="DH272" i="2"/>
  <c r="DH256" i="2"/>
  <c r="DH282" i="2"/>
  <c r="DH294" i="2"/>
  <c r="AB290" i="2"/>
  <c r="CN261" i="2"/>
  <c r="DG270" i="2"/>
  <c r="DC290" i="2"/>
  <c r="BH293" i="2"/>
  <c r="CN293" i="2"/>
  <c r="V29" i="1"/>
  <c r="BC30" i="1"/>
  <c r="V28" i="1"/>
  <c r="BC29" i="1"/>
  <c r="BD29" i="1"/>
  <c r="V27" i="1"/>
  <c r="BC28" i="1"/>
  <c r="BD28" i="1"/>
  <c r="S27" i="1"/>
  <c r="S28" i="1"/>
  <c r="S29" i="1"/>
  <c r="C93" i="7"/>
  <c r="D93" i="7"/>
  <c r="E93" i="7"/>
  <c r="F93" i="7"/>
  <c r="G93" i="7"/>
  <c r="C94" i="7"/>
  <c r="D94" i="7"/>
  <c r="E94" i="7"/>
  <c r="F94" i="7"/>
  <c r="G94" i="7"/>
  <c r="C95" i="7"/>
  <c r="D95" i="7"/>
  <c r="E95" i="7"/>
  <c r="F95" i="7"/>
  <c r="G95"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C45" i="7"/>
  <c r="D45" i="7"/>
  <c r="E45" i="7"/>
  <c r="F45" i="7"/>
  <c r="G45" i="7"/>
  <c r="C46" i="7"/>
  <c r="D46" i="7"/>
  <c r="E46" i="7"/>
  <c r="F46" i="7"/>
  <c r="G46" i="7"/>
  <c r="C47" i="7"/>
  <c r="D47" i="7"/>
  <c r="E47" i="7"/>
  <c r="F47" i="7"/>
  <c r="G47" i="7"/>
  <c r="P29" i="1"/>
  <c r="BO29" i="1"/>
  <c r="BP29" i="1"/>
  <c r="P28" i="1"/>
  <c r="P27" i="1"/>
  <c r="L29" i="1"/>
  <c r="L28" i="1"/>
  <c r="L27" i="1"/>
  <c r="J29" i="1"/>
  <c r="AS29" i="1"/>
  <c r="J28" i="1"/>
  <c r="AS28" i="1"/>
  <c r="J27" i="1"/>
  <c r="AS27" i="1"/>
  <c r="J26" i="1"/>
  <c r="E29" i="1"/>
  <c r="E28" i="1"/>
  <c r="E27" i="1"/>
  <c r="DS204" i="2"/>
  <c r="BW274" i="2"/>
  <c r="BH290" i="2"/>
  <c r="BU256" i="2"/>
  <c r="BQ276" i="2"/>
  <c r="BE288" i="2"/>
  <c r="Q261" i="2"/>
  <c r="CU270" i="2"/>
  <c r="CM294" i="2"/>
  <c r="BI264" i="2"/>
  <c r="AP268" i="2"/>
  <c r="DB291" i="2"/>
  <c r="R264" i="2"/>
  <c r="AU286" i="2"/>
  <c r="BJ268" i="2"/>
  <c r="CY279" i="2"/>
  <c r="CI271" i="2"/>
  <c r="CL287" i="2"/>
  <c r="AB293" i="2"/>
  <c r="DD277" i="2"/>
  <c r="AA274" i="2"/>
  <c r="BV271" i="2"/>
  <c r="AN265" i="2"/>
  <c r="BK286" i="2"/>
  <c r="BD281" i="2"/>
  <c r="CY278" i="2"/>
  <c r="V275" i="2"/>
  <c r="DH297" i="2"/>
  <c r="CZ273" i="2"/>
  <c r="CZ259" i="2"/>
  <c r="CZ275" i="2"/>
  <c r="CZ291" i="2"/>
  <c r="CV274" i="2"/>
  <c r="CR294" i="2"/>
  <c r="CN266" i="2"/>
  <c r="CN285" i="2"/>
  <c r="CN289" i="2"/>
  <c r="CN264" i="2"/>
  <c r="CN280" i="2"/>
  <c r="CN296" i="2"/>
  <c r="CN267" i="2"/>
  <c r="CN283" i="2"/>
  <c r="CJ287" i="2"/>
  <c r="BX266" i="2"/>
  <c r="BX285" i="2"/>
  <c r="BX289" i="2"/>
  <c r="BX264" i="2"/>
  <c r="BX280" i="2"/>
  <c r="BX296" i="2"/>
  <c r="BX267" i="2"/>
  <c r="BX283" i="2"/>
  <c r="BT286" i="2"/>
  <c r="BT297" i="2"/>
  <c r="BT268" i="2"/>
  <c r="BT284" i="2"/>
  <c r="BL262" i="2"/>
  <c r="BL281" i="2"/>
  <c r="BL297" i="2"/>
  <c r="BL264" i="2"/>
  <c r="BL280" i="2"/>
  <c r="BL296" i="2"/>
  <c r="BH256" i="2"/>
  <c r="BH272" i="2"/>
  <c r="BD254" i="2"/>
  <c r="BD273" i="2"/>
  <c r="BD263" i="2"/>
  <c r="BD279" i="2"/>
  <c r="BD295" i="2"/>
  <c r="AV262" i="2"/>
  <c r="AV297" i="2"/>
  <c r="AV263" i="2"/>
  <c r="AV279" i="2"/>
  <c r="AR256" i="2"/>
  <c r="AR272" i="2"/>
  <c r="AN259" i="2"/>
  <c r="AN275" i="2"/>
  <c r="AJ296" i="2"/>
  <c r="AJ267" i="2"/>
  <c r="AJ283" i="2"/>
  <c r="AF255" i="2"/>
  <c r="AF271" i="2"/>
  <c r="AB289" i="2"/>
  <c r="AB264" i="2"/>
  <c r="AB280" i="2"/>
  <c r="X286" i="2"/>
  <c r="X256" i="2"/>
  <c r="X272" i="2"/>
  <c r="X288" i="2"/>
  <c r="T258" i="2"/>
  <c r="T277" i="2"/>
  <c r="T260" i="2"/>
  <c r="T276" i="2"/>
  <c r="T292" i="2"/>
  <c r="T263" i="2"/>
  <c r="T279" i="2"/>
  <c r="T295" i="2"/>
  <c r="P287" i="2"/>
  <c r="CW269" i="2"/>
  <c r="CO277" i="2"/>
  <c r="BM276" i="2"/>
  <c r="AW260" i="2"/>
  <c r="Y297" i="2"/>
  <c r="Q260" i="2"/>
  <c r="X265" i="2"/>
  <c r="DJ260" i="2"/>
  <c r="CJ297" i="2"/>
  <c r="AB258" i="2"/>
  <c r="BV275" i="2"/>
  <c r="AR290" i="2"/>
  <c r="BX277" i="2"/>
  <c r="AB261" i="2"/>
  <c r="AV257" i="2"/>
  <c r="BG290" i="2"/>
  <c r="CP283" i="2"/>
  <c r="DH266" i="2"/>
  <c r="BO295" i="2"/>
  <c r="AQ287" i="2"/>
  <c r="DH287" i="2"/>
  <c r="DD267" i="2"/>
  <c r="DD283" i="2"/>
  <c r="CZ297" i="2"/>
  <c r="CZ282" i="2"/>
  <c r="CZ268" i="2"/>
  <c r="CZ284" i="2"/>
  <c r="CV259" i="2"/>
  <c r="CV275" i="2"/>
  <c r="CR281" i="2"/>
  <c r="CR295" i="2"/>
  <c r="CF259" i="2"/>
  <c r="CF275" i="2"/>
  <c r="CB295" i="2"/>
  <c r="BX262" i="2"/>
  <c r="BX294" i="2"/>
  <c r="BT259" i="2"/>
  <c r="BT275" i="2"/>
  <c r="BP274" i="2"/>
  <c r="BP264" i="2"/>
  <c r="BP280" i="2"/>
  <c r="BP297" i="2"/>
  <c r="BL255" i="2"/>
  <c r="BL271" i="2"/>
  <c r="AZ264" i="2"/>
  <c r="AZ280" i="2"/>
  <c r="AZ297" i="2"/>
  <c r="AN297" i="2"/>
  <c r="AN268" i="2"/>
  <c r="AN284" i="2"/>
  <c r="AF281" i="2"/>
  <c r="AF264" i="2"/>
  <c r="AF280" i="2"/>
  <c r="AF296" i="2"/>
  <c r="X273" i="2"/>
  <c r="X263" i="2"/>
  <c r="X279" i="2"/>
  <c r="T254" i="2"/>
  <c r="AF257" i="2"/>
  <c r="CL284" i="2"/>
  <c r="Z284" i="2"/>
  <c r="S282" i="2"/>
  <c r="AM278" i="2"/>
  <c r="BT265" i="2"/>
  <c r="DH265" i="2"/>
  <c r="DH274" i="2"/>
  <c r="DH259" i="2"/>
  <c r="DH275" i="2"/>
  <c r="DD286" i="2"/>
  <c r="CZ256" i="2"/>
  <c r="CZ272" i="2"/>
  <c r="CZ288" i="2"/>
  <c r="CZ287" i="2"/>
  <c r="CV261" i="2"/>
  <c r="CN298" i="2"/>
  <c r="CN260" i="2"/>
  <c r="CN276" i="2"/>
  <c r="CN292" i="2"/>
  <c r="CN295" i="2"/>
  <c r="BX298" i="2"/>
  <c r="BX260" i="2"/>
  <c r="BX276" i="2"/>
  <c r="BX292" i="2"/>
  <c r="BX295" i="2"/>
  <c r="BT270" i="2"/>
  <c r="BD291" i="2"/>
  <c r="AV259" i="2"/>
  <c r="AV275" i="2"/>
  <c r="AJ292" i="2"/>
  <c r="AJ263" i="2"/>
  <c r="AJ279" i="2"/>
  <c r="AJ295" i="2"/>
  <c r="T294" i="2"/>
  <c r="T256" i="2"/>
  <c r="T272" i="2"/>
  <c r="BS263" i="2"/>
  <c r="AY267" i="2"/>
  <c r="DH254" i="2"/>
  <c r="DA269" i="2"/>
  <c r="AW280" i="2"/>
  <c r="CI263" i="2"/>
  <c r="AQ259" i="2"/>
  <c r="CP267" i="2"/>
  <c r="DJ263" i="2"/>
  <c r="BN295" i="2"/>
  <c r="Z271" i="2"/>
  <c r="DF295" i="2"/>
  <c r="DF266" i="2"/>
  <c r="DF282" i="2"/>
  <c r="DF297" i="2"/>
  <c r="CX267" i="2"/>
  <c r="CX261" i="2"/>
  <c r="CX277" i="2"/>
  <c r="CP272" i="2"/>
  <c r="CL258" i="2"/>
  <c r="CL274" i="2"/>
  <c r="CL293" i="2"/>
  <c r="BN291" i="2"/>
  <c r="BN266" i="2"/>
  <c r="BN282" i="2"/>
  <c r="BN298" i="2"/>
  <c r="BF261" i="2"/>
  <c r="BF277" i="2"/>
  <c r="AP292" i="2"/>
  <c r="AH271" i="2"/>
  <c r="AH269" i="2"/>
  <c r="AH285" i="2"/>
  <c r="AD288" i="2"/>
  <c r="AD299" i="2"/>
  <c r="V258" i="2"/>
  <c r="V274" i="2"/>
  <c r="X281" i="2"/>
  <c r="BJ283" i="2"/>
  <c r="R279" i="2"/>
  <c r="DF299" i="2"/>
  <c r="CH275" i="2"/>
  <c r="BF255" i="2"/>
  <c r="CL271" i="2"/>
  <c r="BB259" i="2"/>
  <c r="DH263" i="2"/>
  <c r="DH279" i="2"/>
  <c r="CR285" i="2"/>
  <c r="CR255" i="2"/>
  <c r="CR271" i="2"/>
  <c r="CJ286" i="2"/>
  <c r="CJ256" i="2"/>
  <c r="CJ272" i="2"/>
  <c r="CJ288" i="2"/>
  <c r="CB255" i="2"/>
  <c r="CB271" i="2"/>
  <c r="AG292" i="2"/>
  <c r="BA288" i="2"/>
  <c r="CO280" i="2"/>
  <c r="BP288" i="2"/>
  <c r="BP259" i="2"/>
  <c r="BP275" i="2"/>
  <c r="BP291" i="2"/>
  <c r="AZ288" i="2"/>
  <c r="AZ259" i="2"/>
  <c r="AZ275" i="2"/>
  <c r="AZ291" i="2"/>
  <c r="AN273" i="2"/>
  <c r="AN291" i="2"/>
  <c r="AF287" i="2"/>
  <c r="X290" i="2"/>
  <c r="P256" i="2"/>
  <c r="P272" i="2"/>
  <c r="P288" i="2"/>
  <c r="Z275" i="2"/>
  <c r="DG271" i="2"/>
  <c r="DD266" i="2"/>
  <c r="DD289" i="2"/>
  <c r="DD264" i="2"/>
  <c r="DD280" i="2"/>
  <c r="DD296" i="2"/>
  <c r="CV256" i="2"/>
  <c r="CV272" i="2"/>
  <c r="CV288" i="2"/>
  <c r="CV291" i="2"/>
  <c r="CR262" i="2"/>
  <c r="CR264" i="2"/>
  <c r="CR280" i="2"/>
  <c r="CR296" i="2"/>
  <c r="CJ273" i="2"/>
  <c r="CJ263" i="2"/>
  <c r="CJ279" i="2"/>
  <c r="BP257" i="2"/>
  <c r="BH266" i="2"/>
  <c r="BH285" i="2"/>
  <c r="AF282" i="2"/>
  <c r="X274" i="2"/>
  <c r="T286" i="2"/>
  <c r="AE274" i="2"/>
  <c r="BK271" i="2"/>
  <c r="AJ282" i="2"/>
  <c r="BS271" i="2"/>
  <c r="BG267" i="2"/>
  <c r="BD265" i="2"/>
  <c r="BX293" i="2"/>
  <c r="BT281" i="2"/>
  <c r="U288" i="2"/>
  <c r="DK282" i="2"/>
  <c r="CW272" i="2"/>
  <c r="CG276" i="2"/>
  <c r="AO285" i="2"/>
  <c r="BL274" i="2"/>
  <c r="AF258" i="2"/>
  <c r="CM283" i="2"/>
  <c r="AN294" i="2"/>
  <c r="AR261" i="2"/>
  <c r="BY296" i="2"/>
  <c r="CV262" i="2"/>
  <c r="CR258" i="2"/>
  <c r="AS296" i="2"/>
  <c r="BM292" i="2"/>
  <c r="DA284" i="2"/>
  <c r="CS260" i="2"/>
  <c r="CU263" i="2"/>
  <c r="CZ266" i="2"/>
  <c r="CR266" i="2"/>
  <c r="BX278" i="2"/>
  <c r="BT282" i="2"/>
  <c r="BT298" i="2"/>
  <c r="BP254" i="2"/>
  <c r="BP273" i="2"/>
  <c r="BH262" i="2"/>
  <c r="AN266" i="2"/>
  <c r="AN285" i="2"/>
  <c r="T289" i="2"/>
  <c r="CV264" i="2"/>
  <c r="BD297" i="2"/>
  <c r="BU284" i="2"/>
  <c r="Y268" i="2"/>
  <c r="AS264" i="2"/>
  <c r="DE284" i="2"/>
  <c r="CW289" i="2"/>
  <c r="CK256" i="2"/>
  <c r="BC294" i="2"/>
  <c r="BW290" i="2"/>
  <c r="CQ286" i="2"/>
  <c r="BP285" i="2"/>
  <c r="BO266" i="2"/>
  <c r="CI262" i="2"/>
  <c r="DH285" i="2"/>
  <c r="DH255" i="2"/>
  <c r="DH271" i="2"/>
  <c r="DD278" i="2"/>
  <c r="CV254" i="2"/>
  <c r="CV273" i="2"/>
  <c r="CR263" i="2"/>
  <c r="CR279" i="2"/>
  <c r="CN262" i="2"/>
  <c r="CJ293" i="2"/>
  <c r="CJ264" i="2"/>
  <c r="CJ280" i="2"/>
  <c r="CJ296" i="2"/>
  <c r="CB263" i="2"/>
  <c r="CB279" i="2"/>
  <c r="BT285" i="2"/>
  <c r="BP296" i="2"/>
  <c r="BP267" i="2"/>
  <c r="BP283" i="2"/>
  <c r="BL266" i="2"/>
  <c r="AZ296" i="2"/>
  <c r="AZ267" i="2"/>
  <c r="AZ283" i="2"/>
  <c r="AN299" i="2"/>
  <c r="AF295" i="2"/>
  <c r="P281" i="2"/>
  <c r="P264" i="2"/>
  <c r="P280" i="2"/>
  <c r="P296" i="2"/>
  <c r="BS289" i="2"/>
  <c r="BS292" i="2"/>
  <c r="AM287" i="2"/>
  <c r="W264" i="2"/>
  <c r="W280" i="2"/>
  <c r="DD274" i="2"/>
  <c r="AR274" i="2"/>
  <c r="AF286" i="2"/>
  <c r="AQ255" i="2"/>
  <c r="DH262" i="2"/>
  <c r="DH264" i="2"/>
  <c r="DH280" i="2"/>
  <c r="DH296" i="2"/>
  <c r="DD256" i="2"/>
  <c r="DD272" i="2"/>
  <c r="DD288" i="2"/>
  <c r="DD291" i="2"/>
  <c r="CV270" i="2"/>
  <c r="CV280" i="2"/>
  <c r="CV296" i="2"/>
  <c r="CV297" i="2"/>
  <c r="CR256" i="2"/>
  <c r="CR272" i="2"/>
  <c r="CR288" i="2"/>
  <c r="CJ255" i="2"/>
  <c r="CJ271" i="2"/>
  <c r="BP298" i="2"/>
  <c r="BL282" i="2"/>
  <c r="BH288" i="2"/>
  <c r="BH259" i="2"/>
  <c r="BH275" i="2"/>
  <c r="BH291" i="2"/>
  <c r="AR288" i="2"/>
  <c r="AR259" i="2"/>
  <c r="AR275" i="2"/>
  <c r="AR291" i="2"/>
  <c r="T270" i="2"/>
  <c r="P277" i="2"/>
  <c r="AE271" i="2"/>
  <c r="Y256" i="2"/>
  <c r="BJ296" i="2"/>
  <c r="R295" i="2"/>
  <c r="DH289" i="2"/>
  <c r="BZ283" i="2"/>
  <c r="CT279" i="2"/>
  <c r="BL273" i="2"/>
  <c r="CZ265" i="2"/>
  <c r="BR259" i="2"/>
  <c r="CT295" i="2"/>
  <c r="AY266" i="2"/>
  <c r="BC259" i="2"/>
  <c r="DH258" i="2"/>
  <c r="CZ270" i="2"/>
  <c r="CZ289" i="2"/>
  <c r="CZ293" i="2"/>
  <c r="CZ264" i="2"/>
  <c r="CZ280" i="2"/>
  <c r="CZ296" i="2"/>
  <c r="CN282" i="2"/>
  <c r="CN286" i="2"/>
  <c r="CF268" i="2"/>
  <c r="CF284" i="2"/>
  <c r="CF255" i="2"/>
  <c r="CF271" i="2"/>
  <c r="CF287" i="2"/>
  <c r="CF299" i="2"/>
  <c r="BX282" i="2"/>
  <c r="BX286" i="2"/>
  <c r="BT257" i="2"/>
  <c r="BT287" i="2"/>
  <c r="BL298" i="2"/>
  <c r="BL299" i="2"/>
  <c r="AV268" i="2"/>
  <c r="AV284" i="2"/>
  <c r="AB255" i="2"/>
  <c r="DF276" i="2"/>
  <c r="CP268" i="2"/>
  <c r="CL288" i="2"/>
  <c r="BV288" i="2"/>
  <c r="AP256" i="2"/>
  <c r="AG264" i="2"/>
  <c r="BW291" i="2"/>
  <c r="BK287" i="2"/>
  <c r="BD294" i="2"/>
  <c r="AB271" i="2"/>
  <c r="AB287" i="2"/>
  <c r="DF260" i="2"/>
  <c r="CL259" i="2"/>
  <c r="BV272" i="2"/>
  <c r="BN256" i="2"/>
  <c r="BF272" i="2"/>
  <c r="BF259" i="2"/>
  <c r="AP272" i="2"/>
  <c r="AP259" i="2"/>
  <c r="BO259" i="2"/>
  <c r="DH286" i="2"/>
  <c r="CJ278" i="2"/>
  <c r="BZ296" i="2"/>
  <c r="DJ276" i="2"/>
  <c r="DF264" i="2"/>
  <c r="CY259" i="2"/>
  <c r="BX258" i="2"/>
  <c r="DE273" i="2"/>
  <c r="CS264" i="2"/>
  <c r="CO265" i="2"/>
  <c r="CO284" i="2"/>
  <c r="BY265" i="2"/>
  <c r="BU269" i="2"/>
  <c r="BQ289" i="2"/>
  <c r="BE269" i="2"/>
  <c r="BA257" i="2"/>
  <c r="AG280" i="2"/>
  <c r="AC281" i="2"/>
  <c r="U281" i="2"/>
  <c r="DF280" i="2"/>
  <c r="DF296" i="2"/>
  <c r="CD292" i="2"/>
  <c r="DD261" i="2"/>
  <c r="AV286" i="2"/>
  <c r="X278" i="2"/>
  <c r="AO268" i="2"/>
  <c r="AX295" i="2"/>
  <c r="W294" i="2"/>
  <c r="DF283" i="2"/>
  <c r="CX259" i="2"/>
  <c r="BW258" i="2"/>
  <c r="CQ254" i="2"/>
  <c r="AM294" i="2"/>
  <c r="CT263" i="2"/>
  <c r="DB255" i="2"/>
  <c r="BV287" i="2"/>
  <c r="AH263" i="2"/>
  <c r="DG254" i="2"/>
  <c r="D223" i="2"/>
  <c r="DF292" i="2"/>
  <c r="DF293" i="2"/>
  <c r="CX299" i="2"/>
  <c r="CX266" i="2"/>
  <c r="CX282" i="2"/>
  <c r="CX297" i="2"/>
  <c r="CP259" i="2"/>
  <c r="CP257" i="2"/>
  <c r="CP273" i="2"/>
  <c r="CD293" i="2"/>
  <c r="BV269" i="2"/>
  <c r="BN288" i="2"/>
  <c r="BF260" i="2"/>
  <c r="BF279" i="2"/>
  <c r="AX261" i="2"/>
  <c r="AX277" i="2"/>
  <c r="AP266" i="2"/>
  <c r="AP282" i="2"/>
  <c r="AP298" i="2"/>
  <c r="V299" i="2"/>
  <c r="V298" i="2"/>
  <c r="AT283" i="2"/>
  <c r="BN279" i="2"/>
  <c r="AL259" i="2"/>
  <c r="AE254" i="2"/>
  <c r="DG286" i="2"/>
  <c r="BN260" i="2"/>
  <c r="DF291" i="2"/>
  <c r="DF269" i="2"/>
  <c r="CX287" i="2"/>
  <c r="CP298" i="2"/>
  <c r="CL292" i="2"/>
  <c r="CL290" i="2"/>
  <c r="CD269" i="2"/>
  <c r="BV258" i="2"/>
  <c r="BV274" i="2"/>
  <c r="BV293" i="2"/>
  <c r="AX291" i="2"/>
  <c r="AX266" i="2"/>
  <c r="AX282" i="2"/>
  <c r="AX298" i="2"/>
  <c r="AP261" i="2"/>
  <c r="AP277" i="2"/>
  <c r="AD295" i="2"/>
  <c r="AD266" i="2"/>
  <c r="AD282" i="2"/>
  <c r="AD297" i="2"/>
  <c r="V267" i="2"/>
  <c r="V261" i="2"/>
  <c r="V277" i="2"/>
  <c r="CT292" i="2"/>
  <c r="BS294" i="2"/>
  <c r="AP255" i="2"/>
  <c r="AL291" i="2"/>
  <c r="BF287" i="2"/>
  <c r="AE286" i="2"/>
  <c r="BS278" i="2"/>
  <c r="AR277" i="2"/>
  <c r="CM274" i="2"/>
  <c r="AD267" i="2"/>
  <c r="AX263" i="2"/>
  <c r="P257" i="2"/>
  <c r="BK254" i="2"/>
  <c r="H37" i="2"/>
  <c r="BC278" i="2"/>
  <c r="BG258" i="2"/>
  <c r="AU254" i="2"/>
  <c r="BC291" i="2"/>
  <c r="DH290" i="2"/>
  <c r="DH268" i="2"/>
  <c r="DH284" i="2"/>
  <c r="DH298" i="2"/>
  <c r="DH267" i="2"/>
  <c r="DH283" i="2"/>
  <c r="DD298" i="2"/>
  <c r="DD260" i="2"/>
  <c r="DD276" i="2"/>
  <c r="DD292" i="2"/>
  <c r="DD295" i="2"/>
  <c r="CZ263" i="2"/>
  <c r="CZ279" i="2"/>
  <c r="CV293" i="2"/>
  <c r="CV268" i="2"/>
  <c r="CV284" i="2"/>
  <c r="CV287" i="2"/>
  <c r="CR265" i="2"/>
  <c r="CR260" i="2"/>
  <c r="CR276" i="2"/>
  <c r="CR292" i="2"/>
  <c r="CR259" i="2"/>
  <c r="CR275" i="2"/>
  <c r="CN255" i="2"/>
  <c r="CN271" i="2"/>
  <c r="CN299" i="2"/>
  <c r="CJ259" i="2"/>
  <c r="CJ275" i="2"/>
  <c r="BX254" i="2"/>
  <c r="BX255" i="2"/>
  <c r="BX271" i="2"/>
  <c r="BX299" i="2"/>
  <c r="BT256" i="2"/>
  <c r="BT272" i="2"/>
  <c r="BT288" i="2"/>
  <c r="BP261" i="2"/>
  <c r="BP262" i="2"/>
  <c r="BL258" i="2"/>
  <c r="BH292" i="2"/>
  <c r="BH263" i="2"/>
  <c r="BH279" i="2"/>
  <c r="BH295" i="2"/>
  <c r="BD298" i="2"/>
  <c r="AZ261" i="2"/>
  <c r="AR270" i="2"/>
  <c r="AR292" i="2"/>
  <c r="AR263" i="2"/>
  <c r="AR279" i="2"/>
  <c r="AR295" i="2"/>
  <c r="AN270" i="2"/>
  <c r="X291" i="2"/>
  <c r="P259" i="2"/>
  <c r="P275" i="2"/>
  <c r="BU268" i="2"/>
  <c r="AC277" i="2"/>
  <c r="DF284" i="2"/>
  <c r="DF257" i="2"/>
  <c r="DF273" i="2"/>
  <c r="CX264" i="2"/>
  <c r="CX298" i="2"/>
  <c r="CP288" i="2"/>
  <c r="CP299" i="2"/>
  <c r="CP295" i="2"/>
  <c r="CP266" i="2"/>
  <c r="CP282" i="2"/>
  <c r="CP285" i="2"/>
  <c r="CP297" i="2"/>
  <c r="CL263" i="2"/>
  <c r="CL264" i="2"/>
  <c r="CL294" i="2"/>
  <c r="CL265" i="2"/>
  <c r="CL281" i="2"/>
  <c r="CD257" i="2"/>
  <c r="CD273" i="2"/>
  <c r="CD297" i="2"/>
  <c r="BV296" i="2"/>
  <c r="BV262" i="2"/>
  <c r="BV278" i="2"/>
  <c r="BV294" i="2"/>
  <c r="BN268" i="2"/>
  <c r="BN287" i="2"/>
  <c r="BN257" i="2"/>
  <c r="BN273" i="2"/>
  <c r="BN297" i="2"/>
  <c r="BF296" i="2"/>
  <c r="BF262" i="2"/>
  <c r="BF278" i="2"/>
  <c r="BF294" i="2"/>
  <c r="BF299" i="2"/>
  <c r="AX268" i="2"/>
  <c r="AX254" i="2"/>
  <c r="AX270" i="2"/>
  <c r="AX286" i="2"/>
  <c r="AX289" i="2"/>
  <c r="AP263" i="2"/>
  <c r="AP265" i="2"/>
  <c r="AP281" i="2"/>
  <c r="AP299" i="2"/>
  <c r="AH280" i="2"/>
  <c r="AH254" i="2"/>
  <c r="AH270" i="2"/>
  <c r="AH286" i="2"/>
  <c r="AH289" i="2"/>
  <c r="AD259" i="2"/>
  <c r="AD254" i="2"/>
  <c r="AD270" i="2"/>
  <c r="AD257" i="2"/>
  <c r="AD273" i="2"/>
  <c r="V264" i="2"/>
  <c r="V265" i="2"/>
  <c r="V281" i="2"/>
  <c r="CU267" i="2"/>
  <c r="BS283" i="2"/>
  <c r="BS287" i="2"/>
  <c r="BS288" i="2"/>
  <c r="AE269" i="2"/>
  <c r="AE285" i="2"/>
  <c r="AE256" i="2"/>
  <c r="AE272" i="2"/>
  <c r="AE297" i="2"/>
  <c r="W270" i="2"/>
  <c r="W299" i="2"/>
  <c r="W261" i="2"/>
  <c r="W277" i="2"/>
  <c r="W260" i="2"/>
  <c r="W276" i="2"/>
  <c r="W292" i="2"/>
  <c r="BJ280" i="2"/>
  <c r="BR272" i="2"/>
  <c r="CQ267" i="2"/>
  <c r="BB256" i="2"/>
  <c r="BZ267" i="2"/>
  <c r="CR298" i="2"/>
  <c r="CR267" i="2"/>
  <c r="CR283" i="2"/>
  <c r="CN270" i="2"/>
  <c r="CJ270" i="2"/>
  <c r="CJ268" i="2"/>
  <c r="CJ284" i="2"/>
  <c r="CB267" i="2"/>
  <c r="BP293" i="2"/>
  <c r="BP255" i="2"/>
  <c r="BP271" i="2"/>
  <c r="BP287" i="2"/>
  <c r="BL293" i="2"/>
  <c r="BH286" i="2"/>
  <c r="AZ274" i="2"/>
  <c r="AZ293" i="2"/>
  <c r="AZ255" i="2"/>
  <c r="AZ271" i="2"/>
  <c r="AZ287" i="2"/>
  <c r="AR286" i="2"/>
  <c r="AN287" i="2"/>
  <c r="AF298" i="2"/>
  <c r="AF299" i="2"/>
  <c r="AB281" i="2"/>
  <c r="X269" i="2"/>
  <c r="P297" i="2"/>
  <c r="P268" i="2"/>
  <c r="P284" i="2"/>
  <c r="BQ288" i="2"/>
  <c r="BM289" i="2"/>
  <c r="AW292" i="2"/>
  <c r="Q292" i="2"/>
  <c r="DF256" i="2"/>
  <c r="DF262" i="2"/>
  <c r="DF278" i="2"/>
  <c r="DF294" i="2"/>
  <c r="DF298" i="2"/>
  <c r="CX260" i="2"/>
  <c r="CX254" i="2"/>
  <c r="CX270" i="2"/>
  <c r="CX286" i="2"/>
  <c r="CX257" i="2"/>
  <c r="CX273" i="2"/>
  <c r="CP261" i="2"/>
  <c r="CP277" i="2"/>
  <c r="CL276" i="2"/>
  <c r="CL254" i="2"/>
  <c r="CL270" i="2"/>
  <c r="CL289" i="2"/>
  <c r="BV295" i="2"/>
  <c r="BV257" i="2"/>
  <c r="BV273" i="2"/>
  <c r="BV297" i="2"/>
  <c r="BN255" i="2"/>
  <c r="BN264" i="2"/>
  <c r="BN283" i="2"/>
  <c r="BN262" i="2"/>
  <c r="BN278" i="2"/>
  <c r="BN294" i="2"/>
  <c r="BF295" i="2"/>
  <c r="BF257" i="2"/>
  <c r="BF273" i="2"/>
  <c r="BF297" i="2"/>
  <c r="AX255" i="2"/>
  <c r="AX283" i="2"/>
  <c r="AX265" i="2"/>
  <c r="AX281" i="2"/>
  <c r="AP276" i="2"/>
  <c r="AP295" i="2"/>
  <c r="AP254" i="2"/>
  <c r="AP270" i="2"/>
  <c r="AP286" i="2"/>
  <c r="AP289" i="2"/>
  <c r="AH265" i="2"/>
  <c r="AH281" i="2"/>
  <c r="AD272" i="2"/>
  <c r="AD291" i="2"/>
  <c r="AD255" i="2"/>
  <c r="AD294" i="2"/>
  <c r="AD298" i="2"/>
  <c r="V296" i="2"/>
  <c r="V260" i="2"/>
  <c r="V254" i="2"/>
  <c r="V270" i="2"/>
  <c r="V286" i="2"/>
  <c r="V289" i="2"/>
  <c r="CM275" i="2"/>
  <c r="BS270" i="2"/>
  <c r="AM257" i="2"/>
  <c r="AM273" i="2"/>
  <c r="AM260" i="2"/>
  <c r="AM276" i="2"/>
  <c r="AE293" i="2"/>
  <c r="AE296" i="2"/>
  <c r="W283" i="2"/>
  <c r="CR286" i="2"/>
  <c r="BP266" i="2"/>
  <c r="BR275" i="2"/>
  <c r="CG289" i="2"/>
  <c r="AO272" i="2"/>
  <c r="CP296" i="2"/>
  <c r="BZ268" i="2"/>
  <c r="CJ265" i="2"/>
  <c r="BL289" i="2"/>
  <c r="DI292" i="2"/>
  <c r="BY261" i="2"/>
  <c r="BI277" i="2"/>
  <c r="Y265" i="2"/>
  <c r="R260" i="2"/>
  <c r="DJ292" i="2"/>
  <c r="DG267" i="2"/>
  <c r="DI293" i="2"/>
  <c r="BY284" i="2"/>
  <c r="BE256" i="2"/>
  <c r="BA289" i="2"/>
  <c r="U260" i="2"/>
  <c r="Q293" i="2"/>
  <c r="CL268" i="2"/>
  <c r="AX260" i="2"/>
  <c r="G96" i="2"/>
  <c r="CV269" i="2"/>
  <c r="CN258" i="2"/>
  <c r="AB277" i="2"/>
  <c r="AZ266" i="2"/>
  <c r="AQ291" i="2"/>
  <c r="CN290" i="2"/>
  <c r="E193" i="2"/>
  <c r="P273" i="2"/>
  <c r="F201" i="2"/>
  <c r="BR256" i="2"/>
  <c r="CZ262" i="2"/>
  <c r="F42" i="2"/>
  <c r="CX275" i="2"/>
  <c r="CN272" i="2"/>
  <c r="CN291" i="2"/>
  <c r="BX272" i="2"/>
  <c r="BX291" i="2"/>
  <c r="BL294" i="2"/>
  <c r="BD287" i="2"/>
  <c r="AV271" i="2"/>
  <c r="AJ259" i="2"/>
  <c r="AJ291" i="2"/>
  <c r="T284" i="2"/>
  <c r="BA285" i="2"/>
  <c r="U272" i="2"/>
  <c r="BO267" i="2"/>
  <c r="BG291" i="2"/>
  <c r="CJ294" i="2"/>
  <c r="AN281" i="2"/>
  <c r="CH291" i="2"/>
  <c r="F186" i="2"/>
  <c r="G8" i="2"/>
  <c r="H174" i="2"/>
  <c r="D86" i="2"/>
  <c r="CZ299" i="2"/>
  <c r="CN256" i="2"/>
  <c r="CN288" i="2"/>
  <c r="BX256" i="2"/>
  <c r="BX288" i="2"/>
  <c r="AV255" i="2"/>
  <c r="AJ275" i="2"/>
  <c r="T268" i="2"/>
  <c r="DE280" i="2"/>
  <c r="BK270" i="2"/>
  <c r="CQ283" i="2"/>
  <c r="DK279" i="2"/>
  <c r="DH260" i="2"/>
  <c r="DH276" i="2"/>
  <c r="DH292" i="2"/>
  <c r="DD254" i="2"/>
  <c r="DD268" i="2"/>
  <c r="DD284" i="2"/>
  <c r="DD287" i="2"/>
  <c r="CZ257" i="2"/>
  <c r="CZ255" i="2"/>
  <c r="CZ271" i="2"/>
  <c r="CV258" i="2"/>
  <c r="CV294" i="2"/>
  <c r="CV260" i="2"/>
  <c r="CV276" i="2"/>
  <c r="CV292" i="2"/>
  <c r="CV295" i="2"/>
  <c r="CR268" i="2"/>
  <c r="CR284" i="2"/>
  <c r="CJ267" i="2"/>
  <c r="AB292" i="2"/>
  <c r="AB263" i="2"/>
  <c r="AB279" i="2"/>
  <c r="AB295" i="2"/>
  <c r="X289" i="2"/>
  <c r="X299" i="2"/>
  <c r="T261" i="2"/>
  <c r="P267" i="2"/>
  <c r="P283" i="2"/>
  <c r="CW256" i="2"/>
  <c r="AK288" i="2"/>
  <c r="DF268" i="2"/>
  <c r="BN296" i="2"/>
  <c r="BF280" i="2"/>
  <c r="V292" i="2"/>
  <c r="BS293" i="2"/>
  <c r="BS296" i="2"/>
  <c r="AM254" i="2"/>
  <c r="W268" i="2"/>
  <c r="W284" i="2"/>
  <c r="AZ285" i="2"/>
  <c r="DG299" i="2"/>
  <c r="BB288" i="2"/>
  <c r="CT260" i="2"/>
  <c r="CJ283" i="2"/>
  <c r="CF260" i="2"/>
  <c r="CF276" i="2"/>
  <c r="CF292" i="2"/>
  <c r="CF295" i="2"/>
  <c r="BT295" i="2"/>
  <c r="BP290" i="2"/>
  <c r="BL265" i="2"/>
  <c r="BL291" i="2"/>
  <c r="BH255" i="2"/>
  <c r="BH271" i="2"/>
  <c r="BH287" i="2"/>
  <c r="BD257" i="2"/>
  <c r="AV260" i="2"/>
  <c r="AV276" i="2"/>
  <c r="AV292" i="2"/>
  <c r="AR254" i="2"/>
  <c r="AR255" i="2"/>
  <c r="AR271" i="2"/>
  <c r="AR287" i="2"/>
  <c r="AN290" i="2"/>
  <c r="AT299" i="2"/>
  <c r="DE296" i="2"/>
  <c r="AV289" i="2"/>
  <c r="AO284" i="2"/>
  <c r="CJ281" i="2"/>
  <c r="BI280" i="2"/>
  <c r="AH279" i="2"/>
  <c r="AU270" i="2"/>
  <c r="T269" i="2"/>
  <c r="BH261" i="2"/>
  <c r="DC258" i="2"/>
  <c r="V291" i="2"/>
  <c r="BK283" i="2"/>
  <c r="AY279" i="2"/>
  <c r="DH281" i="2"/>
  <c r="DH295" i="2"/>
  <c r="DD259" i="2"/>
  <c r="DD275" i="2"/>
  <c r="CZ254" i="2"/>
  <c r="CZ260" i="2"/>
  <c r="CZ276" i="2"/>
  <c r="CZ292" i="2"/>
  <c r="CV277" i="2"/>
  <c r="CV267" i="2"/>
  <c r="CV283" i="2"/>
  <c r="CR287" i="2"/>
  <c r="CJ258" i="2"/>
  <c r="CJ290" i="2"/>
  <c r="CF264" i="2"/>
  <c r="CF280" i="2"/>
  <c r="CF296" i="2"/>
  <c r="CF267" i="2"/>
  <c r="CF283" i="2"/>
  <c r="CB287" i="2"/>
  <c r="BT267" i="2"/>
  <c r="BT283" i="2"/>
  <c r="BT299" i="2"/>
  <c r="BP256" i="2"/>
  <c r="BP272" i="2"/>
  <c r="BL263" i="2"/>
  <c r="BL279" i="2"/>
  <c r="BL295" i="2"/>
  <c r="BD274" i="2"/>
  <c r="BD293" i="2"/>
  <c r="BD264" i="2"/>
  <c r="BD280" i="2"/>
  <c r="BD296" i="2"/>
  <c r="AZ290" i="2"/>
  <c r="AZ256" i="2"/>
  <c r="AZ272" i="2"/>
  <c r="AV281" i="2"/>
  <c r="AV282" i="2"/>
  <c r="AV264" i="2"/>
  <c r="AV280" i="2"/>
  <c r="AV296" i="2"/>
  <c r="AV295" i="2"/>
  <c r="AN254" i="2"/>
  <c r="AN260" i="2"/>
  <c r="AN276" i="2"/>
  <c r="AN292" i="2"/>
  <c r="AJ264" i="2"/>
  <c r="AJ280" i="2"/>
  <c r="AF294" i="2"/>
  <c r="AF266" i="2"/>
  <c r="AF256" i="2"/>
  <c r="AF272" i="2"/>
  <c r="AF288" i="2"/>
  <c r="AB266" i="2"/>
  <c r="AB285" i="2"/>
  <c r="AB296" i="2"/>
  <c r="AB267" i="2"/>
  <c r="AB283" i="2"/>
  <c r="X258" i="2"/>
  <c r="X255" i="2"/>
  <c r="X271" i="2"/>
  <c r="X287" i="2"/>
  <c r="P255" i="2"/>
  <c r="P271" i="2"/>
  <c r="CK284" i="2"/>
  <c r="CX268" i="2"/>
  <c r="BN272" i="2"/>
  <c r="AP288" i="2"/>
  <c r="AD276" i="2"/>
  <c r="AJ255" i="2"/>
  <c r="AJ271" i="2"/>
  <c r="AJ287" i="2"/>
  <c r="AB286" i="2"/>
  <c r="T274" i="2"/>
  <c r="T293" i="2"/>
  <c r="T297" i="2"/>
  <c r="T264" i="2"/>
  <c r="T280" i="2"/>
  <c r="AG257" i="2"/>
  <c r="DF288" i="2"/>
  <c r="DF254" i="2"/>
  <c r="DF270" i="2"/>
  <c r="DF286" i="2"/>
  <c r="CX263" i="2"/>
  <c r="CX265" i="2"/>
  <c r="CX281" i="2"/>
  <c r="CL296" i="2"/>
  <c r="CL262" i="2"/>
  <c r="CL278" i="2"/>
  <c r="BV299" i="2"/>
  <c r="BN280" i="2"/>
  <c r="BN254" i="2"/>
  <c r="BN270" i="2"/>
  <c r="BN286" i="2"/>
  <c r="BN289" i="2"/>
  <c r="BF263" i="2"/>
  <c r="BF265" i="2"/>
  <c r="BF281" i="2"/>
  <c r="AH287" i="2"/>
  <c r="AH257" i="2"/>
  <c r="AH273" i="2"/>
  <c r="AH297" i="2"/>
  <c r="AD271" i="2"/>
  <c r="AD286" i="2"/>
  <c r="AD289" i="2"/>
  <c r="V283" i="2"/>
  <c r="V276" i="2"/>
  <c r="V262" i="2"/>
  <c r="V278" i="2"/>
  <c r="H39" i="2"/>
  <c r="D28" i="2"/>
  <c r="BS279" i="2"/>
  <c r="AE270" i="2"/>
  <c r="DE281" i="2"/>
  <c r="DA285" i="2"/>
  <c r="CG273" i="2"/>
  <c r="CG260" i="2"/>
  <c r="AW264" i="2"/>
  <c r="AW296" i="2"/>
  <c r="AO269" i="2"/>
  <c r="CQ255" i="2"/>
  <c r="CB254" i="2"/>
  <c r="CP264" i="2"/>
  <c r="CU286" i="2"/>
  <c r="CM291" i="2"/>
  <c r="CM278" i="2"/>
  <c r="BS255" i="2"/>
  <c r="BS266" i="2"/>
  <c r="BS269" i="2"/>
  <c r="BS285" i="2"/>
  <c r="BS256" i="2"/>
  <c r="BS272" i="2"/>
  <c r="BS297" i="2"/>
  <c r="BG283" i="2"/>
  <c r="AY259" i="2"/>
  <c r="AE279" i="2"/>
  <c r="W271" i="2"/>
  <c r="S299" i="2"/>
  <c r="DH273" i="2"/>
  <c r="AZ282" i="2"/>
  <c r="X294" i="2"/>
  <c r="T282" i="2"/>
  <c r="DI277" i="2"/>
  <c r="CO281" i="2"/>
  <c r="CG281" i="2"/>
  <c r="BY268" i="2"/>
  <c r="BU285" i="2"/>
  <c r="BQ273" i="2"/>
  <c r="BQ260" i="2"/>
  <c r="BQ292" i="2"/>
  <c r="BM261" i="2"/>
  <c r="BA273" i="2"/>
  <c r="AW293" i="2"/>
  <c r="AS273" i="2"/>
  <c r="AC284" i="2"/>
  <c r="Q277" i="2"/>
  <c r="AA275" i="2"/>
  <c r="BL257" i="2"/>
  <c r="T285" i="2"/>
  <c r="AN262" i="2"/>
  <c r="CF266" i="2"/>
  <c r="CX288" i="2"/>
  <c r="BJ264" i="2"/>
  <c r="AH276" i="2"/>
  <c r="AD264" i="2"/>
  <c r="R292" i="2"/>
  <c r="G199" i="2"/>
  <c r="E19" i="2"/>
  <c r="DJ295" i="2"/>
  <c r="R263" i="2"/>
  <c r="D76" i="2"/>
  <c r="D70" i="2"/>
  <c r="F44" i="2"/>
  <c r="D12" i="2"/>
  <c r="BS262" i="2"/>
  <c r="V259" i="2"/>
  <c r="CZ269" i="2"/>
  <c r="BT266" i="2"/>
  <c r="AZ270" i="2"/>
  <c r="AN282" i="2"/>
  <c r="D239" i="2"/>
  <c r="BQ269" i="2"/>
  <c r="BA272" i="2"/>
  <c r="H192" i="2"/>
  <c r="U285" i="2"/>
  <c r="F71" i="2"/>
  <c r="DF258" i="2"/>
  <c r="DF274" i="2"/>
  <c r="DF290" i="2"/>
  <c r="CX280" i="2"/>
  <c r="CX269" i="2"/>
  <c r="CP271" i="2"/>
  <c r="CL266" i="2"/>
  <c r="CL282" i="2"/>
  <c r="CL285" i="2"/>
  <c r="BV291" i="2"/>
  <c r="BN284" i="2"/>
  <c r="BN258" i="2"/>
  <c r="BN274" i="2"/>
  <c r="BN290" i="2"/>
  <c r="BN293" i="2"/>
  <c r="BF269" i="2"/>
  <c r="BF285" i="2"/>
  <c r="AX288" i="2"/>
  <c r="AP260" i="2"/>
  <c r="AP279" i="2"/>
  <c r="AP291" i="2"/>
  <c r="D236" i="2"/>
  <c r="AH261" i="2"/>
  <c r="AH277" i="2"/>
  <c r="AD256" i="2"/>
  <c r="AD292" i="2"/>
  <c r="AD290" i="2"/>
  <c r="AD293" i="2"/>
  <c r="V266" i="2"/>
  <c r="V282" i="2"/>
  <c r="F170" i="2"/>
  <c r="E200" i="2"/>
  <c r="G10" i="2"/>
  <c r="CY262" i="2"/>
  <c r="D206" i="2"/>
  <c r="BE29" i="1"/>
  <c r="F87" i="2"/>
  <c r="CX291" i="2"/>
  <c r="BB275" i="2"/>
  <c r="D207" i="2"/>
  <c r="Z255" i="2"/>
  <c r="G191" i="2"/>
  <c r="H188" i="2"/>
  <c r="D187" i="2"/>
  <c r="H186" i="2"/>
  <c r="H184" i="2"/>
  <c r="H179" i="2"/>
  <c r="E177" i="2"/>
  <c r="E172" i="2"/>
  <c r="F167" i="2"/>
  <c r="H165" i="2"/>
  <c r="E161" i="2"/>
  <c r="G100" i="2"/>
  <c r="E98" i="2"/>
  <c r="D93" i="2"/>
  <c r="G88" i="2"/>
  <c r="E86" i="2"/>
  <c r="F79" i="2"/>
  <c r="D72" i="2"/>
  <c r="D61" i="2"/>
  <c r="E56" i="2"/>
  <c r="F55" i="2"/>
  <c r="D212" i="2"/>
  <c r="H227" i="2"/>
  <c r="DE261" i="2"/>
  <c r="DA281" i="2"/>
  <c r="CS257" i="2"/>
  <c r="F156" i="2"/>
  <c r="F197" i="2"/>
  <c r="D60" i="2"/>
  <c r="F85" i="2"/>
  <c r="D20" i="2"/>
  <c r="E20" i="2"/>
  <c r="B20" i="2"/>
  <c r="CX279" i="2"/>
  <c r="AH283" i="2"/>
  <c r="AQ290" i="2"/>
  <c r="BJ267" i="2"/>
  <c r="BC262" i="2"/>
  <c r="BZ299" i="2"/>
  <c r="CM271" i="2"/>
  <c r="DD262" i="2"/>
  <c r="BX297" i="2"/>
  <c r="BP286" i="2"/>
  <c r="BH294" i="2"/>
  <c r="AZ254" i="2"/>
  <c r="AR262" i="2"/>
  <c r="F225" i="2"/>
  <c r="E248" i="2"/>
  <c r="AB278" i="2"/>
  <c r="CK265" i="2"/>
  <c r="CC273" i="2"/>
  <c r="D84" i="2"/>
  <c r="G9" i="2"/>
  <c r="G41" i="2"/>
  <c r="CP255" i="2"/>
  <c r="CL275" i="2"/>
  <c r="BF256" i="2"/>
  <c r="H222" i="2"/>
  <c r="E196" i="2"/>
  <c r="G167" i="2"/>
  <c r="E170" i="2"/>
  <c r="D77" i="2"/>
  <c r="E35" i="2"/>
  <c r="E51" i="2"/>
  <c r="DC283" i="2"/>
  <c r="AY299" i="2"/>
  <c r="AE259" i="2"/>
  <c r="AE295" i="2"/>
  <c r="AE261" i="2"/>
  <c r="AE277" i="2"/>
  <c r="AE264" i="2"/>
  <c r="AE280" i="2"/>
  <c r="W269" i="2"/>
  <c r="W285" i="2"/>
  <c r="S267" i="2"/>
  <c r="AZ298" i="2"/>
  <c r="AT296" i="2"/>
  <c r="R276" i="2"/>
  <c r="BZ264" i="2"/>
  <c r="AR258" i="2"/>
  <c r="BX261" i="2"/>
  <c r="S298" i="2"/>
  <c r="AY282" i="2"/>
  <c r="BE268" i="2"/>
  <c r="W262" i="2"/>
  <c r="AQ258" i="2"/>
  <c r="CL255" i="2"/>
  <c r="H195" i="2"/>
  <c r="G183" i="2"/>
  <c r="E176" i="2"/>
  <c r="G174" i="2"/>
  <c r="D171" i="2"/>
  <c r="D169" i="2"/>
  <c r="H164" i="2"/>
  <c r="F95" i="2"/>
  <c r="E90" i="2"/>
  <c r="D85" i="2"/>
  <c r="F39" i="2"/>
  <c r="H27" i="2"/>
  <c r="AY298" i="2"/>
  <c r="CY294" i="2"/>
  <c r="CU282" i="2"/>
  <c r="F7" i="2"/>
  <c r="CR261" i="2"/>
  <c r="BL277" i="2"/>
  <c r="AW273" i="2"/>
  <c r="AS261" i="2"/>
  <c r="DF271" i="2"/>
  <c r="DF289" i="2"/>
  <c r="CX283" i="2"/>
  <c r="CX276" i="2"/>
  <c r="CX262" i="2"/>
  <c r="CX278" i="2"/>
  <c r="CX294" i="2"/>
  <c r="CP269" i="2"/>
  <c r="CL299" i="2"/>
  <c r="CD289" i="2"/>
  <c r="BV263" i="2"/>
  <c r="BV265" i="2"/>
  <c r="BV281" i="2"/>
  <c r="BN267" i="2"/>
  <c r="AX287" i="2"/>
  <c r="AX267" i="2"/>
  <c r="AX257" i="2"/>
  <c r="AX273" i="2"/>
  <c r="AX297" i="2"/>
  <c r="AP296" i="2"/>
  <c r="AP262" i="2"/>
  <c r="AP278" i="2"/>
  <c r="AP294" i="2"/>
  <c r="AH268" i="2"/>
  <c r="AD284" i="2"/>
  <c r="V263" i="2"/>
  <c r="V294" i="2"/>
  <c r="V297" i="2"/>
  <c r="BS286" i="2"/>
  <c r="BO283" i="2"/>
  <c r="AE278" i="2"/>
  <c r="W295" i="2"/>
  <c r="W256" i="2"/>
  <c r="W272" i="2"/>
  <c r="DH270" i="2"/>
  <c r="BH277" i="2"/>
  <c r="AU299" i="2"/>
  <c r="DI264" i="2"/>
  <c r="DE265" i="2"/>
  <c r="DA256" i="2"/>
  <c r="AS281" i="2"/>
  <c r="AC297" i="2"/>
  <c r="U273" i="2"/>
  <c r="BV268" i="2"/>
  <c r="CN274" i="2"/>
  <c r="BT294" i="2"/>
  <c r="AV273" i="2"/>
  <c r="AM267" i="2"/>
  <c r="AM286" i="2"/>
  <c r="AM279" i="2"/>
  <c r="AM290" i="2"/>
  <c r="AM265" i="2"/>
  <c r="AM281" i="2"/>
  <c r="AM268" i="2"/>
  <c r="AM284" i="2"/>
  <c r="AE291" i="2"/>
  <c r="AE294" i="2"/>
  <c r="AE288" i="2"/>
  <c r="W293" i="2"/>
  <c r="CV282" i="2"/>
  <c r="CR257" i="2"/>
  <c r="CR289" i="2"/>
  <c r="BP282" i="2"/>
  <c r="AN278" i="2"/>
  <c r="E158" i="2"/>
  <c r="D92" i="2"/>
  <c r="E66" i="2"/>
  <c r="F14" i="2"/>
  <c r="F30" i="2"/>
  <c r="D29" i="2"/>
  <c r="CY291" i="2"/>
  <c r="DG283" i="2"/>
  <c r="BC275" i="2"/>
  <c r="B36" i="2"/>
  <c r="E32" i="2"/>
  <c r="CW273" i="2"/>
  <c r="CW260" i="2"/>
  <c r="CS293" i="2"/>
  <c r="BM285" i="2"/>
  <c r="BI284" i="2"/>
  <c r="V288" i="2"/>
  <c r="BZ284" i="2"/>
  <c r="BY293" i="2"/>
  <c r="H21" i="2"/>
  <c r="F10" i="2"/>
  <c r="CZ294" i="2"/>
  <c r="DC275" i="2"/>
  <c r="BG259" i="2"/>
  <c r="AM269" i="2"/>
  <c r="AM285" i="2"/>
  <c r="AM256" i="2"/>
  <c r="AM272" i="2"/>
  <c r="AM297" i="2"/>
  <c r="AE299" i="2"/>
  <c r="AE289" i="2"/>
  <c r="AE292" i="2"/>
  <c r="W286" i="2"/>
  <c r="W297" i="2"/>
  <c r="CR270" i="2"/>
  <c r="CB270" i="2"/>
  <c r="BH274" i="2"/>
  <c r="AR293" i="2"/>
  <c r="AF270" i="2"/>
  <c r="BD262" i="2"/>
  <c r="CS269" i="2"/>
  <c r="CS280" i="2"/>
  <c r="CO268" i="2"/>
  <c r="BU272" i="2"/>
  <c r="BI297" i="2"/>
  <c r="BE285" i="2"/>
  <c r="BE272" i="2"/>
  <c r="AW261" i="2"/>
  <c r="AO277" i="2"/>
  <c r="AG285" i="2"/>
  <c r="Y277" i="2"/>
  <c r="AL288" i="2"/>
  <c r="DJ264" i="2"/>
  <c r="BJ271" i="2"/>
  <c r="BB263" i="2"/>
  <c r="AT271" i="2"/>
  <c r="Z256" i="2"/>
  <c r="CI279" i="2"/>
  <c r="AB274" i="2"/>
  <c r="T266" i="2"/>
  <c r="BL286" i="2"/>
  <c r="CX256" i="2"/>
  <c r="F141" i="7"/>
  <c r="K143" i="7"/>
  <c r="G143" i="7"/>
  <c r="C143" i="7"/>
  <c r="BF28" i="1"/>
  <c r="BJ28" i="1"/>
  <c r="BK29" i="1"/>
  <c r="I142" i="7"/>
  <c r="E142" i="7"/>
  <c r="K141" i="7"/>
  <c r="G141" i="7"/>
  <c r="C141" i="7"/>
  <c r="BF26" i="1"/>
  <c r="J141" i="7"/>
  <c r="L141" i="7"/>
  <c r="H141" i="7"/>
  <c r="BL26" i="1"/>
  <c r="D141" i="7"/>
  <c r="J143" i="7"/>
  <c r="F143" i="7"/>
  <c r="L142" i="7"/>
  <c r="H142" i="7"/>
  <c r="BL27" i="1"/>
  <c r="BO27" i="1"/>
  <c r="BP27" i="1"/>
  <c r="D142" i="7"/>
  <c r="G142" i="7"/>
  <c r="I141" i="7"/>
  <c r="E141" i="7"/>
  <c r="BE28" i="1"/>
  <c r="BE27" i="1"/>
  <c r="B171" i="2"/>
  <c r="E43" i="2"/>
  <c r="E11" i="2"/>
  <c r="E208" i="2"/>
  <c r="G175" i="2"/>
  <c r="F162" i="2"/>
  <c r="E169" i="2"/>
  <c r="E160" i="2"/>
  <c r="E201" i="2"/>
  <c r="B190" i="2"/>
  <c r="D56" i="2"/>
  <c r="F67" i="2"/>
  <c r="F91" i="2"/>
  <c r="E78" i="2"/>
  <c r="D73" i="2"/>
  <c r="D89" i="2"/>
  <c r="B33" i="2"/>
  <c r="F46" i="2"/>
  <c r="F22" i="2"/>
  <c r="E6" i="2"/>
  <c r="H191" i="2"/>
  <c r="D215" i="2"/>
  <c r="BG274" i="2"/>
  <c r="AZ269" i="2"/>
  <c r="E62" i="2"/>
  <c r="D57" i="2"/>
  <c r="F31" i="2"/>
  <c r="G214" i="2"/>
  <c r="DH291" i="2"/>
  <c r="DD255" i="2"/>
  <c r="DD271" i="2"/>
  <c r="DD299" i="2"/>
  <c r="CZ258" i="2"/>
  <c r="CV263" i="2"/>
  <c r="CV279" i="2"/>
  <c r="AG289" i="2"/>
  <c r="DF255" i="2"/>
  <c r="CX292" i="2"/>
  <c r="BN299" i="2"/>
  <c r="AX264" i="2"/>
  <c r="AD268" i="2"/>
  <c r="V279" i="2"/>
  <c r="DK283" i="2"/>
  <c r="AE255" i="2"/>
  <c r="BY281" i="2"/>
  <c r="U276" i="2"/>
  <c r="AX276" i="2"/>
  <c r="CT283" i="2"/>
  <c r="D13" i="2"/>
  <c r="G25" i="2"/>
  <c r="F12" i="2"/>
  <c r="F6" i="2"/>
  <c r="F23" i="2"/>
  <c r="B17" i="2"/>
  <c r="F50" i="2"/>
  <c r="F34" i="2"/>
  <c r="D24" i="2"/>
  <c r="D16" i="2"/>
  <c r="D8" i="2"/>
  <c r="G72" i="2"/>
  <c r="H238" i="2"/>
  <c r="D235" i="2"/>
  <c r="F180" i="2"/>
  <c r="F179" i="2"/>
  <c r="H178" i="2"/>
  <c r="D166" i="2"/>
  <c r="F165" i="2"/>
  <c r="H160" i="2"/>
  <c r="H158" i="2"/>
  <c r="D100" i="2"/>
  <c r="G82" i="2"/>
  <c r="G80" i="2"/>
  <c r="H79" i="2"/>
  <c r="E74" i="2"/>
  <c r="D69" i="2"/>
  <c r="D68" i="2"/>
  <c r="D65" i="2"/>
  <c r="G64" i="2"/>
  <c r="F63" i="2"/>
  <c r="E58" i="2"/>
  <c r="E27" i="2"/>
  <c r="H172" i="2"/>
  <c r="F83" i="2"/>
  <c r="F47" i="2"/>
  <c r="F28" i="2"/>
  <c r="G24" i="2"/>
  <c r="F38" i="2"/>
  <c r="F26" i="2"/>
  <c r="F18" i="2"/>
  <c r="E82" i="2"/>
  <c r="G56" i="2"/>
  <c r="B162" i="2"/>
  <c r="H190" i="2"/>
  <c r="D230" i="2"/>
  <c r="AC280" i="2"/>
  <c r="AA271" i="2"/>
  <c r="DH278" i="2"/>
  <c r="CV290" i="2"/>
  <c r="CJ260" i="2"/>
  <c r="CJ276" i="2"/>
  <c r="CJ292" i="2"/>
  <c r="CJ291" i="2"/>
  <c r="CB259" i="2"/>
  <c r="CB275" i="2"/>
  <c r="BP258" i="2"/>
  <c r="BP294" i="2"/>
  <c r="BP292" i="2"/>
  <c r="BP263" i="2"/>
  <c r="BP279" i="2"/>
  <c r="BP295" i="2"/>
  <c r="AZ294" i="2"/>
  <c r="AZ292" i="2"/>
  <c r="AZ263" i="2"/>
  <c r="AZ279" i="2"/>
  <c r="AZ295" i="2"/>
  <c r="AN295" i="2"/>
  <c r="AF265" i="2"/>
  <c r="AF291" i="2"/>
  <c r="X257" i="2"/>
  <c r="P260" i="2"/>
  <c r="P276" i="2"/>
  <c r="P292" i="2"/>
  <c r="AS280" i="2"/>
  <c r="AC264" i="2"/>
  <c r="CP276" i="2"/>
  <c r="BF264" i="2"/>
  <c r="AH267" i="2"/>
  <c r="D163" i="2"/>
  <c r="H168" i="2"/>
  <c r="H187" i="2"/>
  <c r="BH264" i="2"/>
  <c r="BH280" i="2"/>
  <c r="BH296" i="2"/>
  <c r="BH267" i="2"/>
  <c r="BH283" i="2"/>
  <c r="BD286" i="2"/>
  <c r="BD256" i="2"/>
  <c r="BD272" i="2"/>
  <c r="BD288" i="2"/>
  <c r="AZ258" i="2"/>
  <c r="AZ277" i="2"/>
  <c r="AZ257" i="2"/>
  <c r="AV266" i="2"/>
  <c r="AV287" i="2"/>
  <c r="AR266" i="2"/>
  <c r="AR285" i="2"/>
  <c r="AR278" i="2"/>
  <c r="AR289" i="2"/>
  <c r="AR264" i="2"/>
  <c r="AR280" i="2"/>
  <c r="AR296" i="2"/>
  <c r="AR267" i="2"/>
  <c r="AR283" i="2"/>
  <c r="AR297" i="2"/>
  <c r="AN286" i="2"/>
  <c r="AN269" i="2"/>
  <c r="AN298" i="2"/>
  <c r="AN267" i="2"/>
  <c r="AN283" i="2"/>
  <c r="F249" i="2"/>
  <c r="E224" i="2"/>
  <c r="AJ272" i="2"/>
  <c r="AF262" i="2"/>
  <c r="AF297" i="2"/>
  <c r="AF263" i="2"/>
  <c r="AF279" i="2"/>
  <c r="AB262" i="2"/>
  <c r="X254" i="2"/>
  <c r="X293" i="2"/>
  <c r="X264" i="2"/>
  <c r="X280" i="2"/>
  <c r="X296" i="2"/>
  <c r="X295" i="2"/>
  <c r="T290" i="2"/>
  <c r="T273" i="2"/>
  <c r="P263" i="2"/>
  <c r="P279" i="2"/>
  <c r="P295" i="2"/>
  <c r="DI260" i="2"/>
  <c r="CG285" i="2"/>
  <c r="D64" i="2"/>
  <c r="F75" i="2"/>
  <c r="D94" i="2"/>
  <c r="D81" i="2"/>
  <c r="D97" i="2"/>
  <c r="G17" i="2"/>
  <c r="G33" i="2"/>
  <c r="G49" i="2"/>
  <c r="DF259" i="2"/>
  <c r="CX284" i="2"/>
  <c r="CX285" i="2"/>
  <c r="CP254" i="2"/>
  <c r="CP270" i="2"/>
  <c r="CP286" i="2"/>
  <c r="CL269" i="2"/>
  <c r="BV260" i="2"/>
  <c r="BV279" i="2"/>
  <c r="BV259" i="2"/>
  <c r="BV298" i="2"/>
  <c r="BN261" i="2"/>
  <c r="BN277" i="2"/>
  <c r="BF266" i="2"/>
  <c r="BF282" i="2"/>
  <c r="BF298" i="2"/>
  <c r="AX256" i="2"/>
  <c r="AH284" i="2"/>
  <c r="AH256" i="2"/>
  <c r="AH258" i="2"/>
  <c r="AH274" i="2"/>
  <c r="AH290" i="2"/>
  <c r="AH293" i="2"/>
  <c r="AD260" i="2"/>
  <c r="AD261" i="2"/>
  <c r="AD277" i="2"/>
  <c r="DC291" i="2"/>
  <c r="BG275" i="2"/>
  <c r="AY270" i="2"/>
  <c r="AM299" i="2"/>
  <c r="AM261" i="2"/>
  <c r="AM277" i="2"/>
  <c r="AM264" i="2"/>
  <c r="AM280" i="2"/>
  <c r="AE275" i="2"/>
  <c r="W289" i="2"/>
  <c r="S275" i="2"/>
  <c r="Z268" i="2"/>
  <c r="AT264" i="2"/>
  <c r="AM259" i="2"/>
  <c r="F15" i="2"/>
  <c r="BS275" i="2"/>
  <c r="BW255" i="2"/>
  <c r="BR288" i="2"/>
  <c r="AX292" i="2"/>
  <c r="V272" i="2"/>
  <c r="CZ281" i="2"/>
  <c r="G192" i="2"/>
  <c r="F199" i="2"/>
  <c r="G68" i="2"/>
  <c r="F99" i="2"/>
  <c r="H7" i="2"/>
  <c r="DK259" i="2"/>
  <c r="DK291" i="2"/>
  <c r="DK289" i="2"/>
  <c r="DC298" i="2"/>
  <c r="CU283" i="2"/>
  <c r="CU268" i="2"/>
  <c r="CU284" i="2"/>
  <c r="CM266" i="2"/>
  <c r="CM260" i="2"/>
  <c r="CM276" i="2"/>
  <c r="CA269" i="2"/>
  <c r="CA297" i="2"/>
  <c r="BS299" i="2"/>
  <c r="BS261" i="2"/>
  <c r="BS277" i="2"/>
  <c r="BS264" i="2"/>
  <c r="BS280" i="2"/>
  <c r="BO299" i="2"/>
  <c r="BO264" i="2"/>
  <c r="BO280" i="2"/>
  <c r="BG256" i="2"/>
  <c r="BG272" i="2"/>
  <c r="AY255" i="2"/>
  <c r="AY275" i="2"/>
  <c r="AY264" i="2"/>
  <c r="AY280" i="2"/>
  <c r="AM295" i="2"/>
  <c r="AM289" i="2"/>
  <c r="AM292" i="2"/>
  <c r="AE262" i="2"/>
  <c r="AE263" i="2"/>
  <c r="W255" i="2"/>
  <c r="W287" i="2"/>
  <c r="S261" i="2"/>
  <c r="S277" i="2"/>
  <c r="DD290" i="2"/>
  <c r="CB286" i="2"/>
  <c r="H170" i="2"/>
  <c r="G159" i="2"/>
  <c r="G166" i="2"/>
  <c r="G182" i="2"/>
  <c r="P254" i="2"/>
  <c r="B191" i="2"/>
  <c r="G76" i="2"/>
  <c r="D6" i="2"/>
  <c r="H22" i="2"/>
  <c r="H38" i="2"/>
  <c r="D21" i="2"/>
  <c r="D37" i="2"/>
  <c r="AC293" i="2"/>
  <c r="BE281" i="2"/>
  <c r="DE277" i="2"/>
  <c r="BM273" i="2"/>
  <c r="BW271" i="2"/>
  <c r="DA265" i="2"/>
  <c r="X262" i="2"/>
  <c r="BS259" i="2"/>
  <c r="Q257" i="2"/>
  <c r="BL254" i="2"/>
  <c r="D161" i="2"/>
  <c r="G84" i="2"/>
  <c r="G60" i="2"/>
  <c r="G246" i="2"/>
  <c r="DC287" i="2"/>
  <c r="W259" i="2"/>
  <c r="DI261" i="2"/>
  <c r="DA277" i="2"/>
  <c r="CW265" i="2"/>
  <c r="BA276" i="2"/>
  <c r="BF284" i="2"/>
  <c r="DJ267" i="2"/>
  <c r="BJ255" i="2"/>
  <c r="BB279" i="2"/>
  <c r="AT255" i="2"/>
  <c r="Z259" i="2"/>
  <c r="G16" i="2"/>
  <c r="W278" i="2"/>
  <c r="AM262" i="2"/>
  <c r="D23" i="2"/>
  <c r="AM275" i="2"/>
  <c r="DE268" i="2"/>
  <c r="DA272" i="2"/>
  <c r="CO297" i="2"/>
  <c r="CK285" i="2"/>
  <c r="CK272" i="2"/>
  <c r="BY273" i="2"/>
  <c r="BU277" i="2"/>
  <c r="BM264" i="2"/>
  <c r="BI265" i="2"/>
  <c r="BE277" i="2"/>
  <c r="AO256" i="2"/>
  <c r="AG277" i="2"/>
  <c r="Y288" i="2"/>
  <c r="DB272" i="2"/>
  <c r="CH295" i="2"/>
  <c r="BR276" i="2"/>
  <c r="BR263" i="2"/>
  <c r="R296" i="2"/>
  <c r="R283" i="2"/>
  <c r="DG255" i="2"/>
  <c r="DG289" i="2"/>
  <c r="DG292" i="2"/>
  <c r="CE269" i="2"/>
  <c r="CE297" i="2"/>
  <c r="BW275" i="2"/>
  <c r="BW261" i="2"/>
  <c r="BW277" i="2"/>
  <c r="BW292" i="2"/>
  <c r="BK278" i="2"/>
  <c r="BC295" i="2"/>
  <c r="AU259" i="2"/>
  <c r="AU278" i="2"/>
  <c r="AA291" i="2"/>
  <c r="O292" i="2"/>
  <c r="BX290" i="2"/>
  <c r="BT262" i="2"/>
  <c r="CW288" i="2"/>
  <c r="CK297" i="2"/>
  <c r="BM257" i="2"/>
  <c r="AS293" i="2"/>
  <c r="AC296" i="2"/>
  <c r="H194" i="2"/>
  <c r="E70" i="2"/>
  <c r="H18" i="2"/>
  <c r="H45" i="2"/>
  <c r="B9" i="2"/>
  <c r="BF268" i="2"/>
  <c r="H177" i="2"/>
  <c r="B41" i="2"/>
  <c r="BB291" i="2"/>
  <c r="BW287" i="2"/>
  <c r="CY275" i="2"/>
  <c r="G92" i="2"/>
  <c r="F59" i="2"/>
  <c r="DI296" i="2"/>
  <c r="CW257" i="2"/>
  <c r="CW276" i="2"/>
  <c r="CS277" i="2"/>
  <c r="CK288" i="2"/>
  <c r="CG257" i="2"/>
  <c r="BM280" i="2"/>
  <c r="BI268" i="2"/>
  <c r="BA281" i="2"/>
  <c r="AS268" i="2"/>
  <c r="G206" i="2"/>
  <c r="G238" i="2"/>
  <c r="H211" i="2"/>
  <c r="AG293" i="2"/>
  <c r="Y285" i="2"/>
  <c r="Y272" i="2"/>
  <c r="CX272" i="2"/>
  <c r="CP280" i="2"/>
  <c r="BN292" i="2"/>
  <c r="AP284" i="2"/>
  <c r="AD296" i="2"/>
  <c r="BR279" i="2"/>
  <c r="R280" i="2"/>
  <c r="CY263" i="2"/>
  <c r="T298" i="2"/>
  <c r="B182" i="2"/>
  <c r="G179" i="2"/>
  <c r="DD257" i="2"/>
  <c r="CN273" i="2"/>
  <c r="CJ261" i="2"/>
  <c r="BL285" i="2"/>
  <c r="BH297" i="2"/>
  <c r="AR257" i="2"/>
  <c r="AB273" i="2"/>
  <c r="X261" i="2"/>
  <c r="P293" i="2"/>
  <c r="D194" i="2"/>
  <c r="D180" i="2"/>
  <c r="H159" i="2"/>
  <c r="G178" i="2"/>
  <c r="H161" i="2"/>
  <c r="D177" i="2"/>
  <c r="H199" i="2"/>
  <c r="D196" i="2"/>
  <c r="F171" i="2"/>
  <c r="D158" i="2"/>
  <c r="H157" i="2"/>
  <c r="F173" i="2"/>
  <c r="F195" i="2"/>
  <c r="D168" i="2"/>
  <c r="D184" i="2"/>
  <c r="D193" i="2"/>
  <c r="F192" i="2"/>
  <c r="B175" i="2"/>
  <c r="B198" i="2"/>
  <c r="B183" i="2"/>
  <c r="B178" i="2"/>
  <c r="B199" i="2"/>
  <c r="H92" i="2"/>
  <c r="D82" i="2"/>
  <c r="F88" i="2"/>
  <c r="B100" i="2"/>
  <c r="DK287" i="2"/>
  <c r="DC282" i="2"/>
  <c r="DC299" i="2"/>
  <c r="CU287" i="2"/>
  <c r="CU298" i="2"/>
  <c r="CU269" i="2"/>
  <c r="CU297" i="2"/>
  <c r="CM261" i="2"/>
  <c r="CM277" i="2"/>
  <c r="CM292" i="2"/>
  <c r="BO271" i="2"/>
  <c r="BO290" i="2"/>
  <c r="BG295" i="2"/>
  <c r="BG289" i="2"/>
  <c r="S256" i="2"/>
  <c r="S272" i="2"/>
  <c r="E87" i="2"/>
  <c r="CM255" i="2"/>
  <c r="CI291" i="2"/>
  <c r="F20" i="2"/>
  <c r="G30" i="2"/>
  <c r="F17" i="2"/>
  <c r="G48" i="2"/>
  <c r="B28" i="2"/>
  <c r="B25" i="2"/>
  <c r="H13" i="2"/>
  <c r="G42" i="2"/>
  <c r="F29" i="2"/>
  <c r="D78" i="2"/>
  <c r="E94" i="2"/>
  <c r="E88" i="2"/>
  <c r="D59" i="2"/>
  <c r="D88" i="2"/>
  <c r="D179" i="2"/>
  <c r="F194" i="2"/>
  <c r="F193" i="2"/>
  <c r="G168" i="2"/>
  <c r="G194" i="2"/>
  <c r="H196" i="2"/>
  <c r="E192" i="2"/>
  <c r="D244" i="2"/>
  <c r="D210" i="2"/>
  <c r="G242" i="2"/>
  <c r="G234" i="2"/>
  <c r="F229" i="2"/>
  <c r="H234" i="2"/>
  <c r="H210" i="2"/>
  <c r="CS292" i="2"/>
  <c r="BR291" i="2"/>
  <c r="P289" i="2"/>
  <c r="AW276" i="2"/>
  <c r="CR273" i="2"/>
  <c r="BQ272" i="2"/>
  <c r="AP271" i="2"/>
  <c r="CK268" i="2"/>
  <c r="G217" i="2"/>
  <c r="DE264" i="2"/>
  <c r="U256" i="2"/>
  <c r="B201" i="2"/>
  <c r="G198" i="2"/>
  <c r="G197" i="2"/>
  <c r="F189" i="2"/>
  <c r="E188" i="2"/>
  <c r="B186" i="2"/>
  <c r="D185" i="2"/>
  <c r="E182" i="2"/>
  <c r="F181" i="2"/>
  <c r="H180" i="2"/>
  <c r="B179" i="2"/>
  <c r="H176" i="2"/>
  <c r="B174" i="2"/>
  <c r="H173" i="2"/>
  <c r="B170" i="2"/>
  <c r="E168" i="2"/>
  <c r="F166" i="2"/>
  <c r="E164" i="2"/>
  <c r="G163" i="2"/>
  <c r="G162" i="2"/>
  <c r="F161" i="2"/>
  <c r="E156" i="2"/>
  <c r="G98" i="2"/>
  <c r="D87" i="2"/>
  <c r="H84" i="2"/>
  <c r="H77" i="2"/>
  <c r="H69" i="2"/>
  <c r="H66" i="2"/>
  <c r="H65" i="2"/>
  <c r="H60" i="2"/>
  <c r="F35" i="2"/>
  <c r="AL275" i="2"/>
  <c r="B163" i="2"/>
  <c r="DC255" i="2"/>
  <c r="DH299" i="2"/>
  <c r="DD269" i="2"/>
  <c r="DD270" i="2"/>
  <c r="DD263" i="2"/>
  <c r="DD279" i="2"/>
  <c r="CZ274" i="2"/>
  <c r="CV255" i="2"/>
  <c r="CV271" i="2"/>
  <c r="CV299" i="2"/>
  <c r="CR291" i="2"/>
  <c r="CN254" i="2"/>
  <c r="CN265" i="2"/>
  <c r="CJ257" i="2"/>
  <c r="CB291" i="2"/>
  <c r="BT258" i="2"/>
  <c r="Y284" i="2"/>
  <c r="DI255" i="2"/>
  <c r="DI271" i="2"/>
  <c r="DI290" i="2"/>
  <c r="DE272" i="2"/>
  <c r="DE292" i="2"/>
  <c r="DE267" i="2"/>
  <c r="DE283" i="2"/>
  <c r="DE266" i="2"/>
  <c r="DE282" i="2"/>
  <c r="DE299" i="2"/>
  <c r="DA289" i="2"/>
  <c r="DA292" i="2"/>
  <c r="DA264" i="2"/>
  <c r="DA254" i="2"/>
  <c r="DA270" i="2"/>
  <c r="DA298" i="2"/>
  <c r="CW284" i="2"/>
  <c r="CW263" i="2"/>
  <c r="CW279" i="2"/>
  <c r="CW295" i="2"/>
  <c r="CW262" i="2"/>
  <c r="CW278" i="2"/>
  <c r="CW294" i="2"/>
  <c r="CS285" i="2"/>
  <c r="CS296" i="2"/>
  <c r="CS267" i="2"/>
  <c r="CS283" i="2"/>
  <c r="CS286" i="2"/>
  <c r="CO263" i="2"/>
  <c r="CO279" i="2"/>
  <c r="CO295" i="2"/>
  <c r="CO262" i="2"/>
  <c r="AC268" i="2"/>
  <c r="D45" i="2"/>
  <c r="F49" i="2"/>
  <c r="B49" i="2"/>
  <c r="G40" i="2"/>
  <c r="D48" i="2"/>
  <c r="D44" i="2"/>
  <c r="D40" i="2"/>
  <c r="D36" i="2"/>
  <c r="D32" i="2"/>
  <c r="G158" i="2"/>
  <c r="H166" i="2"/>
  <c r="D243" i="2"/>
  <c r="D219" i="2"/>
  <c r="D214" i="2"/>
  <c r="F233" i="2"/>
  <c r="D191" i="2"/>
  <c r="B159" i="2"/>
  <c r="DH269" i="2"/>
  <c r="CV289" i="2"/>
  <c r="BX257" i="2"/>
  <c r="BH273" i="2"/>
  <c r="BD261" i="2"/>
  <c r="AV269" i="2"/>
  <c r="D248" i="2"/>
  <c r="AF285" i="2"/>
  <c r="H167" i="2"/>
  <c r="D162" i="2"/>
  <c r="F169" i="2"/>
  <c r="F185" i="2"/>
  <c r="E189" i="2"/>
  <c r="D188" i="2"/>
  <c r="F187" i="2"/>
  <c r="F174" i="2"/>
  <c r="E165" i="2"/>
  <c r="H181" i="2"/>
  <c r="F160" i="2"/>
  <c r="F176" i="2"/>
  <c r="D198" i="2"/>
  <c r="D201" i="2"/>
  <c r="F200" i="2"/>
  <c r="B158" i="2"/>
  <c r="B195" i="2"/>
  <c r="B167" i="2"/>
  <c r="B169" i="2"/>
  <c r="H93" i="2"/>
  <c r="H100" i="2"/>
  <c r="D74" i="2"/>
  <c r="F56" i="2"/>
  <c r="H80" i="2"/>
  <c r="H96" i="2"/>
  <c r="B68" i="2"/>
  <c r="AD280" i="2"/>
  <c r="F36" i="2"/>
  <c r="B44" i="2"/>
  <c r="G32" i="2"/>
  <c r="H29" i="2"/>
  <c r="B12" i="2"/>
  <c r="D35" i="2"/>
  <c r="H50" i="2"/>
  <c r="H46" i="2"/>
  <c r="H42" i="2"/>
  <c r="H34" i="2"/>
  <c r="H30" i="2"/>
  <c r="H26" i="2"/>
  <c r="H14" i="2"/>
  <c r="H10" i="2"/>
  <c r="D62" i="2"/>
  <c r="D96" i="2"/>
  <c r="D80" i="2"/>
  <c r="D195" i="2"/>
  <c r="E185" i="2"/>
  <c r="F178" i="2"/>
  <c r="H200" i="2"/>
  <c r="E184" i="2"/>
  <c r="H198" i="2"/>
  <c r="E180" i="2"/>
  <c r="H162" i="2"/>
  <c r="D220" i="2"/>
  <c r="H230" i="2"/>
  <c r="H231" i="2"/>
  <c r="CI294" i="2"/>
  <c r="Z287" i="2"/>
  <c r="CV285" i="2"/>
  <c r="DI276" i="2"/>
  <c r="AF273" i="2"/>
  <c r="DB271" i="2"/>
  <c r="CU266" i="2"/>
  <c r="BM260" i="2"/>
  <c r="DH257" i="2"/>
  <c r="CG256" i="2"/>
  <c r="D190" i="2"/>
  <c r="B187" i="2"/>
  <c r="D186" i="2"/>
  <c r="B166" i="2"/>
  <c r="G165" i="2"/>
  <c r="D164" i="2"/>
  <c r="G90" i="2"/>
  <c r="H85" i="2"/>
  <c r="H61" i="2"/>
  <c r="AT267" i="2"/>
  <c r="F72" i="2"/>
  <c r="DD282" i="2"/>
  <c r="CR278" i="2"/>
  <c r="CO264" i="2"/>
  <c r="BI296" i="2"/>
  <c r="DF261" i="2"/>
  <c r="DF277" i="2"/>
  <c r="CP284" i="2"/>
  <c r="CP289" i="2"/>
  <c r="CL260" i="2"/>
  <c r="CL279" i="2"/>
  <c r="CL298" i="2"/>
  <c r="CD261" i="2"/>
  <c r="CD277" i="2"/>
  <c r="BV266" i="2"/>
  <c r="BV282" i="2"/>
  <c r="BV285" i="2"/>
  <c r="AX284" i="2"/>
  <c r="AX258" i="2"/>
  <c r="AX274" i="2"/>
  <c r="AX290" i="2"/>
  <c r="AX293" i="2"/>
  <c r="AP269" i="2"/>
  <c r="AP285" i="2"/>
  <c r="AH288" i="2"/>
  <c r="AD275" i="2"/>
  <c r="AD258" i="2"/>
  <c r="AD274" i="2"/>
  <c r="V280" i="2"/>
  <c r="V284" i="2"/>
  <c r="V269" i="2"/>
  <c r="V285" i="2"/>
  <c r="DK267" i="2"/>
  <c r="DC259" i="2"/>
  <c r="DB284" i="2"/>
  <c r="H76" i="2"/>
  <c r="DF275" i="2"/>
  <c r="DF265" i="2"/>
  <c r="DF281" i="2"/>
  <c r="CX296" i="2"/>
  <c r="CX289" i="2"/>
  <c r="CP256" i="2"/>
  <c r="CP275" i="2"/>
  <c r="CP292" i="2"/>
  <c r="CP258" i="2"/>
  <c r="CP274" i="2"/>
  <c r="CP290" i="2"/>
  <c r="CP293" i="2"/>
  <c r="CL295" i="2"/>
  <c r="CL280" i="2"/>
  <c r="CL286" i="2"/>
  <c r="CL257" i="2"/>
  <c r="CL273" i="2"/>
  <c r="CL297" i="2"/>
  <c r="CD265" i="2"/>
  <c r="CD281" i="2"/>
  <c r="BV276" i="2"/>
  <c r="BV254" i="2"/>
  <c r="BV270" i="2"/>
  <c r="BV286" i="2"/>
  <c r="BV289" i="2"/>
  <c r="BN265" i="2"/>
  <c r="BN281" i="2"/>
  <c r="BF276" i="2"/>
  <c r="BF254" i="2"/>
  <c r="BF270" i="2"/>
  <c r="BF286" i="2"/>
  <c r="BF289" i="2"/>
  <c r="AX296" i="2"/>
  <c r="AX262" i="2"/>
  <c r="AX278" i="2"/>
  <c r="AX294" i="2"/>
  <c r="AP257" i="2"/>
  <c r="AP273" i="2"/>
  <c r="AP297" i="2"/>
  <c r="AH255" i="2"/>
  <c r="AH262" i="2"/>
  <c r="AH278" i="2"/>
  <c r="AH294" i="2"/>
  <c r="AH299" i="2"/>
  <c r="AD287" i="2"/>
  <c r="AD262" i="2"/>
  <c r="AD278" i="2"/>
  <c r="AD265" i="2"/>
  <c r="AD281" i="2"/>
  <c r="V257" i="2"/>
  <c r="V273" i="2"/>
  <c r="DK255" i="2"/>
  <c r="DK275" i="2"/>
  <c r="DK299" i="2"/>
  <c r="DC267" i="2"/>
  <c r="DC289" i="2"/>
  <c r="CU255" i="2"/>
  <c r="CU261" i="2"/>
  <c r="CU277" i="2"/>
  <c r="CU260" i="2"/>
  <c r="CU276" i="2"/>
  <c r="CU292" i="2"/>
  <c r="CM259" i="2"/>
  <c r="CM269" i="2"/>
  <c r="CM268" i="2"/>
  <c r="CM284" i="2"/>
  <c r="CM297" i="2"/>
  <c r="CA261" i="2"/>
  <c r="CA277" i="2"/>
  <c r="BO291" i="2"/>
  <c r="BO289" i="2"/>
  <c r="BO256" i="2"/>
  <c r="BO272" i="2"/>
  <c r="BG282" i="2"/>
  <c r="BG299" i="2"/>
  <c r="BG264" i="2"/>
  <c r="BG280" i="2"/>
  <c r="AY291" i="2"/>
  <c r="AY289" i="2"/>
  <c r="AY256" i="2"/>
  <c r="AY272" i="2"/>
  <c r="AM298" i="2"/>
  <c r="S271" i="2"/>
  <c r="S290" i="2"/>
  <c r="S283" i="2"/>
  <c r="S269" i="2"/>
  <c r="S285" i="2"/>
  <c r="S264" i="2"/>
  <c r="S280" i="2"/>
  <c r="P286" i="2"/>
  <c r="Q289" i="2"/>
  <c r="CW285" i="2"/>
  <c r="AS277" i="2"/>
  <c r="CG269" i="2"/>
  <c r="AO265" i="2"/>
  <c r="BI261" i="2"/>
  <c r="AH260" i="2"/>
  <c r="DD258" i="2"/>
  <c r="AA255" i="2"/>
  <c r="AH295" i="2"/>
  <c r="DB287" i="2"/>
  <c r="AD283" i="2"/>
  <c r="DJ279" i="2"/>
  <c r="BN263" i="2"/>
  <c r="CH259" i="2"/>
  <c r="BV255" i="2"/>
  <c r="D175" i="2"/>
  <c r="H68" i="2"/>
  <c r="AS284" i="2"/>
  <c r="BV284" i="2"/>
  <c r="AL256" i="2"/>
  <c r="AH292" i="2"/>
  <c r="DJ284" i="2"/>
  <c r="DJ288" i="2"/>
  <c r="DJ258" i="2"/>
  <c r="DJ274" i="2"/>
  <c r="DJ290" i="2"/>
  <c r="DJ261" i="2"/>
  <c r="DJ277" i="2"/>
  <c r="DJ293" i="2"/>
  <c r="DB260" i="2"/>
  <c r="DB279" i="2"/>
  <c r="DB266" i="2"/>
  <c r="DB282" i="2"/>
  <c r="DB269" i="2"/>
  <c r="DB285" i="2"/>
  <c r="DB298" i="2"/>
  <c r="CT284" i="2"/>
  <c r="CT256" i="2"/>
  <c r="CT288" i="2"/>
  <c r="CT258" i="2"/>
  <c r="CT274" i="2"/>
  <c r="CT290" i="2"/>
  <c r="CT261" i="2"/>
  <c r="CT277" i="2"/>
  <c r="CT293" i="2"/>
  <c r="CH283" i="2"/>
  <c r="CH263" i="2"/>
  <c r="CH262" i="2"/>
  <c r="CH278" i="2"/>
  <c r="CH294" i="2"/>
  <c r="CH265" i="2"/>
  <c r="CH281" i="2"/>
  <c r="CH298" i="2"/>
  <c r="BZ288" i="2"/>
  <c r="BZ271" i="2"/>
  <c r="BZ254" i="2"/>
  <c r="BZ270" i="2"/>
  <c r="BZ286" i="2"/>
  <c r="BZ257" i="2"/>
  <c r="BZ273" i="2"/>
  <c r="BZ289" i="2"/>
  <c r="BR264" i="2"/>
  <c r="BR283" i="2"/>
  <c r="BR262" i="2"/>
  <c r="BR278" i="2"/>
  <c r="BR294" i="2"/>
  <c r="BR265" i="2"/>
  <c r="BR281" i="2"/>
  <c r="BR298" i="2"/>
  <c r="BJ288" i="2"/>
  <c r="BJ299" i="2"/>
  <c r="BJ276" i="2"/>
  <c r="BJ295" i="2"/>
  <c r="BJ266" i="2"/>
  <c r="BJ282" i="2"/>
  <c r="BJ269" i="2"/>
  <c r="BJ285" i="2"/>
  <c r="BJ297" i="2"/>
  <c r="BB267" i="2"/>
  <c r="BB287" i="2"/>
  <c r="BB258" i="2"/>
  <c r="BB274" i="2"/>
  <c r="BB290" i="2"/>
  <c r="BB261" i="2"/>
  <c r="BB277" i="2"/>
  <c r="BB293" i="2"/>
  <c r="AT272" i="2"/>
  <c r="AT291" i="2"/>
  <c r="AT295" i="2"/>
  <c r="AT266" i="2"/>
  <c r="AT282" i="2"/>
  <c r="AT269" i="2"/>
  <c r="AT285" i="2"/>
  <c r="AT297" i="2"/>
  <c r="AL267" i="2"/>
  <c r="AL287" i="2"/>
  <c r="AL258" i="2"/>
  <c r="AL274" i="2"/>
  <c r="AL290" i="2"/>
  <c r="AL261" i="2"/>
  <c r="AL277" i="2"/>
  <c r="AL293" i="2"/>
  <c r="Z276" i="2"/>
  <c r="Z295" i="2"/>
  <c r="Z280" i="2"/>
  <c r="Z254" i="2"/>
  <c r="Z270" i="2"/>
  <c r="Z286" i="2"/>
  <c r="Z257" i="2"/>
  <c r="Z273" i="2"/>
  <c r="Z289" i="2"/>
  <c r="Z297" i="2"/>
  <c r="R255" i="2"/>
  <c r="R262" i="2"/>
  <c r="R278" i="2"/>
  <c r="R294" i="2"/>
  <c r="R265" i="2"/>
  <c r="R281" i="2"/>
  <c r="R297" i="2"/>
  <c r="DG291" i="2"/>
  <c r="DG260" i="2"/>
  <c r="DG276" i="2"/>
  <c r="CY268" i="2"/>
  <c r="CY284" i="2"/>
  <c r="CY298" i="2"/>
  <c r="CQ291" i="2"/>
  <c r="CQ294" i="2"/>
  <c r="CQ279" i="2"/>
  <c r="CQ269" i="2"/>
  <c r="CQ297" i="2"/>
  <c r="CI261" i="2"/>
  <c r="CI277" i="2"/>
  <c r="CE268" i="2"/>
  <c r="CE284" i="2"/>
  <c r="BW266" i="2"/>
  <c r="BW262" i="2"/>
  <c r="BW260" i="2"/>
  <c r="BW276" i="2"/>
  <c r="BK275" i="2"/>
  <c r="BC263" i="2"/>
  <c r="BC289" i="2"/>
  <c r="BC292" i="2"/>
  <c r="AU290" i="2"/>
  <c r="AQ295" i="2"/>
  <c r="AQ267" i="2"/>
  <c r="AQ289" i="2"/>
  <c r="AQ256" i="2"/>
  <c r="AQ272" i="2"/>
  <c r="AA259" i="2"/>
  <c r="AA278" i="2"/>
  <c r="AA269" i="2"/>
  <c r="AA285" i="2"/>
  <c r="AA297" i="2"/>
  <c r="O262" i="2"/>
  <c r="DF272" i="2"/>
  <c r="DF285" i="2"/>
  <c r="CX258" i="2"/>
  <c r="CX274" i="2"/>
  <c r="CX290" i="2"/>
  <c r="CX293" i="2"/>
  <c r="CP291" i="2"/>
  <c r="CP262" i="2"/>
  <c r="CP278" i="2"/>
  <c r="CP294" i="2"/>
  <c r="CP265" i="2"/>
  <c r="CP281" i="2"/>
  <c r="CL256" i="2"/>
  <c r="CL261" i="2"/>
  <c r="CL277" i="2"/>
  <c r="CD285" i="2"/>
  <c r="BV292" i="2"/>
  <c r="BV290" i="2"/>
  <c r="BV261" i="2"/>
  <c r="BV277" i="2"/>
  <c r="BN271" i="2"/>
  <c r="BN269" i="2"/>
  <c r="BN285" i="2"/>
  <c r="BF292" i="2"/>
  <c r="BF258" i="2"/>
  <c r="BF274" i="2"/>
  <c r="BF290" i="2"/>
  <c r="BF293" i="2"/>
  <c r="AX271" i="2"/>
  <c r="AX272" i="2"/>
  <c r="AX269" i="2"/>
  <c r="AX285" i="2"/>
  <c r="AP275" i="2"/>
  <c r="AP258" i="2"/>
  <c r="AP274" i="2"/>
  <c r="AP290" i="2"/>
  <c r="AP293" i="2"/>
  <c r="AH272" i="2"/>
  <c r="AH291" i="2"/>
  <c r="AH266" i="2"/>
  <c r="AH282" i="2"/>
  <c r="AH298" i="2"/>
  <c r="AD269" i="2"/>
  <c r="AD285" i="2"/>
  <c r="V268" i="2"/>
  <c r="V287" i="2"/>
  <c r="V290" i="2"/>
  <c r="V293" i="2"/>
  <c r="CU275" i="2"/>
  <c r="AM255" i="2"/>
  <c r="AE287" i="2"/>
  <c r="W279" i="2"/>
  <c r="S259" i="2"/>
  <c r="V256" i="2"/>
  <c r="AA290" i="2"/>
  <c r="AP287" i="2"/>
  <c r="AX279" i="2"/>
  <c r="BF271" i="2"/>
  <c r="DF267" i="2"/>
  <c r="DI265" i="2"/>
  <c r="DI284" i="2"/>
  <c r="DI256" i="2"/>
  <c r="DI263" i="2"/>
  <c r="DI279" i="2"/>
  <c r="DI299" i="2"/>
  <c r="DE257" i="2"/>
  <c r="DE276" i="2"/>
  <c r="DE259" i="2"/>
  <c r="DE275" i="2"/>
  <c r="DE291" i="2"/>
  <c r="DE258" i="2"/>
  <c r="DE274" i="2"/>
  <c r="DE290" i="2"/>
  <c r="DA261" i="2"/>
  <c r="DA291" i="2"/>
  <c r="DA262" i="2"/>
  <c r="DA278" i="2"/>
  <c r="CW277" i="2"/>
  <c r="CW281" i="2"/>
  <c r="CW255" i="2"/>
  <c r="CW271" i="2"/>
  <c r="CW287" i="2"/>
  <c r="CW254" i="2"/>
  <c r="CW270" i="2"/>
  <c r="CW286" i="2"/>
  <c r="CS297" i="2"/>
  <c r="CS259" i="2"/>
  <c r="CS275" i="2"/>
  <c r="CS294" i="2"/>
  <c r="CO269" i="2"/>
  <c r="CO288" i="2"/>
  <c r="CO255" i="2"/>
  <c r="CO271" i="2"/>
  <c r="CO287" i="2"/>
  <c r="CO254" i="2"/>
  <c r="BM293" i="2"/>
  <c r="CD260" i="2"/>
  <c r="CT264" i="2"/>
  <c r="BB276" i="2"/>
  <c r="Z288" i="2"/>
  <c r="CQ287" i="2"/>
  <c r="AQ275" i="2"/>
  <c r="DJ271" i="2"/>
  <c r="DJ291" i="2"/>
  <c r="DJ266" i="2"/>
  <c r="DJ282" i="2"/>
  <c r="DJ269" i="2"/>
  <c r="DJ285" i="2"/>
  <c r="DJ298" i="2"/>
  <c r="DB292" i="2"/>
  <c r="DB256" i="2"/>
  <c r="DB288" i="2"/>
  <c r="DB275" i="2"/>
  <c r="DB258" i="2"/>
  <c r="DB274" i="2"/>
  <c r="DB290" i="2"/>
  <c r="DB261" i="2"/>
  <c r="DB277" i="2"/>
  <c r="DB293" i="2"/>
  <c r="CT271" i="2"/>
  <c r="CT272" i="2"/>
  <c r="CT291" i="2"/>
  <c r="CT266" i="2"/>
  <c r="CT282" i="2"/>
  <c r="CT269" i="2"/>
  <c r="CT285" i="2"/>
  <c r="CT298" i="2"/>
  <c r="CH279" i="2"/>
  <c r="CH254" i="2"/>
  <c r="CH270" i="2"/>
  <c r="CH286" i="2"/>
  <c r="CH257" i="2"/>
  <c r="CH273" i="2"/>
  <c r="CH289" i="2"/>
  <c r="BZ256" i="2"/>
  <c r="BZ275" i="2"/>
  <c r="BZ255" i="2"/>
  <c r="BZ262" i="2"/>
  <c r="BZ278" i="2"/>
  <c r="BZ294" i="2"/>
  <c r="BZ265" i="2"/>
  <c r="BZ281" i="2"/>
  <c r="BZ298" i="2"/>
  <c r="BR296" i="2"/>
  <c r="BR260" i="2"/>
  <c r="BR292" i="2"/>
  <c r="BR254" i="2"/>
  <c r="BR270" i="2"/>
  <c r="BR286" i="2"/>
  <c r="BR257" i="2"/>
  <c r="BR273" i="2"/>
  <c r="BR289" i="2"/>
  <c r="BJ256" i="2"/>
  <c r="BJ275" i="2"/>
  <c r="BJ292" i="2"/>
  <c r="BJ258" i="2"/>
  <c r="BJ274" i="2"/>
  <c r="BJ290" i="2"/>
  <c r="BJ261" i="2"/>
  <c r="BJ277" i="2"/>
  <c r="BJ293" i="2"/>
  <c r="BB280" i="2"/>
  <c r="BB299" i="2"/>
  <c r="BB266" i="2"/>
  <c r="BB282" i="2"/>
  <c r="BB269" i="2"/>
  <c r="BB285" i="2"/>
  <c r="BB297" i="2"/>
  <c r="AT259" i="2"/>
  <c r="AT260" i="2"/>
  <c r="AT292" i="2"/>
  <c r="AT258" i="2"/>
  <c r="AT274" i="2"/>
  <c r="AT290" i="2"/>
  <c r="AT261" i="2"/>
  <c r="AT277" i="2"/>
  <c r="AT293" i="2"/>
  <c r="AL299" i="2"/>
  <c r="AL266" i="2"/>
  <c r="AL282" i="2"/>
  <c r="AL269" i="2"/>
  <c r="AL285" i="2"/>
  <c r="AL297" i="2"/>
  <c r="Z263" i="2"/>
  <c r="Z264" i="2"/>
  <c r="Z296" i="2"/>
  <c r="Z262" i="2"/>
  <c r="Z278" i="2"/>
  <c r="Z294" i="2"/>
  <c r="Z265" i="2"/>
  <c r="Z281" i="2"/>
  <c r="Z299" i="2"/>
  <c r="R268" i="2"/>
  <c r="R287" i="2"/>
  <c r="R267" i="2"/>
  <c r="R254" i="2"/>
  <c r="R270" i="2"/>
  <c r="R286" i="2"/>
  <c r="R257" i="2"/>
  <c r="R273" i="2"/>
  <c r="R289" i="2"/>
  <c r="R298" i="2"/>
  <c r="DG259" i="2"/>
  <c r="DG278" i="2"/>
  <c r="DG268" i="2"/>
  <c r="DG284" i="2"/>
  <c r="CY295" i="2"/>
  <c r="CY289" i="2"/>
  <c r="CY260" i="2"/>
  <c r="CY276" i="2"/>
  <c r="CY292" i="2"/>
  <c r="CQ259" i="2"/>
  <c r="CQ262" i="2"/>
  <c r="CQ263" i="2"/>
  <c r="CQ295" i="2"/>
  <c r="CQ261" i="2"/>
  <c r="CQ277" i="2"/>
  <c r="CI287" i="2"/>
  <c r="CI269" i="2"/>
  <c r="CI297" i="2"/>
  <c r="CE261" i="2"/>
  <c r="CE277" i="2"/>
  <c r="CE276" i="2"/>
  <c r="CE292" i="2"/>
  <c r="BW259" i="2"/>
  <c r="BW269" i="2"/>
  <c r="BW268" i="2"/>
  <c r="BW284" i="2"/>
  <c r="BW297" i="2"/>
  <c r="BK299" i="2"/>
  <c r="BK255" i="2"/>
  <c r="BK289" i="2"/>
  <c r="BK292" i="2"/>
  <c r="BC286" i="2"/>
  <c r="BC279" i="2"/>
  <c r="AU255" i="2"/>
  <c r="AU287" i="2"/>
  <c r="AU289" i="2"/>
  <c r="AU292" i="2"/>
  <c r="AQ282" i="2"/>
  <c r="AQ283" i="2"/>
  <c r="AQ299" i="2"/>
  <c r="AQ264" i="2"/>
  <c r="AQ280" i="2"/>
  <c r="AA266" i="2"/>
  <c r="AA262" i="2"/>
  <c r="AA261" i="2"/>
  <c r="AA277" i="2"/>
  <c r="AA292" i="2"/>
  <c r="BT278" i="2"/>
  <c r="AV270" i="2"/>
  <c r="AJ266" i="2"/>
  <c r="DJ280" i="2"/>
  <c r="CT280" i="2"/>
  <c r="BJ287" i="2"/>
  <c r="BB260" i="2"/>
  <c r="AL279" i="2"/>
  <c r="CQ271" i="2"/>
  <c r="CI295" i="2"/>
  <c r="CF298" i="2"/>
  <c r="CB289" i="2"/>
  <c r="CA270" i="2"/>
  <c r="H51" i="2"/>
  <c r="H19" i="2"/>
  <c r="D31" i="2"/>
  <c r="H31" i="2"/>
  <c r="CA267" i="2"/>
  <c r="CF290" i="2"/>
  <c r="CF254" i="2"/>
  <c r="CF286" i="2"/>
  <c r="CF273" i="2"/>
  <c r="CF272" i="2"/>
  <c r="CB262" i="2"/>
  <c r="CB281" i="2"/>
  <c r="CB282" i="2"/>
  <c r="CB269" i="2"/>
  <c r="CB297" i="2"/>
  <c r="CB264" i="2"/>
  <c r="CB280" i="2"/>
  <c r="CB296" i="2"/>
  <c r="J296" i="2"/>
  <c r="G249" i="2"/>
  <c r="AJ298" i="2"/>
  <c r="G205" i="2"/>
  <c r="AJ254" i="2"/>
  <c r="G237" i="2"/>
  <c r="AJ286" i="2"/>
  <c r="H224" i="2"/>
  <c r="AJ273" i="2"/>
  <c r="AJ256" i="2"/>
  <c r="E207" i="2"/>
  <c r="G207" i="2"/>
  <c r="AJ288" i="2"/>
  <c r="G239" i="2"/>
  <c r="B213" i="2"/>
  <c r="P262" i="2"/>
  <c r="B225" i="2"/>
  <c r="P274" i="2"/>
  <c r="E75" i="2"/>
  <c r="H75" i="2"/>
  <c r="E55" i="2"/>
  <c r="H55" i="2"/>
  <c r="D55" i="2"/>
  <c r="E71" i="2"/>
  <c r="D71" i="2"/>
  <c r="H71" i="2"/>
  <c r="F97" i="2"/>
  <c r="E17" i="2"/>
  <c r="E33" i="2"/>
  <c r="E49" i="2"/>
  <c r="CA254" i="2"/>
  <c r="CA299" i="2"/>
  <c r="E28" i="2"/>
  <c r="B227" i="2"/>
  <c r="Q276" i="2"/>
  <c r="G223" i="2"/>
  <c r="AK272" i="2"/>
  <c r="CF269" i="2"/>
  <c r="D27" i="2"/>
  <c r="F214" i="2"/>
  <c r="AI263" i="2"/>
  <c r="E214" i="2"/>
  <c r="CF274" i="2"/>
  <c r="CF293" i="2"/>
  <c r="CF278" i="2"/>
  <c r="CF265" i="2"/>
  <c r="CB265" i="2"/>
  <c r="CB274" i="2"/>
  <c r="CB261" i="2"/>
  <c r="CB293" i="2"/>
  <c r="CB260" i="2"/>
  <c r="CB276" i="2"/>
  <c r="CB292" i="2"/>
  <c r="CD284" i="2"/>
  <c r="CD256" i="2"/>
  <c r="CD288" i="2"/>
  <c r="CD275" i="2"/>
  <c r="CD258" i="2"/>
  <c r="CD274" i="2"/>
  <c r="CD290" i="2"/>
  <c r="G11" i="2"/>
  <c r="G27" i="2"/>
  <c r="G43" i="2"/>
  <c r="B11" i="2"/>
  <c r="B27" i="2"/>
  <c r="B43" i="2"/>
  <c r="CA275" i="2"/>
  <c r="CA294" i="2"/>
  <c r="CA279" i="2"/>
  <c r="CA266" i="2"/>
  <c r="G22" i="2"/>
  <c r="G38" i="2"/>
  <c r="F21" i="2"/>
  <c r="F37" i="2"/>
  <c r="CC289" i="2"/>
  <c r="F236" i="2"/>
  <c r="AK285" i="2"/>
  <c r="B234" i="2"/>
  <c r="O283" i="2"/>
  <c r="E79" i="2"/>
  <c r="D79" i="2"/>
  <c r="H15" i="2"/>
  <c r="D15" i="2"/>
  <c r="CE279" i="2"/>
  <c r="E44" i="2"/>
  <c r="CH296" i="2"/>
  <c r="CH260" i="2"/>
  <c r="CH292" i="2"/>
  <c r="E231" i="2"/>
  <c r="AL280" i="2"/>
  <c r="E235" i="2"/>
  <c r="AL284" i="2"/>
  <c r="G61" i="2"/>
  <c r="F61" i="2"/>
  <c r="CE258" i="2"/>
  <c r="M267" i="2"/>
  <c r="CE267" i="2"/>
  <c r="CE254" i="2"/>
  <c r="CE286" i="2"/>
  <c r="CE260" i="2"/>
  <c r="F238" i="2"/>
  <c r="AI287" i="2"/>
  <c r="E238" i="2"/>
  <c r="E249" i="2"/>
  <c r="AI298" i="2"/>
  <c r="D249" i="2"/>
  <c r="H249" i="2"/>
  <c r="F234" i="2"/>
  <c r="E234" i="2"/>
  <c r="AI283" i="2"/>
  <c r="E221" i="2"/>
  <c r="D221" i="2"/>
  <c r="H221" i="2"/>
  <c r="AI270" i="2"/>
  <c r="AI269" i="2"/>
  <c r="G220" i="2"/>
  <c r="H220" i="2"/>
  <c r="F220" i="2"/>
  <c r="AI285" i="2"/>
  <c r="G236" i="2"/>
  <c r="AI268" i="2"/>
  <c r="F219" i="2"/>
  <c r="AI284" i="2"/>
  <c r="F235" i="2"/>
  <c r="AI297" i="2"/>
  <c r="G248" i="2"/>
  <c r="G297" i="2"/>
  <c r="B226" i="2"/>
  <c r="O275" i="2"/>
  <c r="B230" i="2"/>
  <c r="O279" i="2"/>
  <c r="O269" i="2"/>
  <c r="B220" i="2"/>
  <c r="O285" i="2"/>
  <c r="B236" i="2"/>
  <c r="B10" i="2"/>
  <c r="B26" i="2"/>
  <c r="B42" i="2"/>
  <c r="G180" i="2"/>
  <c r="D173" i="2"/>
  <c r="B194" i="2"/>
  <c r="H163" i="2"/>
  <c r="E198" i="2"/>
  <c r="H156" i="2"/>
  <c r="F163" i="2"/>
  <c r="H182" i="2"/>
  <c r="D228" i="2"/>
  <c r="H246" i="2"/>
  <c r="D247" i="2"/>
  <c r="E228" i="2"/>
  <c r="G222" i="2"/>
  <c r="G218" i="2"/>
  <c r="F209" i="2"/>
  <c r="H242" i="2"/>
  <c r="H218" i="2"/>
  <c r="E183" i="2"/>
  <c r="B168" i="2"/>
  <c r="B161" i="2"/>
  <c r="G157" i="2"/>
  <c r="E73" i="2"/>
  <c r="F57" i="2"/>
  <c r="G172" i="2"/>
  <c r="DD297" i="2"/>
  <c r="CZ298" i="2"/>
  <c r="CV286" i="2"/>
  <c r="CR269" i="2"/>
  <c r="BX273" i="2"/>
  <c r="BP289" i="2"/>
  <c r="BH257" i="2"/>
  <c r="BD277" i="2"/>
  <c r="AZ289" i="2"/>
  <c r="AV285" i="2"/>
  <c r="AF269" i="2"/>
  <c r="AB294" i="2"/>
  <c r="P261" i="2"/>
  <c r="E64" i="2"/>
  <c r="G94" i="2"/>
  <c r="F81" i="2"/>
  <c r="B64" i="2"/>
  <c r="B90" i="2"/>
  <c r="B84" i="2"/>
  <c r="G181" i="2"/>
  <c r="H169" i="2"/>
  <c r="H90" i="2"/>
  <c r="DI288" i="2"/>
  <c r="DI295" i="2"/>
  <c r="DI266" i="2"/>
  <c r="DI282" i="2"/>
  <c r="DE285" i="2"/>
  <c r="DE289" i="2"/>
  <c r="DA257" i="2"/>
  <c r="DA260" i="2"/>
  <c r="DA293" i="2"/>
  <c r="DA280" i="2"/>
  <c r="DA259" i="2"/>
  <c r="DA275" i="2"/>
  <c r="DA294" i="2"/>
  <c r="CW296" i="2"/>
  <c r="CW268" i="2"/>
  <c r="CW298" i="2"/>
  <c r="CS268" i="2"/>
  <c r="CS291" i="2"/>
  <c r="CS262" i="2"/>
  <c r="CS278" i="2"/>
  <c r="G58" i="2"/>
  <c r="D49" i="2"/>
  <c r="D33" i="2"/>
  <c r="D17" i="2"/>
  <c r="F48" i="2"/>
  <c r="G45" i="2"/>
  <c r="E39" i="2"/>
  <c r="F32" i="2"/>
  <c r="G29" i="2"/>
  <c r="E23" i="2"/>
  <c r="F16" i="2"/>
  <c r="G13" i="2"/>
  <c r="E7" i="2"/>
  <c r="H43" i="2"/>
  <c r="E36" i="2"/>
  <c r="G14" i="2"/>
  <c r="D7" i="2"/>
  <c r="F51" i="2"/>
  <c r="H49" i="2"/>
  <c r="B48" i="2"/>
  <c r="B45" i="2"/>
  <c r="G36" i="2"/>
  <c r="H33" i="2"/>
  <c r="B32" i="2"/>
  <c r="B29" i="2"/>
  <c r="G20" i="2"/>
  <c r="F19" i="2"/>
  <c r="H17" i="2"/>
  <c r="B16" i="2"/>
  <c r="B13" i="2"/>
  <c r="E48" i="2"/>
  <c r="G26" i="2"/>
  <c r="D19" i="2"/>
  <c r="F13" i="2"/>
  <c r="G6" i="2"/>
  <c r="E50" i="2"/>
  <c r="E46" i="2"/>
  <c r="E42" i="2"/>
  <c r="E38" i="2"/>
  <c r="E34" i="2"/>
  <c r="E30" i="2"/>
  <c r="E26" i="2"/>
  <c r="E22" i="2"/>
  <c r="E18" i="2"/>
  <c r="E14" i="2"/>
  <c r="E10" i="2"/>
  <c r="H6" i="2"/>
  <c r="D90" i="2"/>
  <c r="D58" i="2"/>
  <c r="E72" i="2"/>
  <c r="G66" i="2"/>
  <c r="F100" i="2"/>
  <c r="F92" i="2"/>
  <c r="H88" i="2"/>
  <c r="F84" i="2"/>
  <c r="F76" i="2"/>
  <c r="H72" i="2"/>
  <c r="F68" i="2"/>
  <c r="H64" i="2"/>
  <c r="F60" i="2"/>
  <c r="H56" i="2"/>
  <c r="D159" i="2"/>
  <c r="E197" i="2"/>
  <c r="F190" i="2"/>
  <c r="G187" i="2"/>
  <c r="E181" i="2"/>
  <c r="G171" i="2"/>
  <c r="F158" i="2"/>
  <c r="G196" i="2"/>
  <c r="D189" i="2"/>
  <c r="F183" i="2"/>
  <c r="F177" i="2"/>
  <c r="G170" i="2"/>
  <c r="H189" i="2"/>
  <c r="G176" i="2"/>
  <c r="D200" i="2"/>
  <c r="F188" i="2"/>
  <c r="F184" i="2"/>
  <c r="D160" i="2"/>
  <c r="D156" i="2"/>
  <c r="H197" i="2"/>
  <c r="G190" i="2"/>
  <c r="H183" i="2"/>
  <c r="H171" i="2"/>
  <c r="F157" i="2"/>
  <c r="E166" i="2"/>
  <c r="F196" i="2"/>
  <c r="D192" i="2"/>
  <c r="D182" i="2"/>
  <c r="D176" i="2"/>
  <c r="D172" i="2"/>
  <c r="F168" i="2"/>
  <c r="F164" i="2"/>
  <c r="D232" i="2"/>
  <c r="D216" i="2"/>
  <c r="D250" i="2"/>
  <c r="D234" i="2"/>
  <c r="D218" i="2"/>
  <c r="G250" i="2"/>
  <c r="H247" i="2"/>
  <c r="F245" i="2"/>
  <c r="H243" i="2"/>
  <c r="F241" i="2"/>
  <c r="H239" i="2"/>
  <c r="F237" i="2"/>
  <c r="H235" i="2"/>
  <c r="D231" i="2"/>
  <c r="D227" i="2"/>
  <c r="E220" i="2"/>
  <c r="E216" i="2"/>
  <c r="E212" i="2"/>
  <c r="G210" i="2"/>
  <c r="H207" i="2"/>
  <c r="F205" i="2"/>
  <c r="D246" i="2"/>
  <c r="D222" i="2"/>
  <c r="CG288" i="2"/>
  <c r="BY264" i="2"/>
  <c r="B184" i="2"/>
  <c r="B177" i="2"/>
  <c r="G173" i="2"/>
  <c r="B86" i="2"/>
  <c r="F65" i="2"/>
  <c r="DH277" i="2"/>
  <c r="DD281" i="2"/>
  <c r="CZ261" i="2"/>
  <c r="CV265" i="2"/>
  <c r="CR274" i="2"/>
  <c r="CR293" i="2"/>
  <c r="CJ266" i="2"/>
  <c r="CJ285" i="2"/>
  <c r="BX265" i="2"/>
  <c r="BT277" i="2"/>
  <c r="DF279" i="2"/>
  <c r="CX271" i="2"/>
  <c r="CL291" i="2"/>
  <c r="BN275" i="2"/>
  <c r="BF291" i="2"/>
  <c r="AX275" i="2"/>
  <c r="AH275" i="2"/>
  <c r="AD279" i="2"/>
  <c r="V271" i="2"/>
  <c r="D181" i="2"/>
  <c r="F159" i="2"/>
  <c r="F175" i="2"/>
  <c r="E162" i="2"/>
  <c r="E178" i="2"/>
  <c r="G200" i="2"/>
  <c r="E239" i="2"/>
  <c r="AK269" i="2"/>
  <c r="DK278" i="2"/>
  <c r="DK257" i="2"/>
  <c r="DK273" i="2"/>
  <c r="DK256" i="2"/>
  <c r="DK272" i="2"/>
  <c r="DK288" i="2"/>
  <c r="DC263" i="2"/>
  <c r="DC270" i="2"/>
  <c r="DC265" i="2"/>
  <c r="DC281" i="2"/>
  <c r="DC264" i="2"/>
  <c r="DC280" i="2"/>
  <c r="DC296" i="2"/>
  <c r="CU285" i="2"/>
  <c r="CM262" i="2"/>
  <c r="CM293" i="2"/>
  <c r="CA285" i="2"/>
  <c r="CA256" i="2"/>
  <c r="CA272" i="2"/>
  <c r="CA288" i="2"/>
  <c r="BS282" i="2"/>
  <c r="BO262" i="2"/>
  <c r="BO294" i="2"/>
  <c r="BO265" i="2"/>
  <c r="BO281" i="2"/>
  <c r="BO296" i="2"/>
  <c r="BG254" i="2"/>
  <c r="BG286" i="2"/>
  <c r="BG257" i="2"/>
  <c r="BG273" i="2"/>
  <c r="BG288" i="2"/>
  <c r="AY274" i="2"/>
  <c r="AY262" i="2"/>
  <c r="AY294" i="2"/>
  <c r="AY265" i="2"/>
  <c r="AY281" i="2"/>
  <c r="AY296" i="2"/>
  <c r="AM274" i="2"/>
  <c r="AE282" i="2"/>
  <c r="W266" i="2"/>
  <c r="W298" i="2"/>
  <c r="S258" i="2"/>
  <c r="S254" i="2"/>
  <c r="S286" i="2"/>
  <c r="S293" i="2"/>
  <c r="S288" i="2"/>
  <c r="E81" i="2"/>
  <c r="E97" i="2"/>
  <c r="U269" i="2"/>
  <c r="AY263" i="2"/>
  <c r="E69" i="2"/>
  <c r="B58" i="2"/>
  <c r="AQ274" i="2"/>
  <c r="CM258" i="2"/>
  <c r="E159" i="2"/>
  <c r="CU295" i="2"/>
  <c r="BO263" i="2"/>
  <c r="DJ272" i="2"/>
  <c r="DJ259" i="2"/>
  <c r="CT259" i="2"/>
  <c r="BZ287" i="2"/>
  <c r="BJ260" i="2"/>
  <c r="BJ279" i="2"/>
  <c r="BB284" i="2"/>
  <c r="BB271" i="2"/>
  <c r="AT279" i="2"/>
  <c r="AL271" i="2"/>
  <c r="Z283" i="2"/>
  <c r="B185" i="2"/>
  <c r="B172" i="2"/>
  <c r="B196" i="2"/>
  <c r="G89" i="2"/>
  <c r="F82" i="2"/>
  <c r="F98" i="2"/>
  <c r="B62" i="2"/>
  <c r="B93" i="2"/>
  <c r="B65" i="2"/>
  <c r="DG258" i="2"/>
  <c r="DG290" i="2"/>
  <c r="DG265" i="2"/>
  <c r="DG281" i="2"/>
  <c r="DG298" i="2"/>
  <c r="CY254" i="2"/>
  <c r="CY274" i="2"/>
  <c r="CY257" i="2"/>
  <c r="CY273" i="2"/>
  <c r="CQ282" i="2"/>
  <c r="CQ293" i="2"/>
  <c r="CQ264" i="2"/>
  <c r="CQ280" i="2"/>
  <c r="CQ296" i="2"/>
  <c r="CI283" i="2"/>
  <c r="CI255" i="2"/>
  <c r="CI266" i="2"/>
  <c r="CI285" i="2"/>
  <c r="CI256" i="2"/>
  <c r="CI272" i="2"/>
  <c r="CI288" i="2"/>
  <c r="CE293" i="2"/>
  <c r="BW279" i="2"/>
  <c r="BW278" i="2"/>
  <c r="BW285" i="2"/>
  <c r="BK274" i="2"/>
  <c r="BK257" i="2"/>
  <c r="BK273" i="2"/>
  <c r="BK260" i="2"/>
  <c r="BK276" i="2"/>
  <c r="BC267" i="2"/>
  <c r="BC258" i="2"/>
  <c r="BC290" i="2"/>
  <c r="BC265" i="2"/>
  <c r="BC281" i="2"/>
  <c r="BC268" i="2"/>
  <c r="BC284" i="2"/>
  <c r="BC298" i="2"/>
  <c r="AU291" i="2"/>
  <c r="AU274" i="2"/>
  <c r="AU257" i="2"/>
  <c r="AU273" i="2"/>
  <c r="AU260" i="2"/>
  <c r="AU276" i="2"/>
  <c r="AQ263" i="2"/>
  <c r="AQ270" i="2"/>
  <c r="AQ298" i="2"/>
  <c r="AQ265" i="2"/>
  <c r="AQ281" i="2"/>
  <c r="AQ296" i="2"/>
  <c r="AA294" i="2"/>
  <c r="AA293" i="2"/>
  <c r="AA260" i="2"/>
  <c r="AA276" i="2"/>
  <c r="O294" i="2"/>
  <c r="O266" i="2"/>
  <c r="O268" i="2"/>
  <c r="O284" i="2"/>
  <c r="O298" i="2"/>
  <c r="E187" i="2"/>
  <c r="H201" i="2"/>
  <c r="CE298" i="2"/>
  <c r="H236" i="2"/>
  <c r="AJ285" i="2"/>
  <c r="CE282" i="2"/>
  <c r="O270" i="2"/>
  <c r="B221" i="2"/>
  <c r="E217" i="2"/>
  <c r="AI266" i="2"/>
  <c r="D217" i="2"/>
  <c r="H217" i="2"/>
  <c r="CD263" i="2"/>
  <c r="H35" i="2"/>
  <c r="E233" i="2"/>
  <c r="AI282" i="2"/>
  <c r="D233" i="2"/>
  <c r="H233" i="2"/>
  <c r="CD279" i="2"/>
  <c r="H47" i="2"/>
  <c r="D47" i="2"/>
  <c r="B250" i="2"/>
  <c r="O299" i="2"/>
  <c r="CF258" i="2"/>
  <c r="CF277" i="2"/>
  <c r="CF270" i="2"/>
  <c r="CF257" i="2"/>
  <c r="CF289" i="2"/>
  <c r="CF297" i="2"/>
  <c r="CB294" i="2"/>
  <c r="CB266" i="2"/>
  <c r="CB285" i="2"/>
  <c r="CB256" i="2"/>
  <c r="CB272" i="2"/>
  <c r="CB288" i="2"/>
  <c r="G225" i="2"/>
  <c r="AJ274" i="2"/>
  <c r="H228" i="2"/>
  <c r="AJ277" i="2"/>
  <c r="G221" i="2"/>
  <c r="AJ270" i="2"/>
  <c r="H208" i="2"/>
  <c r="AJ257" i="2"/>
  <c r="H240" i="2"/>
  <c r="AJ289" i="2"/>
  <c r="H248" i="2"/>
  <c r="AJ297" i="2"/>
  <c r="B245" i="2"/>
  <c r="P294" i="2"/>
  <c r="B209" i="2"/>
  <c r="P258" i="2"/>
  <c r="B241" i="2"/>
  <c r="P290" i="2"/>
  <c r="CC260" i="2"/>
  <c r="E67" i="2"/>
  <c r="D67" i="2"/>
  <c r="H67" i="2"/>
  <c r="E91" i="2"/>
  <c r="H91" i="2"/>
  <c r="D91" i="2"/>
  <c r="E63" i="2"/>
  <c r="D63" i="2"/>
  <c r="E9" i="2"/>
  <c r="E25" i="2"/>
  <c r="E41" i="2"/>
  <c r="O286" i="2"/>
  <c r="B237" i="2"/>
  <c r="CD295" i="2"/>
  <c r="CC276" i="2"/>
  <c r="CB257" i="2"/>
  <c r="D43" i="2"/>
  <c r="D11" i="2"/>
  <c r="F70" i="2"/>
  <c r="B218" i="2"/>
  <c r="O267" i="2"/>
  <c r="CD271" i="2"/>
  <c r="CD272" i="2"/>
  <c r="CD259" i="2"/>
  <c r="CD291" i="2"/>
  <c r="CD266" i="2"/>
  <c r="CD282" i="2"/>
  <c r="CD298" i="2"/>
  <c r="G19" i="2"/>
  <c r="G35" i="2"/>
  <c r="G51" i="2"/>
  <c r="B19" i="2"/>
  <c r="B35" i="2"/>
  <c r="B51" i="2"/>
  <c r="CA262" i="2"/>
  <c r="CA263" i="2"/>
  <c r="CA295" i="2"/>
  <c r="CA282" i="2"/>
  <c r="CC257" i="2"/>
  <c r="CE266" i="2"/>
  <c r="E12" i="2"/>
  <c r="CH264" i="2"/>
  <c r="CH276" i="2"/>
  <c r="E219" i="2"/>
  <c r="AL268" i="2"/>
  <c r="CE271" i="2"/>
  <c r="CE290" i="2"/>
  <c r="CE283" i="2"/>
  <c r="CE270" i="2"/>
  <c r="F206" i="2"/>
  <c r="E206" i="2"/>
  <c r="AI255" i="2"/>
  <c r="E225" i="2"/>
  <c r="AI274" i="2"/>
  <c r="D225" i="2"/>
  <c r="H225" i="2"/>
  <c r="F218" i="2"/>
  <c r="E218" i="2"/>
  <c r="AI267" i="2"/>
  <c r="E205" i="2"/>
  <c r="D205" i="2"/>
  <c r="AI254" i="2"/>
  <c r="H205" i="2"/>
  <c r="E237" i="2"/>
  <c r="D237" i="2"/>
  <c r="AI286" i="2"/>
  <c r="H237" i="2"/>
  <c r="AI261" i="2"/>
  <c r="G212" i="2"/>
  <c r="AI277" i="2"/>
  <c r="G228" i="2"/>
  <c r="AI293" i="2"/>
  <c r="G244" i="2"/>
  <c r="AI260" i="2"/>
  <c r="F211" i="2"/>
  <c r="AI276" i="2"/>
  <c r="F227" i="2"/>
  <c r="AI292" i="2"/>
  <c r="F243" i="2"/>
  <c r="B214" i="2"/>
  <c r="O263" i="2"/>
  <c r="B246" i="2"/>
  <c r="O295" i="2"/>
  <c r="O261" i="2"/>
  <c r="B212" i="2"/>
  <c r="O277" i="2"/>
  <c r="B228" i="2"/>
  <c r="O293" i="2"/>
  <c r="B244" i="2"/>
  <c r="CF285" i="2"/>
  <c r="E171" i="2"/>
  <c r="AJ269" i="2"/>
  <c r="B18" i="2"/>
  <c r="B34" i="2"/>
  <c r="B50" i="2"/>
  <c r="B73" i="2"/>
  <c r="G69" i="2"/>
  <c r="B176" i="2"/>
  <c r="DD273" i="2"/>
  <c r="CZ285" i="2"/>
  <c r="CV257" i="2"/>
  <c r="CN278" i="2"/>
  <c r="CN257" i="2"/>
  <c r="CN297" i="2"/>
  <c r="CJ277" i="2"/>
  <c r="BT269" i="2"/>
  <c r="BL269" i="2"/>
  <c r="AZ273" i="2"/>
  <c r="AR273" i="2"/>
  <c r="AB257" i="2"/>
  <c r="AB297" i="2"/>
  <c r="X277" i="2"/>
  <c r="T257" i="2"/>
  <c r="E174" i="2"/>
  <c r="G78" i="2"/>
  <c r="F73" i="2"/>
  <c r="F89" i="2"/>
  <c r="E80" i="2"/>
  <c r="E96" i="2"/>
  <c r="B56" i="2"/>
  <c r="B74" i="2"/>
  <c r="B76" i="2"/>
  <c r="B92" i="2"/>
  <c r="B243" i="2"/>
  <c r="E175" i="2"/>
  <c r="H185" i="2"/>
  <c r="DI272" i="2"/>
  <c r="DI287" i="2"/>
  <c r="DI258" i="2"/>
  <c r="DI274" i="2"/>
  <c r="DE260" i="2"/>
  <c r="DA296" i="2"/>
  <c r="DA267" i="2"/>
  <c r="DA283" i="2"/>
  <c r="DA286" i="2"/>
  <c r="CW264" i="2"/>
  <c r="CS281" i="2"/>
  <c r="CS254" i="2"/>
  <c r="CS270" i="2"/>
  <c r="CS298" i="2"/>
  <c r="CO256" i="2"/>
  <c r="AK256" i="2"/>
  <c r="D41" i="2"/>
  <c r="D25" i="2"/>
  <c r="D9" i="2"/>
  <c r="E47" i="2"/>
  <c r="F40" i="2"/>
  <c r="G37" i="2"/>
  <c r="E31" i="2"/>
  <c r="F24" i="2"/>
  <c r="G21" i="2"/>
  <c r="E15" i="2"/>
  <c r="F8" i="2"/>
  <c r="G46" i="2"/>
  <c r="D39" i="2"/>
  <c r="F33" i="2"/>
  <c r="H11" i="2"/>
  <c r="G44" i="2"/>
  <c r="F43" i="2"/>
  <c r="H41" i="2"/>
  <c r="B40" i="2"/>
  <c r="B37" i="2"/>
  <c r="G28" i="2"/>
  <c r="F27" i="2"/>
  <c r="H25" i="2"/>
  <c r="B24" i="2"/>
  <c r="B21" i="2"/>
  <c r="G12" i="2"/>
  <c r="F11" i="2"/>
  <c r="H9" i="2"/>
  <c r="B8" i="2"/>
  <c r="D51" i="2"/>
  <c r="F45" i="2"/>
  <c r="H23" i="2"/>
  <c r="E16" i="2"/>
  <c r="D50" i="2"/>
  <c r="H48" i="2"/>
  <c r="D46" i="2"/>
  <c r="H44" i="2"/>
  <c r="D42" i="2"/>
  <c r="H40" i="2"/>
  <c r="D38" i="2"/>
  <c r="H36" i="2"/>
  <c r="D34" i="2"/>
  <c r="H32" i="2"/>
  <c r="D30" i="2"/>
  <c r="H28" i="2"/>
  <c r="D26" i="2"/>
  <c r="H24" i="2"/>
  <c r="D22" i="2"/>
  <c r="H20" i="2"/>
  <c r="D18" i="2"/>
  <c r="H16" i="2"/>
  <c r="D14" i="2"/>
  <c r="H12" i="2"/>
  <c r="D10" i="2"/>
  <c r="H8" i="2"/>
  <c r="D98" i="2"/>
  <c r="D66" i="2"/>
  <c r="H97" i="2"/>
  <c r="H89" i="2"/>
  <c r="H81" i="2"/>
  <c r="H73" i="2"/>
  <c r="H57" i="2"/>
  <c r="D75" i="2"/>
  <c r="F69" i="2"/>
  <c r="H63" i="2"/>
  <c r="F96" i="2"/>
  <c r="F80" i="2"/>
  <c r="F64" i="2"/>
  <c r="D199" i="2"/>
  <c r="D183" i="2"/>
  <c r="D167" i="2"/>
  <c r="F198" i="2"/>
  <c r="G195" i="2"/>
  <c r="F182" i="2"/>
  <c r="E173" i="2"/>
  <c r="E157" i="2"/>
  <c r="H193" i="2"/>
  <c r="E186" i="2"/>
  <c r="G164" i="2"/>
  <c r="D157" i="2"/>
  <c r="G186" i="2"/>
  <c r="G156" i="2"/>
  <c r="D178" i="2"/>
  <c r="D174" i="2"/>
  <c r="D170" i="2"/>
  <c r="H175" i="2"/>
  <c r="F172" i="2"/>
  <c r="D240" i="2"/>
  <c r="D224" i="2"/>
  <c r="D208" i="2"/>
  <c r="D242" i="2"/>
  <c r="D226" i="2"/>
  <c r="H206" i="2"/>
  <c r="E244" i="2"/>
  <c r="E240" i="2"/>
  <c r="E236" i="2"/>
  <c r="E232" i="2"/>
  <c r="G230" i="2"/>
  <c r="G226" i="2"/>
  <c r="H223" i="2"/>
  <c r="F221" i="2"/>
  <c r="H219" i="2"/>
  <c r="F217" i="2"/>
  <c r="H215" i="2"/>
  <c r="F213" i="2"/>
  <c r="D211" i="2"/>
  <c r="H250" i="2"/>
  <c r="D238" i="2"/>
  <c r="H226" i="2"/>
  <c r="H214" i="2"/>
  <c r="AG260" i="2"/>
  <c r="BA256" i="2"/>
  <c r="E191" i="2"/>
  <c r="E167" i="2"/>
  <c r="B71" i="2"/>
  <c r="G67" i="2"/>
  <c r="B192" i="2"/>
  <c r="DH261" i="2"/>
  <c r="DH293" i="2"/>
  <c r="DD265" i="2"/>
  <c r="CZ277" i="2"/>
  <c r="CV281" i="2"/>
  <c r="CR277" i="2"/>
  <c r="F66" i="2"/>
  <c r="B81" i="2"/>
  <c r="B97" i="2"/>
  <c r="B211" i="2"/>
  <c r="DF263" i="2"/>
  <c r="CX255" i="2"/>
  <c r="BN259" i="2"/>
  <c r="AX259" i="2"/>
  <c r="AH259" i="2"/>
  <c r="AD263" i="2"/>
  <c r="V255" i="2"/>
  <c r="D165" i="2"/>
  <c r="G160" i="2"/>
  <c r="G233" i="2"/>
  <c r="DK274" i="2"/>
  <c r="DK262" i="2"/>
  <c r="DK294" i="2"/>
  <c r="DK265" i="2"/>
  <c r="DK281" i="2"/>
  <c r="DK264" i="2"/>
  <c r="DK280" i="2"/>
  <c r="DK296" i="2"/>
  <c r="DC295" i="2"/>
  <c r="DC254" i="2"/>
  <c r="DC286" i="2"/>
  <c r="DC257" i="2"/>
  <c r="DC273" i="2"/>
  <c r="DC256" i="2"/>
  <c r="DC272" i="2"/>
  <c r="DC288" i="2"/>
  <c r="CU274" i="2"/>
  <c r="CU293" i="2"/>
  <c r="CM279" i="2"/>
  <c r="CM285" i="2"/>
  <c r="CA293" i="2"/>
  <c r="CA264" i="2"/>
  <c r="CA280" i="2"/>
  <c r="CA296" i="2"/>
  <c r="BO258" i="2"/>
  <c r="BO278" i="2"/>
  <c r="BO257" i="2"/>
  <c r="BO273" i="2"/>
  <c r="BO288" i="2"/>
  <c r="BG263" i="2"/>
  <c r="BG270" i="2"/>
  <c r="BG298" i="2"/>
  <c r="BG265" i="2"/>
  <c r="BG281" i="2"/>
  <c r="BG296" i="2"/>
  <c r="AY287" i="2"/>
  <c r="AY278" i="2"/>
  <c r="AY257" i="2"/>
  <c r="AY273" i="2"/>
  <c r="AY288" i="2"/>
  <c r="AM258" i="2"/>
  <c r="AE266" i="2"/>
  <c r="W282" i="2"/>
  <c r="S270" i="2"/>
  <c r="S296" i="2"/>
  <c r="E61" i="2"/>
  <c r="E89" i="2"/>
  <c r="BE297" i="2"/>
  <c r="CO293" i="2"/>
  <c r="DK263" i="2"/>
  <c r="CJ262" i="2"/>
  <c r="B69" i="2"/>
  <c r="CG272" i="2"/>
  <c r="CB273" i="2"/>
  <c r="DJ256" i="2"/>
  <c r="DJ275" i="2"/>
  <c r="CT275" i="2"/>
  <c r="BR295" i="2"/>
  <c r="BJ263" i="2"/>
  <c r="BB268" i="2"/>
  <c r="BB255" i="2"/>
  <c r="AT276" i="2"/>
  <c r="AT263" i="2"/>
  <c r="AL255" i="2"/>
  <c r="Z267" i="2"/>
  <c r="B156" i="2"/>
  <c r="B200" i="2"/>
  <c r="F58" i="2"/>
  <c r="F74" i="2"/>
  <c r="F90" i="2"/>
  <c r="B77" i="2"/>
  <c r="B57" i="2"/>
  <c r="DG287" i="2"/>
  <c r="DG274" i="2"/>
  <c r="DG257" i="2"/>
  <c r="DG273" i="2"/>
  <c r="CY267" i="2"/>
  <c r="CY286" i="2"/>
  <c r="CY258" i="2"/>
  <c r="CY290" i="2"/>
  <c r="CY265" i="2"/>
  <c r="CY281" i="2"/>
  <c r="CQ266" i="2"/>
  <c r="CQ285" i="2"/>
  <c r="CQ256" i="2"/>
  <c r="CQ272" i="2"/>
  <c r="CQ288" i="2"/>
  <c r="CI270" i="2"/>
  <c r="CI299" i="2"/>
  <c r="CI282" i="2"/>
  <c r="CI293" i="2"/>
  <c r="CI264" i="2"/>
  <c r="CI280" i="2"/>
  <c r="CI296" i="2"/>
  <c r="CE285" i="2"/>
  <c r="BW294" i="2"/>
  <c r="BW293" i="2"/>
  <c r="BK258" i="2"/>
  <c r="BK290" i="2"/>
  <c r="BK265" i="2"/>
  <c r="BK281" i="2"/>
  <c r="BK268" i="2"/>
  <c r="BK284" i="2"/>
  <c r="BK298" i="2"/>
  <c r="BC254" i="2"/>
  <c r="BC274" i="2"/>
  <c r="BC257" i="2"/>
  <c r="BC273" i="2"/>
  <c r="BC260" i="2"/>
  <c r="BC276" i="2"/>
  <c r="AU258" i="2"/>
  <c r="AU265" i="2"/>
  <c r="AU281" i="2"/>
  <c r="AU268" i="2"/>
  <c r="AU284" i="2"/>
  <c r="AU298" i="2"/>
  <c r="AQ254" i="2"/>
  <c r="AQ286" i="2"/>
  <c r="AQ257" i="2"/>
  <c r="AQ273" i="2"/>
  <c r="AQ288" i="2"/>
  <c r="AA279" i="2"/>
  <c r="AA268" i="2"/>
  <c r="AA284" i="2"/>
  <c r="O282" i="2"/>
  <c r="O260" i="2"/>
  <c r="O276" i="2"/>
  <c r="G241" i="2"/>
  <c r="AJ290" i="2"/>
  <c r="H244" i="2"/>
  <c r="AJ293" i="2"/>
  <c r="G229" i="2"/>
  <c r="AJ278" i="2"/>
  <c r="H216" i="2"/>
  <c r="AJ265" i="2"/>
  <c r="B217" i="2"/>
  <c r="P266" i="2"/>
  <c r="E99" i="2"/>
  <c r="D99" i="2"/>
  <c r="H99" i="2"/>
  <c r="E13" i="2"/>
  <c r="E29" i="2"/>
  <c r="E45" i="2"/>
  <c r="CD255" i="2"/>
  <c r="CD264" i="2"/>
  <c r="CD296" i="2"/>
  <c r="CD283" i="2"/>
  <c r="CD262" i="2"/>
  <c r="CD278" i="2"/>
  <c r="CD294" i="2"/>
  <c r="CD299" i="2"/>
  <c r="G15" i="2"/>
  <c r="G31" i="2"/>
  <c r="G47" i="2"/>
  <c r="B15" i="2"/>
  <c r="B31" i="2"/>
  <c r="B47" i="2"/>
  <c r="CA259" i="2"/>
  <c r="CA278" i="2"/>
  <c r="CA271" i="2"/>
  <c r="CA258" i="2"/>
  <c r="CA290" i="2"/>
  <c r="CA298" i="2"/>
  <c r="G18" i="2"/>
  <c r="G34" i="2"/>
  <c r="G50" i="2"/>
  <c r="CH288" i="2"/>
  <c r="F230" i="2"/>
  <c r="AI279" i="2"/>
  <c r="E230" i="2"/>
  <c r="E223" i="2"/>
  <c r="AL272" i="2"/>
  <c r="CE263" i="2"/>
  <c r="E24" i="2"/>
  <c r="CA286" i="2"/>
  <c r="CC265" i="2"/>
  <c r="CC284" i="2"/>
  <c r="CC277" i="2"/>
  <c r="CC256" i="2"/>
  <c r="CC288" i="2"/>
  <c r="CC266" i="2"/>
  <c r="F212" i="2"/>
  <c r="AK261" i="2"/>
  <c r="G231" i="2"/>
  <c r="AK280" i="2"/>
  <c r="F224" i="2"/>
  <c r="AK273" i="2"/>
  <c r="G211" i="2"/>
  <c r="AK260" i="2"/>
  <c r="G243" i="2"/>
  <c r="AK292" i="2"/>
  <c r="F248" i="2"/>
  <c r="AK297" i="2"/>
  <c r="B223" i="2"/>
  <c r="Q272" i="2"/>
  <c r="G95" i="2"/>
  <c r="D95" i="2"/>
  <c r="H95" i="2"/>
  <c r="BT255" i="2"/>
  <c r="BT271" i="2"/>
  <c r="BP281" i="2"/>
  <c r="BP260" i="2"/>
  <c r="BP276" i="2"/>
  <c r="BL278" i="2"/>
  <c r="BL290" i="2"/>
  <c r="BL268" i="2"/>
  <c r="BL284" i="2"/>
  <c r="BL267" i="2"/>
  <c r="BL283" i="2"/>
  <c r="BH269" i="2"/>
  <c r="BH298" i="2"/>
  <c r="BH281" i="2"/>
  <c r="BH260" i="2"/>
  <c r="BH276" i="2"/>
  <c r="BD270" i="2"/>
  <c r="BD282" i="2"/>
  <c r="BD269" i="2"/>
  <c r="BD268" i="2"/>
  <c r="BD284" i="2"/>
  <c r="BD267" i="2"/>
  <c r="BD283" i="2"/>
  <c r="AZ262" i="2"/>
  <c r="AZ281" i="2"/>
  <c r="AZ260" i="2"/>
  <c r="AZ276" i="2"/>
  <c r="AV258" i="2"/>
  <c r="AV290" i="2"/>
  <c r="AV277" i="2"/>
  <c r="AV298" i="2"/>
  <c r="AV299" i="2"/>
  <c r="AR269" i="2"/>
  <c r="AR298" i="2"/>
  <c r="AR281" i="2"/>
  <c r="AR260" i="2"/>
  <c r="AR276" i="2"/>
  <c r="AN289" i="2"/>
  <c r="AN261" i="2"/>
  <c r="AN293" i="2"/>
  <c r="AN264" i="2"/>
  <c r="AN280" i="2"/>
  <c r="AN296" i="2"/>
  <c r="AN263" i="2"/>
  <c r="AN279" i="2"/>
  <c r="AJ268" i="2"/>
  <c r="AJ284" i="2"/>
  <c r="AJ299" i="2"/>
  <c r="AF274" i="2"/>
  <c r="AF261" i="2"/>
  <c r="AF293" i="2"/>
  <c r="AF260" i="2"/>
  <c r="AF276" i="2"/>
  <c r="AF292" i="2"/>
  <c r="AF259" i="2"/>
  <c r="AF275" i="2"/>
  <c r="AB282" i="2"/>
  <c r="AB254" i="2"/>
  <c r="AB265" i="2"/>
  <c r="AB268" i="2"/>
  <c r="AB284" i="2"/>
  <c r="AB299" i="2"/>
  <c r="X266" i="2"/>
  <c r="X285" i="2"/>
  <c r="X260" i="2"/>
  <c r="X276" i="2"/>
  <c r="X292" i="2"/>
  <c r="X259" i="2"/>
  <c r="X275" i="2"/>
  <c r="T278" i="2"/>
  <c r="T265" i="2"/>
  <c r="T296" i="2"/>
  <c r="T267" i="2"/>
  <c r="T283" i="2"/>
  <c r="T299" i="2"/>
  <c r="P265" i="2"/>
  <c r="P285" i="2"/>
  <c r="P291" i="2"/>
  <c r="E60" i="2"/>
  <c r="E68" i="2"/>
  <c r="G70" i="2"/>
  <c r="G86" i="2"/>
  <c r="F77" i="2"/>
  <c r="F93" i="2"/>
  <c r="E84" i="2"/>
  <c r="E100" i="2"/>
  <c r="B60" i="2"/>
  <c r="B72" i="2"/>
  <c r="B55" i="2"/>
  <c r="B82" i="2"/>
  <c r="B80" i="2"/>
  <c r="B96" i="2"/>
  <c r="DF287" i="2"/>
  <c r="CP260" i="2"/>
  <c r="CP279" i="2"/>
  <c r="CL267" i="2"/>
  <c r="BV280" i="2"/>
  <c r="BV267" i="2"/>
  <c r="BF267" i="2"/>
  <c r="AX299" i="2"/>
  <c r="AP280" i="2"/>
  <c r="AP267" i="2"/>
  <c r="AH296" i="2"/>
  <c r="G184" i="2"/>
  <c r="D197" i="2"/>
  <c r="F191" i="2"/>
  <c r="E194" i="2"/>
  <c r="DK271" i="2"/>
  <c r="DK290" i="2"/>
  <c r="DK270" i="2"/>
  <c r="DK269" i="2"/>
  <c r="DK285" i="2"/>
  <c r="DK268" i="2"/>
  <c r="DK284" i="2"/>
  <c r="DK297" i="2"/>
  <c r="DC266" i="2"/>
  <c r="DC262" i="2"/>
  <c r="DC294" i="2"/>
  <c r="DC261" i="2"/>
  <c r="DC277" i="2"/>
  <c r="DC293" i="2"/>
  <c r="DC260" i="2"/>
  <c r="DC276" i="2"/>
  <c r="DC292" i="2"/>
  <c r="CU271" i="2"/>
  <c r="CU290" i="2"/>
  <c r="CU262" i="2"/>
  <c r="CU294" i="2"/>
  <c r="CU265" i="2"/>
  <c r="CU281" i="2"/>
  <c r="CU264" i="2"/>
  <c r="CU280" i="2"/>
  <c r="CU296" i="2"/>
  <c r="CM295" i="2"/>
  <c r="CM267" i="2"/>
  <c r="CM254" i="2"/>
  <c r="CM286" i="2"/>
  <c r="CM257" i="2"/>
  <c r="CM273" i="2"/>
  <c r="CM289" i="2"/>
  <c r="CM256" i="2"/>
  <c r="CM272" i="2"/>
  <c r="CM288" i="2"/>
  <c r="CA265" i="2"/>
  <c r="CA281" i="2"/>
  <c r="CA268" i="2"/>
  <c r="CA284" i="2"/>
  <c r="BS254" i="2"/>
  <c r="BS295" i="2"/>
  <c r="BS274" i="2"/>
  <c r="BS257" i="2"/>
  <c r="BS273" i="2"/>
  <c r="BS260" i="2"/>
  <c r="BS276" i="2"/>
  <c r="BO255" i="2"/>
  <c r="BO274" i="2"/>
  <c r="BO254" i="2"/>
  <c r="BO286" i="2"/>
  <c r="BO261" i="2"/>
  <c r="BO277" i="2"/>
  <c r="BO293" i="2"/>
  <c r="BO260" i="2"/>
  <c r="BO276" i="2"/>
  <c r="BO292" i="2"/>
  <c r="BG279" i="2"/>
  <c r="BG278" i="2"/>
  <c r="BG269" i="2"/>
  <c r="BG285" i="2"/>
  <c r="BG268" i="2"/>
  <c r="BG284" i="2"/>
  <c r="BG297" i="2"/>
  <c r="AY258" i="2"/>
  <c r="AY254" i="2"/>
  <c r="AY286" i="2"/>
  <c r="AY261" i="2"/>
  <c r="AY277" i="2"/>
  <c r="AY293" i="2"/>
  <c r="AY260" i="2"/>
  <c r="AY276" i="2"/>
  <c r="AY292" i="2"/>
  <c r="AM283" i="2"/>
  <c r="AM266" i="2"/>
  <c r="AM288" i="2"/>
  <c r="AE257" i="2"/>
  <c r="AE273" i="2"/>
  <c r="AE260" i="2"/>
  <c r="AE276" i="2"/>
  <c r="W267" i="2"/>
  <c r="W258" i="2"/>
  <c r="W290" i="2"/>
  <c r="W265" i="2"/>
  <c r="W281" i="2"/>
  <c r="W296" i="2"/>
  <c r="S287" i="2"/>
  <c r="S291" i="2"/>
  <c r="S278" i="2"/>
  <c r="S257" i="2"/>
  <c r="S273" i="2"/>
  <c r="S289" i="2"/>
  <c r="S268" i="2"/>
  <c r="S284" i="2"/>
  <c r="E65" i="2"/>
  <c r="E77" i="2"/>
  <c r="E93" i="2"/>
  <c r="BI293" i="2"/>
  <c r="DI289" i="2"/>
  <c r="BQ285" i="2"/>
  <c r="AU283" i="2"/>
  <c r="CK281" i="2"/>
  <c r="CS273" i="2"/>
  <c r="BA269" i="2"/>
  <c r="BK267" i="2"/>
  <c r="AC261" i="2"/>
  <c r="AW257" i="2"/>
  <c r="CR254" i="2"/>
  <c r="B89" i="2"/>
  <c r="G85" i="2"/>
  <c r="B66" i="2"/>
  <c r="G62" i="2"/>
  <c r="DK298" i="2"/>
  <c r="CI278" i="2"/>
  <c r="CQ270" i="2"/>
  <c r="S266" i="2"/>
  <c r="AA258" i="2"/>
  <c r="B160" i="2"/>
  <c r="W291" i="2"/>
  <c r="AE283" i="2"/>
  <c r="AU267" i="2"/>
  <c r="G77" i="2"/>
  <c r="DI281" i="2"/>
  <c r="DI285" i="2"/>
  <c r="DI267" i="2"/>
  <c r="DI283" i="2"/>
  <c r="DI254" i="2"/>
  <c r="DI270" i="2"/>
  <c r="DI286" i="2"/>
  <c r="DI298" i="2"/>
  <c r="DE256" i="2"/>
  <c r="DE263" i="2"/>
  <c r="DE279" i="2"/>
  <c r="DE295" i="2"/>
  <c r="DE262" i="2"/>
  <c r="DE278" i="2"/>
  <c r="DE294" i="2"/>
  <c r="DA273" i="2"/>
  <c r="DA276" i="2"/>
  <c r="DA288" i="2"/>
  <c r="DA263" i="2"/>
  <c r="DA279" i="2"/>
  <c r="DA295" i="2"/>
  <c r="DA266" i="2"/>
  <c r="DA282" i="2"/>
  <c r="DA299" i="2"/>
  <c r="CW293" i="2"/>
  <c r="CW259" i="2"/>
  <c r="CW275" i="2"/>
  <c r="CW291" i="2"/>
  <c r="CW258" i="2"/>
  <c r="CW274" i="2"/>
  <c r="CW290" i="2"/>
  <c r="CS265" i="2"/>
  <c r="CS284" i="2"/>
  <c r="CS256" i="2"/>
  <c r="CS288" i="2"/>
  <c r="CS263" i="2"/>
  <c r="CS279" i="2"/>
  <c r="CS295" i="2"/>
  <c r="CS266" i="2"/>
  <c r="CS282" i="2"/>
  <c r="CS299" i="2"/>
  <c r="CO285" i="2"/>
  <c r="CO257" i="2"/>
  <c r="CO289" i="2"/>
  <c r="CO276" i="2"/>
  <c r="CO259" i="2"/>
  <c r="CO275" i="2"/>
  <c r="CO291" i="2"/>
  <c r="CO258" i="2"/>
  <c r="CO274" i="2"/>
  <c r="CO290" i="2"/>
  <c r="CK257" i="2"/>
  <c r="CK276" i="2"/>
  <c r="CK263" i="2"/>
  <c r="CK279" i="2"/>
  <c r="CK295" i="2"/>
  <c r="CK266" i="2"/>
  <c r="CK282" i="2"/>
  <c r="CK299" i="2"/>
  <c r="CG293" i="2"/>
  <c r="CG259" i="2"/>
  <c r="CG275" i="2"/>
  <c r="CG291" i="2"/>
  <c r="CG258" i="2"/>
  <c r="CG274" i="2"/>
  <c r="CG290" i="2"/>
  <c r="CC263" i="2"/>
  <c r="CC279" i="2"/>
  <c r="CC295" i="2"/>
  <c r="CC282" i="2"/>
  <c r="CC299" i="2"/>
  <c r="BY285" i="2"/>
  <c r="BY257" i="2"/>
  <c r="BY289" i="2"/>
  <c r="BY276" i="2"/>
  <c r="BY259" i="2"/>
  <c r="BY275" i="2"/>
  <c r="BY291" i="2"/>
  <c r="BY258" i="2"/>
  <c r="BY274" i="2"/>
  <c r="BY290" i="2"/>
  <c r="BU257" i="2"/>
  <c r="BU260" i="2"/>
  <c r="BU261" i="2"/>
  <c r="BU293" i="2"/>
  <c r="BU280" i="2"/>
  <c r="BU259" i="2"/>
  <c r="BU275" i="2"/>
  <c r="BU291" i="2"/>
  <c r="BU262" i="2"/>
  <c r="BU278" i="2"/>
  <c r="BU294" i="2"/>
  <c r="BQ277" i="2"/>
  <c r="BQ296" i="2"/>
  <c r="BQ281" i="2"/>
  <c r="BQ268" i="2"/>
  <c r="BQ255" i="2"/>
  <c r="BQ271" i="2"/>
  <c r="BQ287" i="2"/>
  <c r="BQ254" i="2"/>
  <c r="BQ270" i="2"/>
  <c r="BQ286" i="2"/>
  <c r="BQ298" i="2"/>
  <c r="BM268" i="2"/>
  <c r="BM269" i="2"/>
  <c r="BM297" i="2"/>
  <c r="BM259" i="2"/>
  <c r="BM275" i="2"/>
  <c r="BM291" i="2"/>
  <c r="BM262" i="2"/>
  <c r="BM278" i="2"/>
  <c r="BM294" i="2"/>
  <c r="BI269" i="2"/>
  <c r="BI288" i="2"/>
  <c r="BI255" i="2"/>
  <c r="BI271" i="2"/>
  <c r="BI287" i="2"/>
  <c r="BI254" i="2"/>
  <c r="BI270" i="2"/>
  <c r="BI286" i="2"/>
  <c r="BI298" i="2"/>
  <c r="BE260" i="2"/>
  <c r="BE261" i="2"/>
  <c r="BE293" i="2"/>
  <c r="BE280" i="2"/>
  <c r="BE259" i="2"/>
  <c r="BE275" i="2"/>
  <c r="BE291" i="2"/>
  <c r="BE262" i="2"/>
  <c r="BE278" i="2"/>
  <c r="BE294" i="2"/>
  <c r="BA277" i="2"/>
  <c r="BA296" i="2"/>
  <c r="BA268" i="2"/>
  <c r="BA255" i="2"/>
  <c r="BA271" i="2"/>
  <c r="BA287" i="2"/>
  <c r="BA254" i="2"/>
  <c r="BA270" i="2"/>
  <c r="BA286" i="2"/>
  <c r="BA298" i="2"/>
  <c r="AW268" i="2"/>
  <c r="AW269" i="2"/>
  <c r="AW297" i="2"/>
  <c r="AW259" i="2"/>
  <c r="AW275" i="2"/>
  <c r="AW291" i="2"/>
  <c r="AW262" i="2"/>
  <c r="AW278" i="2"/>
  <c r="AW294" i="2"/>
  <c r="AS269" i="2"/>
  <c r="AS288" i="2"/>
  <c r="AS255" i="2"/>
  <c r="AS271" i="2"/>
  <c r="AS287" i="2"/>
  <c r="AS254" i="2"/>
  <c r="AS270" i="2"/>
  <c r="AS286" i="2"/>
  <c r="AS298" i="2"/>
  <c r="AO297" i="2"/>
  <c r="AO255" i="2"/>
  <c r="AO271" i="2"/>
  <c r="AO287" i="2"/>
  <c r="AO258" i="2"/>
  <c r="AO274" i="2"/>
  <c r="AO290" i="2"/>
  <c r="AK267" i="2"/>
  <c r="AK283" i="2"/>
  <c r="AK266" i="2"/>
  <c r="AK282" i="2"/>
  <c r="AK299" i="2"/>
  <c r="AG272" i="2"/>
  <c r="AG255" i="2"/>
  <c r="AG271" i="2"/>
  <c r="AG287" i="2"/>
  <c r="AG258" i="2"/>
  <c r="AG274" i="2"/>
  <c r="AG290" i="2"/>
  <c r="AC272" i="2"/>
  <c r="AC273" i="2"/>
  <c r="AC260" i="2"/>
  <c r="AC292" i="2"/>
  <c r="AC267" i="2"/>
  <c r="AC283" i="2"/>
  <c r="AC266" i="2"/>
  <c r="AC282" i="2"/>
  <c r="AC299" i="2"/>
  <c r="Y289" i="2"/>
  <c r="Y255" i="2"/>
  <c r="Y271" i="2"/>
  <c r="Y287" i="2"/>
  <c r="Y258" i="2"/>
  <c r="Y274" i="2"/>
  <c r="Y290" i="2"/>
  <c r="U261" i="2"/>
  <c r="U280" i="2"/>
  <c r="U284" i="2"/>
  <c r="U263" i="2"/>
  <c r="U279" i="2"/>
  <c r="U295" i="2"/>
  <c r="U266" i="2"/>
  <c r="U282" i="2"/>
  <c r="U299" i="2"/>
  <c r="Q297" i="2"/>
  <c r="Q285" i="2"/>
  <c r="Q255" i="2"/>
  <c r="Q271" i="2"/>
  <c r="Q287" i="2"/>
  <c r="Q258" i="2"/>
  <c r="Q274" i="2"/>
  <c r="Q290" i="2"/>
  <c r="G177" i="2"/>
  <c r="B157" i="2"/>
  <c r="B193" i="2"/>
  <c r="B197" i="2"/>
  <c r="H86" i="2"/>
  <c r="H62" i="2"/>
  <c r="G79" i="2"/>
  <c r="B87" i="2"/>
  <c r="E95" i="2"/>
  <c r="CF261" i="2"/>
  <c r="CF262" i="2"/>
  <c r="CF294" i="2"/>
  <c r="CF281" i="2"/>
  <c r="CB278" i="2"/>
  <c r="CB258" i="2"/>
  <c r="CB290" i="2"/>
  <c r="CB277" i="2"/>
  <c r="CB268" i="2"/>
  <c r="CB284" i="2"/>
  <c r="CB298" i="2"/>
  <c r="CB283" i="2"/>
  <c r="G209" i="2"/>
  <c r="AJ258" i="2"/>
  <c r="H212" i="2"/>
  <c r="AJ261" i="2"/>
  <c r="G213" i="2"/>
  <c r="AJ262" i="2"/>
  <c r="G245" i="2"/>
  <c r="AJ294" i="2"/>
  <c r="H232" i="2"/>
  <c r="AJ281" i="2"/>
  <c r="B229" i="2"/>
  <c r="P278" i="2"/>
  <c r="B233" i="2"/>
  <c r="P282" i="2"/>
  <c r="B249" i="2"/>
  <c r="P298" i="2"/>
  <c r="E83" i="2"/>
  <c r="D83" i="2"/>
  <c r="H83" i="2"/>
  <c r="E59" i="2"/>
  <c r="H59" i="2"/>
  <c r="E21" i="2"/>
  <c r="E37" i="2"/>
  <c r="CD268" i="2"/>
  <c r="CD287" i="2"/>
  <c r="CD280" i="2"/>
  <c r="CD267" i="2"/>
  <c r="CD254" i="2"/>
  <c r="CD270" i="2"/>
  <c r="CD286" i="2"/>
  <c r="G7" i="2"/>
  <c r="G23" i="2"/>
  <c r="G39" i="2"/>
  <c r="B7" i="2"/>
  <c r="B23" i="2"/>
  <c r="B39" i="2"/>
  <c r="CA291" i="2"/>
  <c r="CA255" i="2"/>
  <c r="CA287" i="2"/>
  <c r="CA274" i="2"/>
  <c r="CA273" i="2"/>
  <c r="CA276" i="2"/>
  <c r="CA292" i="2"/>
  <c r="F9" i="2"/>
  <c r="F25" i="2"/>
  <c r="F41" i="2"/>
  <c r="CE295" i="2"/>
  <c r="CF282" i="2"/>
  <c r="CH256" i="2"/>
  <c r="E40" i="2"/>
  <c r="E8" i="2"/>
  <c r="O254" i="2"/>
  <c r="B205" i="2"/>
  <c r="F246" i="2"/>
  <c r="AI295" i="2"/>
  <c r="E246" i="2"/>
  <c r="CC261" i="2"/>
  <c r="CC293" i="2"/>
  <c r="CC272" i="2"/>
  <c r="F244" i="2"/>
  <c r="AK293" i="2"/>
  <c r="F208" i="2"/>
  <c r="AK257" i="2"/>
  <c r="F240" i="2"/>
  <c r="AK289" i="2"/>
  <c r="G227" i="2"/>
  <c r="AK276" i="2"/>
  <c r="B219" i="2"/>
  <c r="Q268" i="2"/>
  <c r="B207" i="2"/>
  <c r="Q256" i="2"/>
  <c r="B239" i="2"/>
  <c r="Q288" i="2"/>
  <c r="G87" i="2"/>
  <c r="H87" i="2"/>
  <c r="CR299" i="2"/>
  <c r="CN269" i="2"/>
  <c r="CN263" i="2"/>
  <c r="CN279" i="2"/>
  <c r="CJ289" i="2"/>
  <c r="CJ282" i="2"/>
  <c r="CJ299" i="2"/>
  <c r="CF263" i="2"/>
  <c r="CF279" i="2"/>
  <c r="CB299" i="2"/>
  <c r="BX269" i="2"/>
  <c r="BX270" i="2"/>
  <c r="BX281" i="2"/>
  <c r="BX263" i="2"/>
  <c r="BX279" i="2"/>
  <c r="BT289" i="2"/>
  <c r="BT274" i="2"/>
  <c r="BT261" i="2"/>
  <c r="BT293" i="2"/>
  <c r="BT264" i="2"/>
  <c r="BT280" i="2"/>
  <c r="BT296" i="2"/>
  <c r="BT263" i="2"/>
  <c r="BT279" i="2"/>
  <c r="BP265" i="2"/>
  <c r="BP268" i="2"/>
  <c r="BP284" i="2"/>
  <c r="BP299" i="2"/>
  <c r="BL260" i="2"/>
  <c r="BL276" i="2"/>
  <c r="BL292" i="2"/>
  <c r="BL259" i="2"/>
  <c r="BL275" i="2"/>
  <c r="BH282" i="2"/>
  <c r="BH254" i="2"/>
  <c r="BH265" i="2"/>
  <c r="BH268" i="2"/>
  <c r="BH284" i="2"/>
  <c r="BH299" i="2"/>
  <c r="BD266" i="2"/>
  <c r="BD285" i="2"/>
  <c r="BD260" i="2"/>
  <c r="BD276" i="2"/>
  <c r="BD292" i="2"/>
  <c r="BD259" i="2"/>
  <c r="BD275" i="2"/>
  <c r="AZ278" i="2"/>
  <c r="AZ265" i="2"/>
  <c r="AZ268" i="2"/>
  <c r="AZ284" i="2"/>
  <c r="AZ299" i="2"/>
  <c r="AV265" i="2"/>
  <c r="AV274" i="2"/>
  <c r="AV261" i="2"/>
  <c r="AV293" i="2"/>
  <c r="AV291" i="2"/>
  <c r="AR282" i="2"/>
  <c r="AR265" i="2"/>
  <c r="AR268" i="2"/>
  <c r="AR284" i="2"/>
  <c r="AR299" i="2"/>
  <c r="AN257" i="2"/>
  <c r="AN258" i="2"/>
  <c r="AN277" i="2"/>
  <c r="AN256" i="2"/>
  <c r="AN272" i="2"/>
  <c r="AN288" i="2"/>
  <c r="AN255" i="2"/>
  <c r="AN271" i="2"/>
  <c r="AJ260" i="2"/>
  <c r="AJ276" i="2"/>
  <c r="AF278" i="2"/>
  <c r="AF277" i="2"/>
  <c r="AF268" i="2"/>
  <c r="AF284" i="2"/>
  <c r="AF267" i="2"/>
  <c r="AF283" i="2"/>
  <c r="AB269" i="2"/>
  <c r="AB270" i="2"/>
  <c r="AB298" i="2"/>
  <c r="AB260" i="2"/>
  <c r="AB276" i="2"/>
  <c r="X270" i="2"/>
  <c r="X282" i="2"/>
  <c r="X268" i="2"/>
  <c r="X284" i="2"/>
  <c r="X267" i="2"/>
  <c r="X283" i="2"/>
  <c r="T262" i="2"/>
  <c r="T281" i="2"/>
  <c r="T288" i="2"/>
  <c r="T259" i="2"/>
  <c r="T275" i="2"/>
  <c r="T291" i="2"/>
  <c r="P269" i="2"/>
  <c r="P299" i="2"/>
  <c r="E190" i="2"/>
  <c r="E76" i="2"/>
  <c r="E92" i="2"/>
  <c r="B70" i="2"/>
  <c r="B98" i="2"/>
  <c r="B88" i="2"/>
  <c r="CC292" i="2"/>
  <c r="CX295" i="2"/>
  <c r="CP263" i="2"/>
  <c r="CL283" i="2"/>
  <c r="BV264" i="2"/>
  <c r="BV283" i="2"/>
  <c r="BF283" i="2"/>
  <c r="AP264" i="2"/>
  <c r="AP283" i="2"/>
  <c r="DK258" i="2"/>
  <c r="DK254" i="2"/>
  <c r="DK286" i="2"/>
  <c r="DK261" i="2"/>
  <c r="DK277" i="2"/>
  <c r="DK293" i="2"/>
  <c r="DK260" i="2"/>
  <c r="DK276" i="2"/>
  <c r="DK292" i="2"/>
  <c r="DC279" i="2"/>
  <c r="DC278" i="2"/>
  <c r="DC269" i="2"/>
  <c r="DC285" i="2"/>
  <c r="DC268" i="2"/>
  <c r="DC284" i="2"/>
  <c r="DC297" i="2"/>
  <c r="CU258" i="2"/>
  <c r="CU259" i="2"/>
  <c r="CU291" i="2"/>
  <c r="CU278" i="2"/>
  <c r="CU257" i="2"/>
  <c r="CU273" i="2"/>
  <c r="CU289" i="2"/>
  <c r="CU256" i="2"/>
  <c r="CU272" i="2"/>
  <c r="CU288" i="2"/>
  <c r="CM263" i="2"/>
  <c r="CM282" i="2"/>
  <c r="CM270" i="2"/>
  <c r="CM298" i="2"/>
  <c r="CM265" i="2"/>
  <c r="CM281" i="2"/>
  <c r="CM299" i="2"/>
  <c r="CM264" i="2"/>
  <c r="CM280" i="2"/>
  <c r="CM296" i="2"/>
  <c r="CA257" i="2"/>
  <c r="CA289" i="2"/>
  <c r="CA260" i="2"/>
  <c r="BS267" i="2"/>
  <c r="BS258" i="2"/>
  <c r="BS290" i="2"/>
  <c r="BS265" i="2"/>
  <c r="BS281" i="2"/>
  <c r="BS268" i="2"/>
  <c r="BS284" i="2"/>
  <c r="BS298" i="2"/>
  <c r="BO287" i="2"/>
  <c r="BO298" i="2"/>
  <c r="BO270" i="2"/>
  <c r="BO269" i="2"/>
  <c r="BO285" i="2"/>
  <c r="BO268" i="2"/>
  <c r="BO284" i="2"/>
  <c r="BO297" i="2"/>
  <c r="BG266" i="2"/>
  <c r="BG262" i="2"/>
  <c r="BG294" i="2"/>
  <c r="BG261" i="2"/>
  <c r="BG277" i="2"/>
  <c r="BG293" i="2"/>
  <c r="BG260" i="2"/>
  <c r="BG276" i="2"/>
  <c r="BG292" i="2"/>
  <c r="AY271" i="2"/>
  <c r="AY290" i="2"/>
  <c r="AY269" i="2"/>
  <c r="AY285" i="2"/>
  <c r="AY268" i="2"/>
  <c r="AY284" i="2"/>
  <c r="AY297" i="2"/>
  <c r="AM270" i="2"/>
  <c r="AM271" i="2"/>
  <c r="AM282" i="2"/>
  <c r="AM293" i="2"/>
  <c r="AM296" i="2"/>
  <c r="AE258" i="2"/>
  <c r="AE290" i="2"/>
  <c r="AE265" i="2"/>
  <c r="AE281" i="2"/>
  <c r="AE268" i="2"/>
  <c r="AE284" i="2"/>
  <c r="AE298" i="2"/>
  <c r="W254" i="2"/>
  <c r="W274" i="2"/>
  <c r="W257" i="2"/>
  <c r="W273" i="2"/>
  <c r="W288" i="2"/>
  <c r="S255" i="2"/>
  <c r="S274" i="2"/>
  <c r="S262" i="2"/>
  <c r="S294" i="2"/>
  <c r="S265" i="2"/>
  <c r="S281" i="2"/>
  <c r="S297" i="2"/>
  <c r="S260" i="2"/>
  <c r="S276" i="2"/>
  <c r="S292" i="2"/>
  <c r="E57" i="2"/>
  <c r="E85" i="2"/>
  <c r="AW289" i="2"/>
  <c r="AA287" i="2"/>
  <c r="Y281" i="2"/>
  <c r="BY277" i="2"/>
  <c r="CI275" i="2"/>
  <c r="AG273" i="2"/>
  <c r="AQ271" i="2"/>
  <c r="BU265" i="2"/>
  <c r="S263" i="2"/>
  <c r="CO261" i="2"/>
  <c r="DI257" i="2"/>
  <c r="BG255" i="2"/>
  <c r="AF254" i="2"/>
  <c r="H98" i="2"/>
  <c r="H82" i="2"/>
  <c r="G74" i="2"/>
  <c r="B67" i="2"/>
  <c r="CM290" i="2"/>
  <c r="BO282" i="2"/>
  <c r="DC274" i="2"/>
  <c r="DK266" i="2"/>
  <c r="G188" i="2"/>
  <c r="S279" i="2"/>
  <c r="BG271" i="2"/>
  <c r="CI259" i="2"/>
  <c r="G93" i="2"/>
  <c r="DI268" i="2"/>
  <c r="DI269" i="2"/>
  <c r="DI297" i="2"/>
  <c r="DI259" i="2"/>
  <c r="DI275" i="2"/>
  <c r="DI291" i="2"/>
  <c r="DI262" i="2"/>
  <c r="DI278" i="2"/>
  <c r="DI294" i="2"/>
  <c r="DE269" i="2"/>
  <c r="DE288" i="2"/>
  <c r="DE255" i="2"/>
  <c r="DE271" i="2"/>
  <c r="DE287" i="2"/>
  <c r="DE254" i="2"/>
  <c r="DE270" i="2"/>
  <c r="DE286" i="2"/>
  <c r="DE298" i="2"/>
  <c r="DA297" i="2"/>
  <c r="DA255" i="2"/>
  <c r="DA271" i="2"/>
  <c r="DA287" i="2"/>
  <c r="DA258" i="2"/>
  <c r="DA274" i="2"/>
  <c r="DA290" i="2"/>
  <c r="CW261" i="2"/>
  <c r="CW280" i="2"/>
  <c r="CW267" i="2"/>
  <c r="CW283" i="2"/>
  <c r="CW297" i="2"/>
  <c r="CW266" i="2"/>
  <c r="CW282" i="2"/>
  <c r="CW299" i="2"/>
  <c r="CS272" i="2"/>
  <c r="CS255" i="2"/>
  <c r="CS271" i="2"/>
  <c r="CS287" i="2"/>
  <c r="CS258" i="2"/>
  <c r="CS274" i="2"/>
  <c r="CS290" i="2"/>
  <c r="CO272" i="2"/>
  <c r="CO273" i="2"/>
  <c r="CO260" i="2"/>
  <c r="CO292" i="2"/>
  <c r="CO267" i="2"/>
  <c r="CO283" i="2"/>
  <c r="CO266" i="2"/>
  <c r="CO282" i="2"/>
  <c r="CO299" i="2"/>
  <c r="CK289" i="2"/>
  <c r="CK255" i="2"/>
  <c r="CK271" i="2"/>
  <c r="CK287" i="2"/>
  <c r="CK258" i="2"/>
  <c r="CK274" i="2"/>
  <c r="CK290" i="2"/>
  <c r="CG261" i="2"/>
  <c r="CG280" i="2"/>
  <c r="CG292" i="2"/>
  <c r="CG267" i="2"/>
  <c r="CG283" i="2"/>
  <c r="CG297" i="2"/>
  <c r="CG266" i="2"/>
  <c r="CG282" i="2"/>
  <c r="CG299" i="2"/>
  <c r="CC255" i="2"/>
  <c r="CC271" i="2"/>
  <c r="CC287" i="2"/>
  <c r="CC258" i="2"/>
  <c r="CC274" i="2"/>
  <c r="CC290" i="2"/>
  <c r="BY272" i="2"/>
  <c r="BY260" i="2"/>
  <c r="BY292" i="2"/>
  <c r="BY267" i="2"/>
  <c r="BY283" i="2"/>
  <c r="BY266" i="2"/>
  <c r="BY282" i="2"/>
  <c r="BY299" i="2"/>
  <c r="BU289" i="2"/>
  <c r="BU292" i="2"/>
  <c r="BU264" i="2"/>
  <c r="BU296" i="2"/>
  <c r="BU267" i="2"/>
  <c r="BU283" i="2"/>
  <c r="BU254" i="2"/>
  <c r="BU270" i="2"/>
  <c r="BU286" i="2"/>
  <c r="BU298" i="2"/>
  <c r="BQ264" i="2"/>
  <c r="BQ265" i="2"/>
  <c r="BQ284" i="2"/>
  <c r="BQ263" i="2"/>
  <c r="BQ279" i="2"/>
  <c r="BQ295" i="2"/>
  <c r="BQ262" i="2"/>
  <c r="BQ278" i="2"/>
  <c r="BQ294" i="2"/>
  <c r="BM281" i="2"/>
  <c r="BM296" i="2"/>
  <c r="BM267" i="2"/>
  <c r="BM283" i="2"/>
  <c r="BM254" i="2"/>
  <c r="BM270" i="2"/>
  <c r="BM286" i="2"/>
  <c r="BM298" i="2"/>
  <c r="BI256" i="2"/>
  <c r="BI263" i="2"/>
  <c r="BI279" i="2"/>
  <c r="BI295" i="2"/>
  <c r="BI262" i="2"/>
  <c r="BI278" i="2"/>
  <c r="BI294" i="2"/>
  <c r="BE273" i="2"/>
  <c r="BE292" i="2"/>
  <c r="BE264" i="2"/>
  <c r="BE296" i="2"/>
  <c r="BE267" i="2"/>
  <c r="BE283" i="2"/>
  <c r="BE254" i="2"/>
  <c r="BE270" i="2"/>
  <c r="BE286" i="2"/>
  <c r="BE298" i="2"/>
  <c r="BA264" i="2"/>
  <c r="BA265" i="2"/>
  <c r="BA284" i="2"/>
  <c r="BA263" i="2"/>
  <c r="BA279" i="2"/>
  <c r="BA295" i="2"/>
  <c r="BA262" i="2"/>
  <c r="BA278" i="2"/>
  <c r="BA294" i="2"/>
  <c r="AW281" i="2"/>
  <c r="AW285" i="2"/>
  <c r="AW267" i="2"/>
  <c r="AW283" i="2"/>
  <c r="AW254" i="2"/>
  <c r="AW270" i="2"/>
  <c r="AW286" i="2"/>
  <c r="AW298" i="2"/>
  <c r="AS256" i="2"/>
  <c r="AS263" i="2"/>
  <c r="AS279" i="2"/>
  <c r="AS295" i="2"/>
  <c r="AS262" i="2"/>
  <c r="AS278" i="2"/>
  <c r="AS294" i="2"/>
  <c r="AO273" i="2"/>
  <c r="AO276" i="2"/>
  <c r="AO288" i="2"/>
  <c r="AO263" i="2"/>
  <c r="AO279" i="2"/>
  <c r="AO295" i="2"/>
  <c r="AO266" i="2"/>
  <c r="AO282" i="2"/>
  <c r="AO299" i="2"/>
  <c r="AK259" i="2"/>
  <c r="AK275" i="2"/>
  <c r="AK291" i="2"/>
  <c r="AK258" i="2"/>
  <c r="AK274" i="2"/>
  <c r="AK290" i="2"/>
  <c r="AG265" i="2"/>
  <c r="AG284" i="2"/>
  <c r="AG256" i="2"/>
  <c r="AG288" i="2"/>
  <c r="AG263" i="2"/>
  <c r="AG279" i="2"/>
  <c r="AG295" i="2"/>
  <c r="AG266" i="2"/>
  <c r="AG282" i="2"/>
  <c r="AG299" i="2"/>
  <c r="AC285" i="2"/>
  <c r="AC257" i="2"/>
  <c r="AC289" i="2"/>
  <c r="AC276" i="2"/>
  <c r="AC259" i="2"/>
  <c r="AC275" i="2"/>
  <c r="AC291" i="2"/>
  <c r="AC258" i="2"/>
  <c r="AC274" i="2"/>
  <c r="AC290" i="2"/>
  <c r="Y257" i="2"/>
  <c r="Y276" i="2"/>
  <c r="Y263" i="2"/>
  <c r="Y279" i="2"/>
  <c r="Y295" i="2"/>
  <c r="Y266" i="2"/>
  <c r="Y282" i="2"/>
  <c r="Y299" i="2"/>
  <c r="U293" i="2"/>
  <c r="U268" i="2"/>
  <c r="U255" i="2"/>
  <c r="U271" i="2"/>
  <c r="U287" i="2"/>
  <c r="U258" i="2"/>
  <c r="U274" i="2"/>
  <c r="U290" i="2"/>
  <c r="Q265" i="2"/>
  <c r="Q269" i="2"/>
  <c r="Q263" i="2"/>
  <c r="Q279" i="2"/>
  <c r="Q295" i="2"/>
  <c r="Q266" i="2"/>
  <c r="Q282" i="2"/>
  <c r="Q299" i="2"/>
  <c r="K258" i="2"/>
  <c r="G161" i="2"/>
  <c r="G189" i="2"/>
  <c r="G193" i="2"/>
  <c r="B173" i="2"/>
  <c r="G59" i="2"/>
  <c r="G71" i="2"/>
  <c r="H74" i="2"/>
  <c r="B59" i="2"/>
  <c r="B79" i="2"/>
  <c r="B95" i="2"/>
  <c r="CC281" i="2"/>
  <c r="CC285" i="2"/>
  <c r="CC264" i="2"/>
  <c r="CC296" i="2"/>
  <c r="F228" i="2"/>
  <c r="AK277" i="2"/>
  <c r="G247" i="2"/>
  <c r="AK296" i="2"/>
  <c r="F232" i="2"/>
  <c r="AK281" i="2"/>
  <c r="G219" i="2"/>
  <c r="AK268" i="2"/>
  <c r="B231" i="2"/>
  <c r="Q280" i="2"/>
  <c r="CH280" i="2"/>
  <c r="CH284" i="2"/>
  <c r="E215" i="2"/>
  <c r="AL264" i="2"/>
  <c r="E227" i="2"/>
  <c r="AL276" i="2"/>
  <c r="CO278" i="2"/>
  <c r="CO294" i="2"/>
  <c r="CK273" i="2"/>
  <c r="CK292" i="2"/>
  <c r="CK277" i="2"/>
  <c r="CK264" i="2"/>
  <c r="CK296" i="2"/>
  <c r="CK267" i="2"/>
  <c r="CK283" i="2"/>
  <c r="CK254" i="2"/>
  <c r="CK270" i="2"/>
  <c r="CK286" i="2"/>
  <c r="CK298" i="2"/>
  <c r="CG264" i="2"/>
  <c r="CG265" i="2"/>
  <c r="CG284" i="2"/>
  <c r="CG263" i="2"/>
  <c r="CG279" i="2"/>
  <c r="CG295" i="2"/>
  <c r="CG262" i="2"/>
  <c r="CG278" i="2"/>
  <c r="CG294" i="2"/>
  <c r="CC267" i="2"/>
  <c r="CC283" i="2"/>
  <c r="CC254" i="2"/>
  <c r="CC270" i="2"/>
  <c r="CC286" i="2"/>
  <c r="CC298" i="2"/>
  <c r="BY256" i="2"/>
  <c r="BY263" i="2"/>
  <c r="BY279" i="2"/>
  <c r="BY295" i="2"/>
  <c r="BY262" i="2"/>
  <c r="BY278" i="2"/>
  <c r="BY294" i="2"/>
  <c r="BU273" i="2"/>
  <c r="BU276" i="2"/>
  <c r="BU288" i="2"/>
  <c r="BU263" i="2"/>
  <c r="BU279" i="2"/>
  <c r="BU295" i="2"/>
  <c r="BU266" i="2"/>
  <c r="BU282" i="2"/>
  <c r="BU299" i="2"/>
  <c r="BQ293" i="2"/>
  <c r="BQ259" i="2"/>
  <c r="BQ275" i="2"/>
  <c r="BQ291" i="2"/>
  <c r="BQ258" i="2"/>
  <c r="BQ274" i="2"/>
  <c r="BQ290" i="2"/>
  <c r="BM265" i="2"/>
  <c r="BM284" i="2"/>
  <c r="BM256" i="2"/>
  <c r="BM288" i="2"/>
  <c r="BM263" i="2"/>
  <c r="BM279" i="2"/>
  <c r="BM295" i="2"/>
  <c r="BM266" i="2"/>
  <c r="BM282" i="2"/>
  <c r="BM299" i="2"/>
  <c r="BI285" i="2"/>
  <c r="BI257" i="2"/>
  <c r="BI289" i="2"/>
  <c r="BI276" i="2"/>
  <c r="BI259" i="2"/>
  <c r="BI275" i="2"/>
  <c r="BI291" i="2"/>
  <c r="BI258" i="2"/>
  <c r="BI274" i="2"/>
  <c r="BI290" i="2"/>
  <c r="BE257" i="2"/>
  <c r="BE276" i="2"/>
  <c r="BE263" i="2"/>
  <c r="BE279" i="2"/>
  <c r="BE295" i="2"/>
  <c r="BE266" i="2"/>
  <c r="BE282" i="2"/>
  <c r="BE299" i="2"/>
  <c r="BA293" i="2"/>
  <c r="BA259" i="2"/>
  <c r="BA275" i="2"/>
  <c r="BA291" i="2"/>
  <c r="BA258" i="2"/>
  <c r="BA274" i="2"/>
  <c r="BA290" i="2"/>
  <c r="AW265" i="2"/>
  <c r="AW284" i="2"/>
  <c r="AW256" i="2"/>
  <c r="AW288" i="2"/>
  <c r="AW263" i="2"/>
  <c r="AW279" i="2"/>
  <c r="AW295" i="2"/>
  <c r="AW266" i="2"/>
  <c r="AW282" i="2"/>
  <c r="AW299" i="2"/>
  <c r="AS285" i="2"/>
  <c r="AS257" i="2"/>
  <c r="AS289" i="2"/>
  <c r="AS276" i="2"/>
  <c r="AS259" i="2"/>
  <c r="AS275" i="2"/>
  <c r="AS291" i="2"/>
  <c r="AS258" i="2"/>
  <c r="AS274" i="2"/>
  <c r="AS290" i="2"/>
  <c r="AO257" i="2"/>
  <c r="AO260" i="2"/>
  <c r="AO261" i="2"/>
  <c r="AO293" i="2"/>
  <c r="AO280" i="2"/>
  <c r="AO259" i="2"/>
  <c r="AO275" i="2"/>
  <c r="AO291" i="2"/>
  <c r="AO262" i="2"/>
  <c r="AO278" i="2"/>
  <c r="AO294" i="2"/>
  <c r="AK255" i="2"/>
  <c r="AK271" i="2"/>
  <c r="AK287" i="2"/>
  <c r="AK254" i="2"/>
  <c r="AK270" i="2"/>
  <c r="AK286" i="2"/>
  <c r="AK298" i="2"/>
  <c r="AG268" i="2"/>
  <c r="AG269" i="2"/>
  <c r="AG297" i="2"/>
  <c r="AG259" i="2"/>
  <c r="AG275" i="2"/>
  <c r="AG291" i="2"/>
  <c r="AG262" i="2"/>
  <c r="AG278" i="2"/>
  <c r="AG294" i="2"/>
  <c r="AC269" i="2"/>
  <c r="AC288" i="2"/>
  <c r="AC255" i="2"/>
  <c r="AC271" i="2"/>
  <c r="AC287" i="2"/>
  <c r="AC254" i="2"/>
  <c r="AC270" i="2"/>
  <c r="AC286" i="2"/>
  <c r="AC298" i="2"/>
  <c r="Y260" i="2"/>
  <c r="Y261" i="2"/>
  <c r="Y293" i="2"/>
  <c r="Y280" i="2"/>
  <c r="Y259" i="2"/>
  <c r="Y275" i="2"/>
  <c r="Y291" i="2"/>
  <c r="Y262" i="2"/>
  <c r="Y278" i="2"/>
  <c r="Y294" i="2"/>
  <c r="U277" i="2"/>
  <c r="U296" i="2"/>
  <c r="U292" i="2"/>
  <c r="U267" i="2"/>
  <c r="U283" i="2"/>
  <c r="U254" i="2"/>
  <c r="U270" i="2"/>
  <c r="U286" i="2"/>
  <c r="U298" i="2"/>
  <c r="Q259" i="2"/>
  <c r="Q275" i="2"/>
  <c r="Q291" i="2"/>
  <c r="Q262" i="2"/>
  <c r="Q278" i="2"/>
  <c r="Q294" i="2"/>
  <c r="G185" i="2"/>
  <c r="B165" i="2"/>
  <c r="G55" i="2"/>
  <c r="H70" i="2"/>
  <c r="H94" i="2"/>
  <c r="G83" i="2"/>
  <c r="G99" i="2"/>
  <c r="B75" i="2"/>
  <c r="B91" i="2"/>
  <c r="DJ255" i="2"/>
  <c r="DJ262" i="2"/>
  <c r="DJ278" i="2"/>
  <c r="DJ294" i="2"/>
  <c r="DJ265" i="2"/>
  <c r="DJ281" i="2"/>
  <c r="DJ299" i="2"/>
  <c r="DB276" i="2"/>
  <c r="DB295" i="2"/>
  <c r="DB280" i="2"/>
  <c r="DB267" i="2"/>
  <c r="DB254" i="2"/>
  <c r="DB270" i="2"/>
  <c r="DB286" i="2"/>
  <c r="DB257" i="2"/>
  <c r="DB273" i="2"/>
  <c r="DB289" i="2"/>
  <c r="DB297" i="2"/>
  <c r="CT255" i="2"/>
  <c r="CT296" i="2"/>
  <c r="CT262" i="2"/>
  <c r="CT278" i="2"/>
  <c r="CT294" i="2"/>
  <c r="CT265" i="2"/>
  <c r="CT281" i="2"/>
  <c r="CH271" i="2"/>
  <c r="CH299" i="2"/>
  <c r="CH266" i="2"/>
  <c r="CH282" i="2"/>
  <c r="CH269" i="2"/>
  <c r="CH285" i="2"/>
  <c r="CH297" i="2"/>
  <c r="BZ259" i="2"/>
  <c r="BZ260" i="2"/>
  <c r="BZ292" i="2"/>
  <c r="BZ279" i="2"/>
  <c r="BZ258" i="2"/>
  <c r="BZ274" i="2"/>
  <c r="BZ290" i="2"/>
  <c r="BZ261" i="2"/>
  <c r="BZ277" i="2"/>
  <c r="BZ293" i="2"/>
  <c r="BR280" i="2"/>
  <c r="BR284" i="2"/>
  <c r="BR271" i="2"/>
  <c r="BR299" i="2"/>
  <c r="BR266" i="2"/>
  <c r="BR282" i="2"/>
  <c r="BR269" i="2"/>
  <c r="BR285" i="2"/>
  <c r="BR297" i="2"/>
  <c r="BJ259" i="2"/>
  <c r="BJ254" i="2"/>
  <c r="BJ270" i="2"/>
  <c r="BJ286" i="2"/>
  <c r="BJ257" i="2"/>
  <c r="BJ273" i="2"/>
  <c r="BJ289" i="2"/>
  <c r="BB264" i="2"/>
  <c r="BB283" i="2"/>
  <c r="BB262" i="2"/>
  <c r="BB278" i="2"/>
  <c r="BB294" i="2"/>
  <c r="BB265" i="2"/>
  <c r="BB281" i="2"/>
  <c r="BB298" i="2"/>
  <c r="AT288" i="2"/>
  <c r="AT254" i="2"/>
  <c r="AT270" i="2"/>
  <c r="AT286" i="2"/>
  <c r="AT257" i="2"/>
  <c r="AT273" i="2"/>
  <c r="AT289" i="2"/>
  <c r="AL283" i="2"/>
  <c r="AL295" i="2"/>
  <c r="AL262" i="2"/>
  <c r="AL278" i="2"/>
  <c r="AL294" i="2"/>
  <c r="AL265" i="2"/>
  <c r="AL281" i="2"/>
  <c r="AL298" i="2"/>
  <c r="Z292" i="2"/>
  <c r="Z258" i="2"/>
  <c r="Z274" i="2"/>
  <c r="Z290" i="2"/>
  <c r="Z261" i="2"/>
  <c r="Z277" i="2"/>
  <c r="Z293" i="2"/>
  <c r="R271" i="2"/>
  <c r="R272" i="2"/>
  <c r="R259" i="2"/>
  <c r="R291" i="2"/>
  <c r="R266" i="2"/>
  <c r="R282" i="2"/>
  <c r="R269" i="2"/>
  <c r="R285" i="2"/>
  <c r="R299" i="2"/>
  <c r="B164" i="2"/>
  <c r="B188" i="2"/>
  <c r="F62" i="2"/>
  <c r="G81" i="2"/>
  <c r="G57" i="2"/>
  <c r="F78" i="2"/>
  <c r="F94" i="2"/>
  <c r="B85" i="2"/>
  <c r="B61" i="2"/>
  <c r="CC268" i="2"/>
  <c r="CC269" i="2"/>
  <c r="CC297" i="2"/>
  <c r="CC280" i="2"/>
  <c r="G215" i="2"/>
  <c r="AK264" i="2"/>
  <c r="F216" i="2"/>
  <c r="AK265" i="2"/>
  <c r="G235" i="2"/>
  <c r="AK284" i="2"/>
  <c r="B235" i="2"/>
  <c r="Q284" i="2"/>
  <c r="B215" i="2"/>
  <c r="Q264" i="2"/>
  <c r="B247" i="2"/>
  <c r="Q296" i="2"/>
  <c r="CH268" i="2"/>
  <c r="E247" i="2"/>
  <c r="AL296" i="2"/>
  <c r="E211" i="2"/>
  <c r="AL260" i="2"/>
  <c r="E243" i="2"/>
  <c r="AL292" i="2"/>
  <c r="CO270" i="2"/>
  <c r="CO286" i="2"/>
  <c r="CO298" i="2"/>
  <c r="CK260" i="2"/>
  <c r="CK261" i="2"/>
  <c r="CK293" i="2"/>
  <c r="CK280" i="2"/>
  <c r="CK259" i="2"/>
  <c r="CK275" i="2"/>
  <c r="CK291" i="2"/>
  <c r="CK262" i="2"/>
  <c r="CK278" i="2"/>
  <c r="CK294" i="2"/>
  <c r="CG277" i="2"/>
  <c r="CG296" i="2"/>
  <c r="CG268" i="2"/>
  <c r="CG255" i="2"/>
  <c r="CG271" i="2"/>
  <c r="CG287" i="2"/>
  <c r="CG254" i="2"/>
  <c r="CG270" i="2"/>
  <c r="CG286" i="2"/>
  <c r="CG298" i="2"/>
  <c r="CC259" i="2"/>
  <c r="CC275" i="2"/>
  <c r="CC291" i="2"/>
  <c r="CC262" i="2"/>
  <c r="CC278" i="2"/>
  <c r="CC294" i="2"/>
  <c r="BY269" i="2"/>
  <c r="BY288" i="2"/>
  <c r="BY255" i="2"/>
  <c r="BY271" i="2"/>
  <c r="BY287" i="2"/>
  <c r="BY254" i="2"/>
  <c r="BY270" i="2"/>
  <c r="BY286" i="2"/>
  <c r="BY298" i="2"/>
  <c r="BU297" i="2"/>
  <c r="BU255" i="2"/>
  <c r="BU271" i="2"/>
  <c r="BU287" i="2"/>
  <c r="BU258" i="2"/>
  <c r="BU274" i="2"/>
  <c r="BU290" i="2"/>
  <c r="BQ261" i="2"/>
  <c r="BQ280" i="2"/>
  <c r="BQ267" i="2"/>
  <c r="BQ283" i="2"/>
  <c r="BQ297" i="2"/>
  <c r="BQ266" i="2"/>
  <c r="BQ282" i="2"/>
  <c r="BQ299" i="2"/>
  <c r="BM272" i="2"/>
  <c r="BM255" i="2"/>
  <c r="BM271" i="2"/>
  <c r="BM287" i="2"/>
  <c r="BM258" i="2"/>
  <c r="BM274" i="2"/>
  <c r="BM290" i="2"/>
  <c r="BI272" i="2"/>
  <c r="BI273" i="2"/>
  <c r="BI260" i="2"/>
  <c r="BI292" i="2"/>
  <c r="BI267" i="2"/>
  <c r="BI283" i="2"/>
  <c r="BI266" i="2"/>
  <c r="BI282" i="2"/>
  <c r="BI299" i="2"/>
  <c r="BE289" i="2"/>
  <c r="BE255" i="2"/>
  <c r="BE271" i="2"/>
  <c r="BE287" i="2"/>
  <c r="BE258" i="2"/>
  <c r="BE274" i="2"/>
  <c r="BE290" i="2"/>
  <c r="BA261" i="2"/>
  <c r="BA280" i="2"/>
  <c r="BA292" i="2"/>
  <c r="BA267" i="2"/>
  <c r="BA283" i="2"/>
  <c r="BA297" i="2"/>
  <c r="BA266" i="2"/>
  <c r="BA282" i="2"/>
  <c r="BA299" i="2"/>
  <c r="AW272" i="2"/>
  <c r="AW255" i="2"/>
  <c r="AW271" i="2"/>
  <c r="AW287" i="2"/>
  <c r="AW258" i="2"/>
  <c r="AW274" i="2"/>
  <c r="AW290" i="2"/>
  <c r="AS272" i="2"/>
  <c r="AS260" i="2"/>
  <c r="AS292" i="2"/>
  <c r="AS267" i="2"/>
  <c r="AS283" i="2"/>
  <c r="AS266" i="2"/>
  <c r="AS282" i="2"/>
  <c r="AS299" i="2"/>
  <c r="AO289" i="2"/>
  <c r="AO292" i="2"/>
  <c r="AO264" i="2"/>
  <c r="AO296" i="2"/>
  <c r="AO267" i="2"/>
  <c r="AO283" i="2"/>
  <c r="AO254" i="2"/>
  <c r="AO270" i="2"/>
  <c r="AO286" i="2"/>
  <c r="AO298" i="2"/>
  <c r="AK263" i="2"/>
  <c r="AK279" i="2"/>
  <c r="AK295" i="2"/>
  <c r="AK262" i="2"/>
  <c r="AK278" i="2"/>
  <c r="AK294" i="2"/>
  <c r="AG281" i="2"/>
  <c r="AG296" i="2"/>
  <c r="AG267" i="2"/>
  <c r="AG283" i="2"/>
  <c r="AG254" i="2"/>
  <c r="AG270" i="2"/>
  <c r="AG286" i="2"/>
  <c r="AG298" i="2"/>
  <c r="AC256" i="2"/>
  <c r="AC263" i="2"/>
  <c r="AC279" i="2"/>
  <c r="AC295" i="2"/>
  <c r="AC262" i="2"/>
  <c r="AC278" i="2"/>
  <c r="AC294" i="2"/>
  <c r="Y273" i="2"/>
  <c r="Y292" i="2"/>
  <c r="Y264" i="2"/>
  <c r="Y296" i="2"/>
  <c r="Y267" i="2"/>
  <c r="Y283" i="2"/>
  <c r="Y254" i="2"/>
  <c r="Y270" i="2"/>
  <c r="Y286" i="2"/>
  <c r="Y298" i="2"/>
  <c r="U264" i="2"/>
  <c r="U265" i="2"/>
  <c r="U297" i="2"/>
  <c r="U259" i="2"/>
  <c r="U275" i="2"/>
  <c r="U291" i="2"/>
  <c r="U262" i="2"/>
  <c r="U278" i="2"/>
  <c r="U294" i="2"/>
  <c r="Q281" i="2"/>
  <c r="Q267" i="2"/>
  <c r="Q283" i="2"/>
  <c r="Q254" i="2"/>
  <c r="Q270" i="2"/>
  <c r="Q286" i="2"/>
  <c r="Q298" i="2"/>
  <c r="G169" i="2"/>
  <c r="G201" i="2"/>
  <c r="B181" i="2"/>
  <c r="B189" i="2"/>
  <c r="G63" i="2"/>
  <c r="H78" i="2"/>
  <c r="H58" i="2"/>
  <c r="G75" i="2"/>
  <c r="G91" i="2"/>
  <c r="B63" i="2"/>
  <c r="B83" i="2"/>
  <c r="B99" i="2"/>
  <c r="DJ268" i="2"/>
  <c r="DJ287" i="2"/>
  <c r="DJ254" i="2"/>
  <c r="DJ270" i="2"/>
  <c r="DJ286" i="2"/>
  <c r="DJ257" i="2"/>
  <c r="DJ273" i="2"/>
  <c r="DJ289" i="2"/>
  <c r="DJ297" i="2"/>
  <c r="DB263" i="2"/>
  <c r="DB264" i="2"/>
  <c r="DB296" i="2"/>
  <c r="DB283" i="2"/>
  <c r="DB262" i="2"/>
  <c r="DB278" i="2"/>
  <c r="DB294" i="2"/>
  <c r="DB265" i="2"/>
  <c r="DB281" i="2"/>
  <c r="DB299" i="2"/>
  <c r="CT268" i="2"/>
  <c r="CT287" i="2"/>
  <c r="CT254" i="2"/>
  <c r="CT270" i="2"/>
  <c r="CT286" i="2"/>
  <c r="CT257" i="2"/>
  <c r="CT273" i="2"/>
  <c r="CT289" i="2"/>
  <c r="CT297" i="2"/>
  <c r="CH267" i="2"/>
  <c r="CH255" i="2"/>
  <c r="CH287" i="2"/>
  <c r="CH258" i="2"/>
  <c r="CH274" i="2"/>
  <c r="CH290" i="2"/>
  <c r="CH261" i="2"/>
  <c r="CH277" i="2"/>
  <c r="CH293" i="2"/>
  <c r="BZ272" i="2"/>
  <c r="BZ291" i="2"/>
  <c r="BZ276" i="2"/>
  <c r="BZ263" i="2"/>
  <c r="BZ295" i="2"/>
  <c r="BZ266" i="2"/>
  <c r="BZ282" i="2"/>
  <c r="BZ269" i="2"/>
  <c r="BZ285" i="2"/>
  <c r="BZ297" i="2"/>
  <c r="BR267" i="2"/>
  <c r="BR268" i="2"/>
  <c r="BR255" i="2"/>
  <c r="BR287" i="2"/>
  <c r="BR258" i="2"/>
  <c r="BR274" i="2"/>
  <c r="BR290" i="2"/>
  <c r="BR261" i="2"/>
  <c r="BR277" i="2"/>
  <c r="BR293" i="2"/>
  <c r="BJ272" i="2"/>
  <c r="BJ291" i="2"/>
  <c r="BJ262" i="2"/>
  <c r="BJ278" i="2"/>
  <c r="BJ294" i="2"/>
  <c r="BJ265" i="2"/>
  <c r="BJ281" i="2"/>
  <c r="BJ298" i="2"/>
  <c r="BB296" i="2"/>
  <c r="BB292" i="2"/>
  <c r="BB254" i="2"/>
  <c r="BB270" i="2"/>
  <c r="BB286" i="2"/>
  <c r="BB257" i="2"/>
  <c r="BB273" i="2"/>
  <c r="BB289" i="2"/>
  <c r="AT256" i="2"/>
  <c r="AT275" i="2"/>
  <c r="AT287" i="2"/>
  <c r="AT262" i="2"/>
  <c r="AT278" i="2"/>
  <c r="AT294" i="2"/>
  <c r="AT265" i="2"/>
  <c r="AT281" i="2"/>
  <c r="AT298" i="2"/>
  <c r="AL254" i="2"/>
  <c r="AL270" i="2"/>
  <c r="AL286" i="2"/>
  <c r="AL257" i="2"/>
  <c r="AL273" i="2"/>
  <c r="AL289" i="2"/>
  <c r="Z260" i="2"/>
  <c r="Z279" i="2"/>
  <c r="Z291" i="2"/>
  <c r="Z266" i="2"/>
  <c r="Z282" i="2"/>
  <c r="Z269" i="2"/>
  <c r="Z285" i="2"/>
  <c r="Z298" i="2"/>
  <c r="R284" i="2"/>
  <c r="R256" i="2"/>
  <c r="R288" i="2"/>
  <c r="R275" i="2"/>
  <c r="R258" i="2"/>
  <c r="R274" i="2"/>
  <c r="R290" i="2"/>
  <c r="R261" i="2"/>
  <c r="R277" i="2"/>
  <c r="R293" i="2"/>
  <c r="B180" i="2"/>
  <c r="G73" i="2"/>
  <c r="G97" i="2"/>
  <c r="G65" i="2"/>
  <c r="F86" i="2"/>
  <c r="B78" i="2"/>
  <c r="B94" i="2"/>
  <c r="CE287" i="2"/>
  <c r="M287" i="2"/>
  <c r="CE259" i="2"/>
  <c r="CE291" i="2"/>
  <c r="CE278" i="2"/>
  <c r="F222" i="2"/>
  <c r="E222" i="2"/>
  <c r="AI271" i="2"/>
  <c r="E241" i="2"/>
  <c r="AI290" i="2"/>
  <c r="D241" i="2"/>
  <c r="H241" i="2"/>
  <c r="F226" i="2"/>
  <c r="AI275" i="2"/>
  <c r="E226" i="2"/>
  <c r="E213" i="2"/>
  <c r="H213" i="2"/>
  <c r="AI262" i="2"/>
  <c r="D213" i="2"/>
  <c r="E245" i="2"/>
  <c r="AI294" i="2"/>
  <c r="H245" i="2"/>
  <c r="D245" i="2"/>
  <c r="AI265" i="2"/>
  <c r="G216" i="2"/>
  <c r="AI281" i="2"/>
  <c r="G232" i="2"/>
  <c r="F250" i="2"/>
  <c r="AI299" i="2"/>
  <c r="E250" i="2"/>
  <c r="AI264" i="2"/>
  <c r="F215" i="2"/>
  <c r="AI280" i="2"/>
  <c r="F231" i="2"/>
  <c r="AI296" i="2"/>
  <c r="F247" i="2"/>
  <c r="B210" i="2"/>
  <c r="O259" i="2"/>
  <c r="B222" i="2"/>
  <c r="O271" i="2"/>
  <c r="O265" i="2"/>
  <c r="B216" i="2"/>
  <c r="O281" i="2"/>
  <c r="B232" i="2"/>
  <c r="O297" i="2"/>
  <c r="B248" i="2"/>
  <c r="B6" i="2"/>
  <c r="B22" i="2"/>
  <c r="B38" i="2"/>
  <c r="DG262" i="2"/>
  <c r="DG263" i="2"/>
  <c r="DG295" i="2"/>
  <c r="DG282" i="2"/>
  <c r="DG261" i="2"/>
  <c r="DG277" i="2"/>
  <c r="DG293" i="2"/>
  <c r="DG264" i="2"/>
  <c r="DG280" i="2"/>
  <c r="DG296" i="2"/>
  <c r="CY283" i="2"/>
  <c r="CY255" i="2"/>
  <c r="CY287" i="2"/>
  <c r="CY266" i="2"/>
  <c r="CY269" i="2"/>
  <c r="CY285" i="2"/>
  <c r="CY256" i="2"/>
  <c r="CY272" i="2"/>
  <c r="CY288" i="2"/>
  <c r="CY297" i="2"/>
  <c r="CQ299" i="2"/>
  <c r="CQ274" i="2"/>
  <c r="CQ257" i="2"/>
  <c r="CQ273" i="2"/>
  <c r="CQ289" i="2"/>
  <c r="CQ260" i="2"/>
  <c r="CQ276" i="2"/>
  <c r="CQ292" i="2"/>
  <c r="CI267" i="2"/>
  <c r="CI286" i="2"/>
  <c r="CI258" i="2"/>
  <c r="CI290" i="2"/>
  <c r="CI265" i="2"/>
  <c r="CI281" i="2"/>
  <c r="CI268" i="2"/>
  <c r="CI284" i="2"/>
  <c r="CI298" i="2"/>
  <c r="CE257" i="2"/>
  <c r="CE273" i="2"/>
  <c r="CE289" i="2"/>
  <c r="CE256" i="2"/>
  <c r="CE272" i="2"/>
  <c r="CE288" i="2"/>
  <c r="BW263" i="2"/>
  <c r="BW282" i="2"/>
  <c r="BW283" i="2"/>
  <c r="BW270" i="2"/>
  <c r="BW298" i="2"/>
  <c r="BW265" i="2"/>
  <c r="BW281" i="2"/>
  <c r="BW299" i="2"/>
  <c r="BW264" i="2"/>
  <c r="BW280" i="2"/>
  <c r="BW296" i="2"/>
  <c r="BK291" i="2"/>
  <c r="BK294" i="2"/>
  <c r="BK279" i="2"/>
  <c r="BK266" i="2"/>
  <c r="BK269" i="2"/>
  <c r="BK285" i="2"/>
  <c r="BK256" i="2"/>
  <c r="BK272" i="2"/>
  <c r="BK288" i="2"/>
  <c r="BK297" i="2"/>
  <c r="BC270" i="2"/>
  <c r="BC271" i="2"/>
  <c r="BC299" i="2"/>
  <c r="BC282" i="2"/>
  <c r="BC261" i="2"/>
  <c r="BC277" i="2"/>
  <c r="BC293" i="2"/>
  <c r="BC264" i="2"/>
  <c r="BC280" i="2"/>
  <c r="BC296" i="2"/>
  <c r="AU275" i="2"/>
  <c r="AU294" i="2"/>
  <c r="AU279" i="2"/>
  <c r="AU266" i="2"/>
  <c r="AU269" i="2"/>
  <c r="AU285" i="2"/>
  <c r="AU256" i="2"/>
  <c r="AU272" i="2"/>
  <c r="AU288" i="2"/>
  <c r="AU297" i="2"/>
  <c r="AQ266" i="2"/>
  <c r="AQ262" i="2"/>
  <c r="AQ294" i="2"/>
  <c r="AQ261" i="2"/>
  <c r="AQ277" i="2"/>
  <c r="AQ293" i="2"/>
  <c r="AQ260" i="2"/>
  <c r="AQ276" i="2"/>
  <c r="AQ292" i="2"/>
  <c r="AA295" i="2"/>
  <c r="AA267" i="2"/>
  <c r="AA254" i="2"/>
  <c r="AA286" i="2"/>
  <c r="AA257" i="2"/>
  <c r="AA273" i="2"/>
  <c r="AA289" i="2"/>
  <c r="AA256" i="2"/>
  <c r="AA272" i="2"/>
  <c r="AA288" i="2"/>
  <c r="O278" i="2"/>
  <c r="O258" i="2"/>
  <c r="O290" i="2"/>
  <c r="O264" i="2"/>
  <c r="O280" i="2"/>
  <c r="O296" i="2"/>
  <c r="E179" i="2"/>
  <c r="CE255" i="2"/>
  <c r="CE274" i="2"/>
  <c r="CE275" i="2"/>
  <c r="CE262" i="2"/>
  <c r="CE294" i="2"/>
  <c r="CE299" i="2"/>
  <c r="E209" i="2"/>
  <c r="AI258" i="2"/>
  <c r="D209" i="2"/>
  <c r="H209" i="2"/>
  <c r="F210" i="2"/>
  <c r="AI259" i="2"/>
  <c r="E210" i="2"/>
  <c r="F242" i="2"/>
  <c r="AI291" i="2"/>
  <c r="E242" i="2"/>
  <c r="E291" i="2"/>
  <c r="E229" i="2"/>
  <c r="AI278" i="2"/>
  <c r="H229" i="2"/>
  <c r="D229" i="2"/>
  <c r="AI257" i="2"/>
  <c r="G208" i="2"/>
  <c r="AI273" i="2"/>
  <c r="G224" i="2"/>
  <c r="AI289" i="2"/>
  <c r="G240" i="2"/>
  <c r="AI256" i="2"/>
  <c r="F207" i="2"/>
  <c r="AI272" i="2"/>
  <c r="F223" i="2"/>
  <c r="AI288" i="2"/>
  <c r="F239" i="2"/>
  <c r="B242" i="2"/>
  <c r="O291" i="2"/>
  <c r="B206" i="2"/>
  <c r="O255" i="2"/>
  <c r="B238" i="2"/>
  <c r="O287" i="2"/>
  <c r="O257" i="2"/>
  <c r="B208" i="2"/>
  <c r="O273" i="2"/>
  <c r="B224" i="2"/>
  <c r="O289" i="2"/>
  <c r="B240" i="2"/>
  <c r="B14" i="2"/>
  <c r="B30" i="2"/>
  <c r="B46" i="2"/>
  <c r="DG275" i="2"/>
  <c r="DG294" i="2"/>
  <c r="DG279" i="2"/>
  <c r="DG266" i="2"/>
  <c r="DG269" i="2"/>
  <c r="DG285" i="2"/>
  <c r="DG256" i="2"/>
  <c r="DG272" i="2"/>
  <c r="DG288" i="2"/>
  <c r="DG297" i="2"/>
  <c r="CY270" i="2"/>
  <c r="CY271" i="2"/>
  <c r="CY299" i="2"/>
  <c r="CY282" i="2"/>
  <c r="CY261" i="2"/>
  <c r="CY277" i="2"/>
  <c r="CY293" i="2"/>
  <c r="CY264" i="2"/>
  <c r="CY280" i="2"/>
  <c r="CY296" i="2"/>
  <c r="CQ275" i="2"/>
  <c r="CQ278" i="2"/>
  <c r="CQ258" i="2"/>
  <c r="CQ290" i="2"/>
  <c r="CQ265" i="2"/>
  <c r="CQ281" i="2"/>
  <c r="CQ268" i="2"/>
  <c r="CQ284" i="2"/>
  <c r="CQ298" i="2"/>
  <c r="CI254" i="2"/>
  <c r="CI274" i="2"/>
  <c r="CI257" i="2"/>
  <c r="CI273" i="2"/>
  <c r="CI289" i="2"/>
  <c r="CI260" i="2"/>
  <c r="CI276" i="2"/>
  <c r="CI292" i="2"/>
  <c r="CE265" i="2"/>
  <c r="CE281" i="2"/>
  <c r="CE264" i="2"/>
  <c r="CE280" i="2"/>
  <c r="CE296" i="2"/>
  <c r="BW295" i="2"/>
  <c r="BW267" i="2"/>
  <c r="BW254" i="2"/>
  <c r="BW286" i="2"/>
  <c r="BW257" i="2"/>
  <c r="BW273" i="2"/>
  <c r="BW289" i="2"/>
  <c r="BW256" i="2"/>
  <c r="BW272" i="2"/>
  <c r="BW288" i="2"/>
  <c r="BK259" i="2"/>
  <c r="BK262" i="2"/>
  <c r="BK263" i="2"/>
  <c r="BK295" i="2"/>
  <c r="BK282" i="2"/>
  <c r="BK261" i="2"/>
  <c r="BK277" i="2"/>
  <c r="BK293" i="2"/>
  <c r="BK264" i="2"/>
  <c r="BK280" i="2"/>
  <c r="BK296" i="2"/>
  <c r="BC283" i="2"/>
  <c r="BC255" i="2"/>
  <c r="BC287" i="2"/>
  <c r="BC266" i="2"/>
  <c r="BC269" i="2"/>
  <c r="BC285" i="2"/>
  <c r="BC256" i="2"/>
  <c r="BC272" i="2"/>
  <c r="BC288" i="2"/>
  <c r="BC297" i="2"/>
  <c r="AU262" i="2"/>
  <c r="AU263" i="2"/>
  <c r="AU295" i="2"/>
  <c r="AU282" i="2"/>
  <c r="AU261" i="2"/>
  <c r="AU277" i="2"/>
  <c r="AU293" i="2"/>
  <c r="AU264" i="2"/>
  <c r="AU280" i="2"/>
  <c r="AU296" i="2"/>
  <c r="AQ279" i="2"/>
  <c r="AQ278" i="2"/>
  <c r="AQ269" i="2"/>
  <c r="AQ285" i="2"/>
  <c r="AQ268" i="2"/>
  <c r="AQ284" i="2"/>
  <c r="AQ297" i="2"/>
  <c r="AA263" i="2"/>
  <c r="AA282" i="2"/>
  <c r="AA283" i="2"/>
  <c r="AA270" i="2"/>
  <c r="AA298" i="2"/>
  <c r="AA265" i="2"/>
  <c r="AA281" i="2"/>
  <c r="AA299" i="2"/>
  <c r="AA264" i="2"/>
  <c r="AA280" i="2"/>
  <c r="AA296" i="2"/>
  <c r="O274" i="2"/>
  <c r="O256" i="2"/>
  <c r="O272" i="2"/>
  <c r="O288" i="2"/>
  <c r="E163" i="2"/>
  <c r="E199" i="2"/>
  <c r="E195" i="2"/>
  <c r="L143" i="7"/>
  <c r="D143" i="7"/>
  <c r="F142" i="7"/>
  <c r="H143" i="7"/>
  <c r="BL28" i="1"/>
  <c r="BO28" i="1"/>
  <c r="BP28" i="1"/>
  <c r="J142" i="7"/>
  <c r="I143" i="7"/>
  <c r="E143" i="7"/>
  <c r="K142" i="7"/>
  <c r="C142" i="7"/>
  <c r="BF27" i="1"/>
  <c r="BJ27" i="1"/>
  <c r="B141" i="7"/>
  <c r="B143" i="7"/>
  <c r="B142" i="7"/>
  <c r="M28" i="1"/>
  <c r="M29" i="1"/>
  <c r="M27" i="1"/>
  <c r="A38" i="9"/>
  <c r="A39" i="9"/>
  <c r="A40" i="9"/>
  <c r="A41" i="9"/>
  <c r="A42" i="9"/>
  <c r="A43" i="9"/>
  <c r="A44" i="9"/>
  <c r="A45" i="9"/>
  <c r="A46" i="9"/>
  <c r="A47" i="9"/>
  <c r="A48" i="9"/>
  <c r="A49" i="9"/>
  <c r="A50" i="9"/>
  <c r="A51" i="9"/>
  <c r="G273" i="2"/>
  <c r="G122" i="2"/>
  <c r="G106" i="2"/>
  <c r="F297" i="2"/>
  <c r="I290" i="2"/>
  <c r="B117" i="2"/>
  <c r="DT204" i="2"/>
  <c r="I288" i="2"/>
  <c r="J136" i="2"/>
  <c r="K112" i="2"/>
  <c r="B120" i="2"/>
  <c r="L123" i="2"/>
  <c r="L296" i="2"/>
  <c r="J267" i="2"/>
  <c r="E133" i="2"/>
  <c r="G260" i="2"/>
  <c r="G280" i="2"/>
  <c r="J282" i="2"/>
  <c r="D133" i="2"/>
  <c r="F274" i="2"/>
  <c r="G133" i="2"/>
  <c r="B136" i="2"/>
  <c r="M261" i="2"/>
  <c r="M148" i="2"/>
  <c r="M291" i="2"/>
  <c r="E143" i="2"/>
  <c r="J272" i="2"/>
  <c r="D119" i="2"/>
  <c r="E299" i="2"/>
  <c r="L106" i="2"/>
  <c r="B113" i="2"/>
  <c r="B140" i="2"/>
  <c r="B147" i="2"/>
  <c r="B134" i="2"/>
  <c r="B114" i="2"/>
  <c r="D116" i="2"/>
  <c r="D140" i="2"/>
  <c r="J139" i="2"/>
  <c r="D279" i="2"/>
  <c r="B111" i="2"/>
  <c r="B109" i="2"/>
  <c r="I130" i="2"/>
  <c r="B110" i="2"/>
  <c r="B126" i="2"/>
  <c r="B139" i="2"/>
  <c r="B107" i="2"/>
  <c r="J275" i="2"/>
  <c r="B148" i="2"/>
  <c r="B143" i="2"/>
  <c r="M279" i="2"/>
  <c r="I104" i="2"/>
  <c r="H136" i="2"/>
  <c r="F295" i="2"/>
  <c r="K282" i="2"/>
  <c r="I287" i="2"/>
  <c r="I271" i="2"/>
  <c r="G290" i="2"/>
  <c r="B119" i="2"/>
  <c r="B132" i="2"/>
  <c r="B124" i="2"/>
  <c r="B144" i="2"/>
  <c r="M275" i="2"/>
  <c r="G123" i="2"/>
  <c r="J298" i="2"/>
  <c r="K277" i="2"/>
  <c r="L131" i="2"/>
  <c r="B138" i="2"/>
  <c r="M140" i="2"/>
  <c r="B118" i="2"/>
  <c r="E258" i="2"/>
  <c r="G264" i="2"/>
  <c r="B137" i="2"/>
  <c r="B145" i="2"/>
  <c r="H289" i="2"/>
  <c r="L277" i="2"/>
  <c r="M269" i="2"/>
  <c r="E130" i="2"/>
  <c r="B130" i="2"/>
  <c r="B115" i="2"/>
  <c r="B128" i="2"/>
  <c r="B104" i="2"/>
  <c r="C104" i="2"/>
  <c r="D262" i="2"/>
  <c r="J292" i="2"/>
  <c r="B121" i="2"/>
  <c r="B129" i="2"/>
  <c r="H293" i="2"/>
  <c r="B122" i="2"/>
  <c r="I113" i="2"/>
  <c r="I261" i="2"/>
  <c r="B149" i="2"/>
  <c r="B141" i="2"/>
  <c r="G125" i="2"/>
  <c r="H124" i="2"/>
  <c r="H117" i="2"/>
  <c r="I138" i="2"/>
  <c r="B112" i="2"/>
  <c r="M293" i="2"/>
  <c r="H119" i="2"/>
  <c r="I129" i="2"/>
  <c r="F293" i="2"/>
  <c r="B105" i="2"/>
  <c r="E135" i="2"/>
  <c r="H272" i="2"/>
  <c r="H291" i="2"/>
  <c r="B106" i="2"/>
  <c r="B135" i="2"/>
  <c r="B116" i="2"/>
  <c r="M285" i="2"/>
  <c r="I282" i="2"/>
  <c r="B133" i="2"/>
  <c r="E123" i="2"/>
  <c r="G298" i="2"/>
  <c r="B127" i="2"/>
  <c r="B146" i="2"/>
  <c r="G107" i="2"/>
  <c r="B108" i="2"/>
  <c r="J123" i="2"/>
  <c r="M296" i="2"/>
  <c r="I266" i="2"/>
  <c r="B125" i="2"/>
  <c r="G272" i="2"/>
  <c r="B142" i="2"/>
  <c r="B123" i="2"/>
  <c r="F144" i="2"/>
  <c r="B131" i="2"/>
  <c r="G256" i="2"/>
  <c r="J280" i="2"/>
  <c r="I122" i="2"/>
  <c r="F134" i="2"/>
  <c r="I126" i="2"/>
  <c r="G117" i="2"/>
  <c r="E105" i="2"/>
  <c r="D125" i="2"/>
  <c r="D126" i="2"/>
  <c r="H256" i="2"/>
  <c r="K125" i="2"/>
  <c r="J274" i="2"/>
  <c r="E115" i="2"/>
  <c r="F132" i="2"/>
  <c r="L122" i="2"/>
  <c r="M281" i="2"/>
  <c r="E273" i="2"/>
  <c r="L285" i="2"/>
  <c r="G115" i="2"/>
  <c r="M286" i="2"/>
  <c r="I279" i="2"/>
  <c r="F263" i="2"/>
  <c r="F299" i="2"/>
  <c r="E294" i="2"/>
  <c r="G108" i="2"/>
  <c r="I255" i="2"/>
  <c r="H111" i="2"/>
  <c r="I136" i="2"/>
  <c r="M289" i="2"/>
  <c r="D272" i="2"/>
  <c r="H286" i="2"/>
  <c r="I263" i="2"/>
  <c r="J295" i="2"/>
  <c r="M105" i="2"/>
  <c r="D282" i="2"/>
  <c r="L139" i="2"/>
  <c r="F254" i="2"/>
  <c r="L274" i="2"/>
  <c r="I272" i="2"/>
  <c r="L144" i="2"/>
  <c r="M292" i="2"/>
  <c r="M260" i="2"/>
  <c r="G109" i="2"/>
  <c r="F140" i="2"/>
  <c r="G291" i="2"/>
  <c r="H263" i="2"/>
  <c r="J147" i="2"/>
  <c r="L137" i="2"/>
  <c r="L282" i="2"/>
  <c r="H116" i="2"/>
  <c r="J266" i="2"/>
  <c r="L257" i="2"/>
  <c r="E257" i="2"/>
  <c r="H288" i="2"/>
  <c r="K135" i="2"/>
  <c r="D284" i="2"/>
  <c r="D269" i="2"/>
  <c r="I106" i="2"/>
  <c r="G131" i="2"/>
  <c r="M113" i="2"/>
  <c r="H120" i="2"/>
  <c r="H276" i="2"/>
  <c r="D114" i="2"/>
  <c r="J293" i="2"/>
  <c r="G265" i="2"/>
  <c r="K110" i="2"/>
  <c r="F277" i="2"/>
  <c r="K264" i="2"/>
  <c r="I283" i="2"/>
  <c r="H255" i="2"/>
  <c r="F145" i="2"/>
  <c r="K276" i="2"/>
  <c r="L116" i="2"/>
  <c r="I120" i="2"/>
  <c r="E298" i="2"/>
  <c r="E280" i="2"/>
  <c r="J262" i="2"/>
  <c r="D122" i="2"/>
  <c r="F108" i="2"/>
  <c r="M137" i="2"/>
  <c r="M299" i="2"/>
  <c r="M255" i="2"/>
  <c r="E262" i="2"/>
  <c r="L114" i="2"/>
  <c r="J108" i="2"/>
  <c r="K290" i="2"/>
  <c r="L110" i="2"/>
  <c r="K293" i="2"/>
  <c r="I274" i="2"/>
  <c r="H108" i="2"/>
  <c r="J278" i="2"/>
  <c r="F142" i="2"/>
  <c r="M263" i="2"/>
  <c r="I298" i="2"/>
  <c r="I258" i="2"/>
  <c r="I296" i="2"/>
  <c r="K286" i="2"/>
  <c r="D260" i="2"/>
  <c r="H273" i="2"/>
  <c r="D297" i="2"/>
  <c r="D120" i="2"/>
  <c r="G149" i="2"/>
  <c r="I105" i="2"/>
  <c r="E270" i="2"/>
  <c r="L290" i="2"/>
  <c r="I254" i="2"/>
  <c r="E131" i="2"/>
  <c r="F121" i="2"/>
  <c r="G263" i="2"/>
  <c r="D130" i="2"/>
  <c r="D106" i="2"/>
  <c r="F148" i="2"/>
  <c r="K111" i="2"/>
  <c r="H135" i="2"/>
  <c r="G140" i="2"/>
  <c r="L107" i="2"/>
  <c r="J133" i="2"/>
  <c r="J128" i="2"/>
  <c r="I112" i="2"/>
  <c r="K142" i="2"/>
  <c r="I149" i="2"/>
  <c r="M145" i="2"/>
  <c r="E118" i="2"/>
  <c r="H125" i="2"/>
  <c r="M129" i="2"/>
  <c r="F137" i="2"/>
  <c r="E263" i="2"/>
  <c r="G139" i="2"/>
  <c r="D143" i="2"/>
  <c r="D127" i="2"/>
  <c r="G281" i="2"/>
  <c r="E275" i="2"/>
  <c r="K297" i="2"/>
  <c r="K269" i="2"/>
  <c r="K263" i="2"/>
  <c r="M121" i="2"/>
  <c r="G145" i="2"/>
  <c r="I280" i="2"/>
  <c r="H275" i="2"/>
  <c r="M272" i="2"/>
  <c r="D255" i="2"/>
  <c r="F129" i="2"/>
  <c r="F118" i="2"/>
  <c r="D108" i="2"/>
  <c r="D149" i="2"/>
  <c r="I117" i="2"/>
  <c r="L288" i="2"/>
  <c r="F276" i="2"/>
  <c r="D286" i="2"/>
  <c r="E274" i="2"/>
  <c r="E139" i="2"/>
  <c r="J279" i="2"/>
  <c r="M298" i="2"/>
  <c r="F133" i="2"/>
  <c r="L132" i="2"/>
  <c r="M147" i="2"/>
  <c r="E256" i="2"/>
  <c r="H129" i="2"/>
  <c r="D288" i="2"/>
  <c r="L292" i="2"/>
  <c r="H140" i="2"/>
  <c r="F105" i="2"/>
  <c r="K260" i="2"/>
  <c r="I270" i="2"/>
  <c r="D261" i="2"/>
  <c r="H294" i="2"/>
  <c r="F271" i="2"/>
  <c r="J135" i="2"/>
  <c r="J285" i="2"/>
  <c r="I281" i="2"/>
  <c r="G137" i="2"/>
  <c r="K137" i="2"/>
  <c r="M135" i="2"/>
  <c r="H132" i="2"/>
  <c r="L281" i="2"/>
  <c r="J107" i="2"/>
  <c r="J144" i="2"/>
  <c r="E149" i="2"/>
  <c r="M297" i="2"/>
  <c r="J264" i="2"/>
  <c r="E255" i="2"/>
  <c r="H142" i="2"/>
  <c r="F109" i="2"/>
  <c r="H283" i="2"/>
  <c r="M122" i="2"/>
  <c r="I128" i="2"/>
  <c r="H274" i="2"/>
  <c r="D267" i="2"/>
  <c r="H137" i="2"/>
  <c r="K259" i="2"/>
  <c r="D296" i="2"/>
  <c r="F268" i="2"/>
  <c r="M258" i="2"/>
  <c r="I146" i="2"/>
  <c r="I114" i="2"/>
  <c r="D129" i="2"/>
  <c r="K299" i="2"/>
  <c r="H296" i="2"/>
  <c r="J149" i="2"/>
  <c r="D256" i="2"/>
  <c r="D118" i="2"/>
  <c r="F112" i="2"/>
  <c r="D285" i="2"/>
  <c r="D135" i="2"/>
  <c r="L115" i="2"/>
  <c r="F136" i="2"/>
  <c r="F120" i="2"/>
  <c r="F128" i="2"/>
  <c r="F104" i="2"/>
  <c r="D110" i="2"/>
  <c r="J255" i="2"/>
  <c r="I256" i="2"/>
  <c r="H268" i="2"/>
  <c r="D275" i="2"/>
  <c r="D289" i="2"/>
  <c r="D112" i="2"/>
  <c r="D128" i="2"/>
  <c r="G110" i="2"/>
  <c r="H139" i="2"/>
  <c r="F122" i="2"/>
  <c r="K147" i="2"/>
  <c r="E268" i="2"/>
  <c r="I295" i="2"/>
  <c r="E107" i="2"/>
  <c r="K275" i="2"/>
  <c r="F258" i="2"/>
  <c r="F284" i="2"/>
  <c r="F283" i="2"/>
  <c r="L260" i="2"/>
  <c r="I284" i="2"/>
  <c r="D111" i="2"/>
  <c r="G266" i="2"/>
  <c r="E297" i="2"/>
  <c r="H262" i="2"/>
  <c r="J297" i="2"/>
  <c r="H258" i="2"/>
  <c r="M294" i="2"/>
  <c r="F264" i="2"/>
  <c r="M278" i="2"/>
  <c r="G114" i="2"/>
  <c r="K134" i="2"/>
  <c r="K280" i="2"/>
  <c r="K268" i="2"/>
  <c r="J281" i="2"/>
  <c r="G287" i="2"/>
  <c r="K274" i="2"/>
  <c r="L142" i="2"/>
  <c r="K121" i="2"/>
  <c r="I268" i="2"/>
  <c r="E119" i="2"/>
  <c r="K294" i="2"/>
  <c r="I265" i="2"/>
  <c r="E117" i="2"/>
  <c r="J277" i="2"/>
  <c r="D276" i="2"/>
  <c r="I299" i="2"/>
  <c r="H114" i="2"/>
  <c r="D109" i="2"/>
  <c r="H297" i="2"/>
  <c r="H257" i="2"/>
  <c r="H277" i="2"/>
  <c r="H133" i="2"/>
  <c r="L149" i="2"/>
  <c r="G138" i="2"/>
  <c r="L268" i="2"/>
  <c r="H284" i="2"/>
  <c r="G285" i="2"/>
  <c r="E120" i="2"/>
  <c r="E128" i="2"/>
  <c r="I140" i="2"/>
  <c r="F130" i="2"/>
  <c r="J286" i="2"/>
  <c r="L256" i="2"/>
  <c r="E147" i="2"/>
  <c r="H264" i="2"/>
  <c r="H271" i="2"/>
  <c r="I276" i="2"/>
  <c r="E129" i="2"/>
  <c r="L272" i="2"/>
  <c r="M271" i="2"/>
  <c r="K257" i="2"/>
  <c r="K117" i="2"/>
  <c r="D141" i="2"/>
  <c r="D105" i="2"/>
  <c r="H270" i="2"/>
  <c r="E283" i="2"/>
  <c r="K139" i="2"/>
  <c r="I267" i="2"/>
  <c r="D142" i="2"/>
  <c r="J120" i="2"/>
  <c r="L297" i="2"/>
  <c r="F124" i="2"/>
  <c r="D138" i="2"/>
  <c r="F116" i="2"/>
  <c r="E267" i="2"/>
  <c r="L273" i="2"/>
  <c r="G289" i="2"/>
  <c r="F265" i="2"/>
  <c r="K261" i="2"/>
  <c r="L280" i="2"/>
  <c r="L263" i="2"/>
  <c r="I134" i="2"/>
  <c r="I116" i="2"/>
  <c r="J257" i="2"/>
  <c r="H285" i="2"/>
  <c r="H105" i="2"/>
  <c r="F110" i="2"/>
  <c r="J289" i="2"/>
  <c r="D134" i="2"/>
  <c r="D104" i="2"/>
  <c r="D264" i="2"/>
  <c r="E104" i="2"/>
  <c r="K119" i="2"/>
  <c r="M254" i="2"/>
  <c r="F272" i="2"/>
  <c r="G257" i="2"/>
  <c r="H290" i="2"/>
  <c r="E141" i="2"/>
  <c r="M132" i="2"/>
  <c r="E122" i="2"/>
  <c r="L278" i="2"/>
  <c r="H265" i="2"/>
  <c r="J109" i="2"/>
  <c r="E259" i="2"/>
  <c r="J115" i="2"/>
  <c r="K296" i="2"/>
  <c r="I121" i="2"/>
  <c r="E138" i="2"/>
  <c r="G105" i="2"/>
  <c r="I119" i="2"/>
  <c r="G275" i="2"/>
  <c r="E111" i="2"/>
  <c r="K254" i="2"/>
  <c r="E284" i="2"/>
  <c r="F113" i="2"/>
  <c r="H130" i="2"/>
  <c r="E113" i="2"/>
  <c r="I125" i="2"/>
  <c r="F138" i="2"/>
  <c r="F260" i="2"/>
  <c r="M283" i="2"/>
  <c r="M276" i="2"/>
  <c r="M116" i="2"/>
  <c r="J294" i="2"/>
  <c r="H282" i="2"/>
  <c r="D117" i="2"/>
  <c r="I144" i="2"/>
  <c r="K278" i="2"/>
  <c r="D293" i="2"/>
  <c r="H128" i="2"/>
  <c r="H279" i="2"/>
  <c r="G147" i="2"/>
  <c r="L284" i="2"/>
  <c r="D259" i="2"/>
  <c r="F292" i="2"/>
  <c r="J112" i="2"/>
  <c r="D121" i="2"/>
  <c r="BK28" i="1"/>
  <c r="L254" i="2"/>
  <c r="K149" i="2"/>
  <c r="H298" i="2"/>
  <c r="K118" i="2"/>
  <c r="G130" i="2"/>
  <c r="J140" i="2"/>
  <c r="M277" i="2"/>
  <c r="E278" i="2"/>
  <c r="M268" i="2"/>
  <c r="D294" i="2"/>
  <c r="M259" i="2"/>
  <c r="G146" i="2"/>
  <c r="J124" i="2"/>
  <c r="K132" i="2"/>
  <c r="K279" i="2"/>
  <c r="K127" i="2"/>
  <c r="J270" i="2"/>
  <c r="H143" i="2"/>
  <c r="J122" i="2"/>
  <c r="L138" i="2"/>
  <c r="G296" i="2"/>
  <c r="K285" i="2"/>
  <c r="K144" i="2"/>
  <c r="G259" i="2"/>
  <c r="E125" i="2"/>
  <c r="E288" i="2"/>
  <c r="J126" i="2"/>
  <c r="K105" i="2"/>
  <c r="J287" i="2"/>
  <c r="K273" i="2"/>
  <c r="F126" i="2"/>
  <c r="E109" i="2"/>
  <c r="K256" i="2"/>
  <c r="F279" i="2"/>
  <c r="G116" i="2"/>
  <c r="G113" i="2"/>
  <c r="J283" i="2"/>
  <c r="I143" i="2"/>
  <c r="M127" i="2"/>
  <c r="M110" i="2"/>
  <c r="J141" i="2"/>
  <c r="D263" i="2"/>
  <c r="F115" i="2"/>
  <c r="E265" i="2"/>
  <c r="E289" i="2"/>
  <c r="D291" i="2"/>
  <c r="K288" i="2"/>
  <c r="F280" i="2"/>
  <c r="H112" i="2"/>
  <c r="H122" i="2"/>
  <c r="H138" i="2"/>
  <c r="L111" i="2"/>
  <c r="J129" i="2"/>
  <c r="F141" i="2"/>
  <c r="K146" i="2"/>
  <c r="K116" i="2"/>
  <c r="D107" i="2"/>
  <c r="J288" i="2"/>
  <c r="G277" i="2"/>
  <c r="J271" i="2"/>
  <c r="M139" i="2"/>
  <c r="M107" i="2"/>
  <c r="J260" i="2"/>
  <c r="L289" i="2"/>
  <c r="F147" i="2"/>
  <c r="K126" i="2"/>
  <c r="J125" i="2"/>
  <c r="E124" i="2"/>
  <c r="K106" i="2"/>
  <c r="K123" i="2"/>
  <c r="E137" i="2"/>
  <c r="I294" i="2"/>
  <c r="L293" i="2"/>
  <c r="L147" i="2"/>
  <c r="F298" i="2"/>
  <c r="D146" i="2"/>
  <c r="M265" i="2"/>
  <c r="G295" i="2"/>
  <c r="F278" i="2"/>
  <c r="J265" i="2"/>
  <c r="D277" i="2"/>
  <c r="F269" i="2"/>
  <c r="D292" i="2"/>
  <c r="J284" i="2"/>
  <c r="G135" i="2"/>
  <c r="E287" i="2"/>
  <c r="J132" i="2"/>
  <c r="F259" i="2"/>
  <c r="L271" i="2"/>
  <c r="G267" i="2"/>
  <c r="L259" i="2"/>
  <c r="J148" i="2"/>
  <c r="J110" i="2"/>
  <c r="G276" i="2"/>
  <c r="K272" i="2"/>
  <c r="G121" i="2"/>
  <c r="M119" i="2"/>
  <c r="J290" i="2"/>
  <c r="L261" i="2"/>
  <c r="K255" i="2"/>
  <c r="G129" i="2"/>
  <c r="K145" i="2"/>
  <c r="E127" i="2"/>
  <c r="I142" i="2"/>
  <c r="I110" i="2"/>
  <c r="M111" i="2"/>
  <c r="H118" i="2"/>
  <c r="H126" i="2"/>
  <c r="H134" i="2"/>
  <c r="F106" i="2"/>
  <c r="G261" i="2"/>
  <c r="F267" i="2"/>
  <c r="M264" i="2"/>
  <c r="K298" i="2"/>
  <c r="M123" i="2"/>
  <c r="H266" i="2"/>
  <c r="J117" i="2"/>
  <c r="H292" i="2"/>
  <c r="H269" i="2"/>
  <c r="L286" i="2"/>
  <c r="H287" i="2"/>
  <c r="D257" i="2"/>
  <c r="E136" i="2"/>
  <c r="J131" i="2"/>
  <c r="H115" i="2"/>
  <c r="H141" i="2"/>
  <c r="F114" i="2"/>
  <c r="F146" i="2"/>
  <c r="G255" i="2"/>
  <c r="D113" i="2"/>
  <c r="G141" i="2"/>
  <c r="K141" i="2"/>
  <c r="H260" i="2"/>
  <c r="I118" i="2"/>
  <c r="B273" i="2"/>
  <c r="B281" i="2"/>
  <c r="F143" i="2"/>
  <c r="M117" i="2"/>
  <c r="H123" i="2"/>
  <c r="G144" i="2"/>
  <c r="H259" i="2"/>
  <c r="E261" i="2"/>
  <c r="B256" i="2"/>
  <c r="B291" i="2"/>
  <c r="F291" i="2"/>
  <c r="B293" i="2"/>
  <c r="F123" i="2"/>
  <c r="K120" i="2"/>
  <c r="L118" i="2"/>
  <c r="H148" i="2"/>
  <c r="B260" i="2"/>
  <c r="I264" i="2"/>
  <c r="G284" i="2"/>
  <c r="F296" i="2"/>
  <c r="D136" i="2"/>
  <c r="M106" i="2"/>
  <c r="M104" i="2"/>
  <c r="L127" i="2"/>
  <c r="H109" i="2"/>
  <c r="D137" i="2"/>
  <c r="B277" i="2"/>
  <c r="E266" i="2"/>
  <c r="F290" i="2"/>
  <c r="G288" i="2"/>
  <c r="M144" i="2"/>
  <c r="H280" i="2"/>
  <c r="F287" i="2"/>
  <c r="H113" i="2"/>
  <c r="L269" i="2"/>
  <c r="B289" i="2"/>
  <c r="H278" i="2"/>
  <c r="M274" i="2"/>
  <c r="B297" i="2"/>
  <c r="E290" i="2"/>
  <c r="B292" i="2"/>
  <c r="K143" i="2"/>
  <c r="G283" i="2"/>
  <c r="J138" i="2"/>
  <c r="J106" i="2"/>
  <c r="K287" i="2"/>
  <c r="L267" i="2"/>
  <c r="G286" i="2"/>
  <c r="M108" i="2"/>
  <c r="L126" i="2"/>
  <c r="M295" i="2"/>
  <c r="J116" i="2"/>
  <c r="I297" i="2"/>
  <c r="D295" i="2"/>
  <c r="H144" i="2"/>
  <c r="G292" i="2"/>
  <c r="I286" i="2"/>
  <c r="G132" i="2"/>
  <c r="K113" i="2"/>
  <c r="M143" i="2"/>
  <c r="K283" i="2"/>
  <c r="D273" i="2"/>
  <c r="D268" i="2"/>
  <c r="D281" i="2"/>
  <c r="H110" i="2"/>
  <c r="M120" i="2"/>
  <c r="L143" i="2"/>
  <c r="D139" i="2"/>
  <c r="E269" i="2"/>
  <c r="J259" i="2"/>
  <c r="H145" i="2"/>
  <c r="J143" i="2"/>
  <c r="E260" i="2"/>
  <c r="K267" i="2"/>
  <c r="D299" i="2"/>
  <c r="F282" i="2"/>
  <c r="D131" i="2"/>
  <c r="K270" i="2"/>
  <c r="L265" i="2"/>
  <c r="F285" i="2"/>
  <c r="K109" i="2"/>
  <c r="H149" i="2"/>
  <c r="E293" i="2"/>
  <c r="D278" i="2"/>
  <c r="M142" i="2"/>
  <c r="E277" i="2"/>
  <c r="L287" i="2"/>
  <c r="H127" i="2"/>
  <c r="G299" i="2"/>
  <c r="L275" i="2"/>
  <c r="L113" i="2"/>
  <c r="J146" i="2"/>
  <c r="J114" i="2"/>
  <c r="L130" i="2"/>
  <c r="F127" i="2"/>
  <c r="L255" i="2"/>
  <c r="L299" i="2"/>
  <c r="B262" i="2"/>
  <c r="K271" i="2"/>
  <c r="I145" i="2"/>
  <c r="L264" i="2"/>
  <c r="F139" i="2"/>
  <c r="G128" i="2"/>
  <c r="K291" i="2"/>
  <c r="I137" i="2"/>
  <c r="J118" i="2"/>
  <c r="L134" i="2"/>
  <c r="I289" i="2"/>
  <c r="I257" i="2"/>
  <c r="I269" i="2"/>
  <c r="G254" i="2"/>
  <c r="K289" i="2"/>
  <c r="D265" i="2"/>
  <c r="F125" i="2"/>
  <c r="I141" i="2"/>
  <c r="D123" i="2"/>
  <c r="E286" i="2"/>
  <c r="E254" i="2"/>
  <c r="K107" i="2"/>
  <c r="I262" i="2"/>
  <c r="K133" i="2"/>
  <c r="L266" i="2"/>
  <c r="D145" i="2"/>
  <c r="E282" i="2"/>
  <c r="D266" i="2"/>
  <c r="G271" i="2"/>
  <c r="I293" i="2"/>
  <c r="D283" i="2"/>
  <c r="L258" i="2"/>
  <c r="D270" i="2"/>
  <c r="H295" i="2"/>
  <c r="D298" i="2"/>
  <c r="M290" i="2"/>
  <c r="G269" i="2"/>
  <c r="H104" i="2"/>
  <c r="L128" i="2"/>
  <c r="L136" i="2"/>
  <c r="J105" i="2"/>
  <c r="F117" i="2"/>
  <c r="K122" i="2"/>
  <c r="M128" i="2"/>
  <c r="H147" i="2"/>
  <c r="J119" i="2"/>
  <c r="K148" i="2"/>
  <c r="I133" i="2"/>
  <c r="H267" i="2"/>
  <c r="M124" i="2"/>
  <c r="L279" i="2"/>
  <c r="I275" i="2"/>
  <c r="M131" i="2"/>
  <c r="J258" i="2"/>
  <c r="F261" i="2"/>
  <c r="H254" i="2"/>
  <c r="E296" i="2"/>
  <c r="D271" i="2"/>
  <c r="B285" i="2"/>
  <c r="E142" i="2"/>
  <c r="F119" i="2"/>
  <c r="G136" i="2"/>
  <c r="K124" i="2"/>
  <c r="I131" i="2"/>
  <c r="M146" i="2"/>
  <c r="M114" i="2"/>
  <c r="L121" i="2"/>
  <c r="B264" i="2"/>
  <c r="B272" i="2"/>
  <c r="F289" i="2"/>
  <c r="B265" i="2"/>
  <c r="J134" i="2"/>
  <c r="G258" i="2"/>
  <c r="E114" i="2"/>
  <c r="B263" i="2"/>
  <c r="B255" i="2"/>
  <c r="B296" i="2"/>
  <c r="B284" i="2"/>
  <c r="J142" i="2"/>
  <c r="E106" i="2"/>
  <c r="I135" i="2"/>
  <c r="L283" i="2"/>
  <c r="G282" i="2"/>
  <c r="J268" i="2"/>
  <c r="B282" i="2"/>
  <c r="M288" i="2"/>
  <c r="G262" i="2"/>
  <c r="G293" i="2"/>
  <c r="K128" i="2"/>
  <c r="K114" i="2"/>
  <c r="G126" i="2"/>
  <c r="I132" i="2"/>
  <c r="M149" i="2"/>
  <c r="F131" i="2"/>
  <c r="G119" i="2"/>
  <c r="K131" i="2"/>
  <c r="E145" i="2"/>
  <c r="B295" i="2"/>
  <c r="L117" i="2"/>
  <c r="E285" i="2"/>
  <c r="F266" i="2"/>
  <c r="D290" i="2"/>
  <c r="E264" i="2"/>
  <c r="J291" i="2"/>
  <c r="L270" i="2"/>
  <c r="M282" i="2"/>
  <c r="K266" i="2"/>
  <c r="G294" i="2"/>
  <c r="K265" i="2"/>
  <c r="E112" i="2"/>
  <c r="E144" i="2"/>
  <c r="G104" i="2"/>
  <c r="M109" i="2"/>
  <c r="J121" i="2"/>
  <c r="G134" i="2"/>
  <c r="G112" i="2"/>
  <c r="B274" i="2"/>
  <c r="M284" i="2"/>
  <c r="B271" i="2"/>
  <c r="K295" i="2"/>
  <c r="L129" i="2"/>
  <c r="J130" i="2"/>
  <c r="L146" i="2"/>
  <c r="B280" i="2"/>
  <c r="J254" i="2"/>
  <c r="F107" i="2"/>
  <c r="K136" i="2"/>
  <c r="K104" i="2"/>
  <c r="M118" i="2"/>
  <c r="B278" i="2"/>
  <c r="L291" i="2"/>
  <c r="G148" i="2"/>
  <c r="K129" i="2"/>
  <c r="I111" i="2"/>
  <c r="M257" i="2"/>
  <c r="I285" i="2"/>
  <c r="I260" i="2"/>
  <c r="D124" i="2"/>
  <c r="D132" i="2"/>
  <c r="D148" i="2"/>
  <c r="H121" i="2"/>
  <c r="H107" i="2"/>
  <c r="J113" i="2"/>
  <c r="K130" i="2"/>
  <c r="M136" i="2"/>
  <c r="G142" i="2"/>
  <c r="I148" i="2"/>
  <c r="K115" i="2"/>
  <c r="J104" i="2"/>
  <c r="E272" i="2"/>
  <c r="B261" i="2"/>
  <c r="E110" i="2"/>
  <c r="B267" i="2"/>
  <c r="I123" i="2"/>
  <c r="B270" i="2"/>
  <c r="H299" i="2"/>
  <c r="B298" i="2"/>
  <c r="B266" i="2"/>
  <c r="L295" i="2"/>
  <c r="E276" i="2"/>
  <c r="M273" i="2"/>
  <c r="J256" i="2"/>
  <c r="L262" i="2"/>
  <c r="D280" i="2"/>
  <c r="L298" i="2"/>
  <c r="M266" i="2"/>
  <c r="D258" i="2"/>
  <c r="F286" i="2"/>
  <c r="G274" i="2"/>
  <c r="F275" i="2"/>
  <c r="J299" i="2"/>
  <c r="D287" i="2"/>
  <c r="I259" i="2"/>
  <c r="K281" i="2"/>
  <c r="E295" i="2"/>
  <c r="L108" i="2"/>
  <c r="L124" i="2"/>
  <c r="L140" i="2"/>
  <c r="L148" i="2"/>
  <c r="G124" i="2"/>
  <c r="I108" i="2"/>
  <c r="L119" i="2"/>
  <c r="M125" i="2"/>
  <c r="H131" i="2"/>
  <c r="K138" i="2"/>
  <c r="E134" i="2"/>
  <c r="G111" i="2"/>
  <c r="G127" i="2"/>
  <c r="G143" i="2"/>
  <c r="D147" i="2"/>
  <c r="G279" i="2"/>
  <c r="J276" i="2"/>
  <c r="I292" i="2"/>
  <c r="M256" i="2"/>
  <c r="B275" i="2"/>
  <c r="L141" i="2"/>
  <c r="L109" i="2"/>
  <c r="K140" i="2"/>
  <c r="K108" i="2"/>
  <c r="E126" i="2"/>
  <c r="L105" i="2"/>
  <c r="L133" i="2"/>
  <c r="F257" i="2"/>
  <c r="F262" i="2"/>
  <c r="D274" i="2"/>
  <c r="L294" i="2"/>
  <c r="J263" i="2"/>
  <c r="H281" i="2"/>
  <c r="D254" i="2"/>
  <c r="K262" i="2"/>
  <c r="G268" i="2"/>
  <c r="K292" i="2"/>
  <c r="F281" i="2"/>
  <c r="F256" i="2"/>
  <c r="E279" i="2"/>
  <c r="I291" i="2"/>
  <c r="E108" i="2"/>
  <c r="E116" i="2"/>
  <c r="E132" i="2"/>
  <c r="E140" i="2"/>
  <c r="E148" i="2"/>
  <c r="E146" i="2"/>
  <c r="M112" i="2"/>
  <c r="G118" i="2"/>
  <c r="I124" i="2"/>
  <c r="J137" i="2"/>
  <c r="F149" i="2"/>
  <c r="M126" i="2"/>
  <c r="L276" i="2"/>
  <c r="E281" i="2"/>
  <c r="M280" i="2"/>
  <c r="H261" i="2"/>
  <c r="B269" i="2"/>
  <c r="B283" i="2"/>
  <c r="G120" i="2"/>
  <c r="I147" i="2"/>
  <c r="I115" i="2"/>
  <c r="M130" i="2"/>
  <c r="M115" i="2"/>
  <c r="B287" i="2"/>
  <c r="B258" i="2"/>
  <c r="B288" i="2"/>
  <c r="B276" i="2"/>
  <c r="F270" i="2"/>
  <c r="H106" i="2"/>
  <c r="H146" i="2"/>
  <c r="B286" i="2"/>
  <c r="J111" i="2"/>
  <c r="B257" i="2"/>
  <c r="B290" i="2"/>
  <c r="B259" i="2"/>
  <c r="L145" i="2"/>
  <c r="B268" i="2"/>
  <c r="B254" i="2"/>
  <c r="C254" i="2"/>
  <c r="M134" i="2"/>
  <c r="E292" i="2"/>
  <c r="I127" i="2"/>
  <c r="I277" i="2"/>
  <c r="J269" i="2"/>
  <c r="E271" i="2"/>
  <c r="D144" i="2"/>
  <c r="M133" i="2"/>
  <c r="J145" i="2"/>
  <c r="I109" i="2"/>
  <c r="I139" i="2"/>
  <c r="I107" i="2"/>
  <c r="B294" i="2"/>
  <c r="B299" i="2"/>
  <c r="I273" i="2"/>
  <c r="F273" i="2"/>
  <c r="F294" i="2"/>
  <c r="F255" i="2"/>
  <c r="I278" i="2"/>
  <c r="M262" i="2"/>
  <c r="F288" i="2"/>
  <c r="L112" i="2"/>
  <c r="L120" i="2"/>
  <c r="F111" i="2"/>
  <c r="M138" i="2"/>
  <c r="L135" i="2"/>
  <c r="M141" i="2"/>
  <c r="E121" i="2"/>
  <c r="D115" i="2"/>
  <c r="J261" i="2"/>
  <c r="G270" i="2"/>
  <c r="J273" i="2"/>
  <c r="M270" i="2"/>
  <c r="K284" i="2"/>
  <c r="G278" i="2"/>
  <c r="B279" i="2"/>
  <c r="L125" i="2"/>
  <c r="F135" i="2"/>
  <c r="L104" i="2"/>
  <c r="J127" i="2"/>
  <c r="BE63" i="1"/>
  <c r="BE64" i="1"/>
  <c r="BE65" i="1"/>
  <c r="BE66" i="1"/>
  <c r="BE67" i="1"/>
  <c r="BE68" i="1"/>
  <c r="BE69" i="1"/>
  <c r="BE70" i="1"/>
  <c r="BE71" i="1"/>
  <c r="BE72" i="1"/>
  <c r="BE73" i="1"/>
  <c r="BE74" i="1"/>
  <c r="BE75" i="1"/>
  <c r="BE76" i="1"/>
  <c r="BE77" i="1"/>
  <c r="BE78" i="1"/>
  <c r="BE79" i="1"/>
  <c r="BE80" i="1"/>
  <c r="BE81" i="1"/>
  <c r="AS19" i="1"/>
  <c r="AR19" i="1"/>
  <c r="AR16" i="1"/>
  <c r="S26" i="1"/>
  <c r="DH140" i="7"/>
  <c r="DG140" i="7"/>
  <c r="DF140" i="7"/>
  <c r="DE140" i="7"/>
  <c r="DD140" i="7"/>
  <c r="DC140" i="7"/>
  <c r="DB140" i="7"/>
  <c r="DA140" i="7"/>
  <c r="CZ140" i="7"/>
  <c r="CY140" i="7"/>
  <c r="CX140" i="7"/>
  <c r="CW140" i="7"/>
  <c r="CV140" i="7"/>
  <c r="CU140" i="7"/>
  <c r="CT140" i="7"/>
  <c r="CS140" i="7"/>
  <c r="CR140" i="7"/>
  <c r="CQ140" i="7"/>
  <c r="CP140" i="7"/>
  <c r="CO140" i="7"/>
  <c r="CN140" i="7"/>
  <c r="CM140" i="7"/>
  <c r="CL140" i="7"/>
  <c r="CK140" i="7"/>
  <c r="CJ140" i="7"/>
  <c r="CI140" i="7"/>
  <c r="CH140" i="7"/>
  <c r="CG140" i="7"/>
  <c r="CF140" i="7"/>
  <c r="CE140" i="7"/>
  <c r="CD140" i="7"/>
  <c r="CC140" i="7"/>
  <c r="CB140" i="7"/>
  <c r="CA140" i="7"/>
  <c r="BZ140" i="7"/>
  <c r="BY140" i="7"/>
  <c r="BX140" i="7"/>
  <c r="BW140" i="7"/>
  <c r="BV140" i="7"/>
  <c r="BU140" i="7"/>
  <c r="BT140" i="7"/>
  <c r="BS140" i="7"/>
  <c r="BR140" i="7"/>
  <c r="BQ140" i="7"/>
  <c r="BP140" i="7"/>
  <c r="BO140" i="7"/>
  <c r="BN140" i="7"/>
  <c r="BM140" i="7"/>
  <c r="BL140" i="7"/>
  <c r="BK140" i="7"/>
  <c r="BJ140" i="7"/>
  <c r="BI140" i="7"/>
  <c r="BH140" i="7"/>
  <c r="BG140" i="7"/>
  <c r="BF140" i="7"/>
  <c r="BE140" i="7"/>
  <c r="BD140" i="7"/>
  <c r="BC140" i="7"/>
  <c r="BB140" i="7"/>
  <c r="BA140" i="7"/>
  <c r="AZ140" i="7"/>
  <c r="AY140" i="7"/>
  <c r="AX140" i="7"/>
  <c r="AW140" i="7"/>
  <c r="AV140" i="7"/>
  <c r="AU140" i="7"/>
  <c r="AT140" i="7"/>
  <c r="AS140" i="7"/>
  <c r="AR140" i="7"/>
  <c r="AQ140" i="7"/>
  <c r="AP140" i="7"/>
  <c r="AO140" i="7"/>
  <c r="AN140" i="7"/>
  <c r="AM140" i="7"/>
  <c r="AL140" i="7"/>
  <c r="AK140" i="7"/>
  <c r="AJ140" i="7"/>
  <c r="AI140" i="7"/>
  <c r="AH140" i="7"/>
  <c r="AG140" i="7"/>
  <c r="AF140" i="7"/>
  <c r="AE140" i="7"/>
  <c r="AD140" i="7"/>
  <c r="AC140" i="7"/>
  <c r="AB140" i="7"/>
  <c r="AA140" i="7"/>
  <c r="Z140" i="7"/>
  <c r="Y140" i="7"/>
  <c r="X140" i="7"/>
  <c r="W140" i="7"/>
  <c r="V140" i="7"/>
  <c r="U140" i="7"/>
  <c r="T140" i="7"/>
  <c r="S140" i="7"/>
  <c r="R140" i="7"/>
  <c r="Q140" i="7"/>
  <c r="P140" i="7"/>
  <c r="O140" i="7"/>
  <c r="N140" i="7"/>
  <c r="M140" i="7"/>
  <c r="DH139" i="7"/>
  <c r="DG139" i="7"/>
  <c r="DF139" i="7"/>
  <c r="DE139" i="7"/>
  <c r="DD139" i="7"/>
  <c r="DC139" i="7"/>
  <c r="DB139" i="7"/>
  <c r="DA139" i="7"/>
  <c r="CZ139" i="7"/>
  <c r="CY139" i="7"/>
  <c r="CX139" i="7"/>
  <c r="CW139" i="7"/>
  <c r="CV139" i="7"/>
  <c r="CU139" i="7"/>
  <c r="CT139" i="7"/>
  <c r="CS139" i="7"/>
  <c r="CR139" i="7"/>
  <c r="CQ139" i="7"/>
  <c r="CP139" i="7"/>
  <c r="CO139" i="7"/>
  <c r="CN139" i="7"/>
  <c r="CM139" i="7"/>
  <c r="CL139" i="7"/>
  <c r="CK139" i="7"/>
  <c r="CJ139" i="7"/>
  <c r="CI139" i="7"/>
  <c r="CH139" i="7"/>
  <c r="CG139" i="7"/>
  <c r="CF139" i="7"/>
  <c r="CE139" i="7"/>
  <c r="CD139" i="7"/>
  <c r="CC139" i="7"/>
  <c r="CB139" i="7"/>
  <c r="CA139" i="7"/>
  <c r="BZ139" i="7"/>
  <c r="BY139" i="7"/>
  <c r="BX139" i="7"/>
  <c r="BW139" i="7"/>
  <c r="BV139" i="7"/>
  <c r="BU139" i="7"/>
  <c r="BT139" i="7"/>
  <c r="BS139" i="7"/>
  <c r="BR139" i="7"/>
  <c r="BQ139" i="7"/>
  <c r="BP139"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AR139" i="7"/>
  <c r="AQ139" i="7"/>
  <c r="AP139" i="7"/>
  <c r="AO139" i="7"/>
  <c r="AN139" i="7"/>
  <c r="AM139" i="7"/>
  <c r="AL139" i="7"/>
  <c r="AK139" i="7"/>
  <c r="AJ139" i="7"/>
  <c r="AI139" i="7"/>
  <c r="AH139" i="7"/>
  <c r="AG139" i="7"/>
  <c r="AF139" i="7"/>
  <c r="AE139" i="7"/>
  <c r="AD139" i="7"/>
  <c r="AC139" i="7"/>
  <c r="AB139" i="7"/>
  <c r="AA139" i="7"/>
  <c r="Z139" i="7"/>
  <c r="Y139" i="7"/>
  <c r="X139" i="7"/>
  <c r="W139" i="7"/>
  <c r="V139" i="7"/>
  <c r="U139" i="7"/>
  <c r="T139" i="7"/>
  <c r="S139" i="7"/>
  <c r="R139" i="7"/>
  <c r="Q139" i="7"/>
  <c r="P139" i="7"/>
  <c r="O139" i="7"/>
  <c r="N139" i="7"/>
  <c r="M139" i="7"/>
  <c r="DH138" i="7"/>
  <c r="DG138" i="7"/>
  <c r="DF138" i="7"/>
  <c r="DE138" i="7"/>
  <c r="DD138" i="7"/>
  <c r="DC138" i="7"/>
  <c r="DB138" i="7"/>
  <c r="DA138" i="7"/>
  <c r="CZ138" i="7"/>
  <c r="CY138" i="7"/>
  <c r="CX138" i="7"/>
  <c r="CW138" i="7"/>
  <c r="CV138" i="7"/>
  <c r="CU138" i="7"/>
  <c r="CT138" i="7"/>
  <c r="CS138" i="7"/>
  <c r="CR138" i="7"/>
  <c r="CQ138" i="7"/>
  <c r="CP138" i="7"/>
  <c r="CO138" i="7"/>
  <c r="CN138" i="7"/>
  <c r="CM138" i="7"/>
  <c r="CL138" i="7"/>
  <c r="CK138" i="7"/>
  <c r="CJ138" i="7"/>
  <c r="CI138" i="7"/>
  <c r="CH138" i="7"/>
  <c r="CG138" i="7"/>
  <c r="CF138" i="7"/>
  <c r="CE138" i="7"/>
  <c r="CD138" i="7"/>
  <c r="CC138" i="7"/>
  <c r="CB138" i="7"/>
  <c r="CA138" i="7"/>
  <c r="BZ138" i="7"/>
  <c r="BY138" i="7"/>
  <c r="BX138" i="7"/>
  <c r="BW138" i="7"/>
  <c r="BV138" i="7"/>
  <c r="BU138" i="7"/>
  <c r="BT138" i="7"/>
  <c r="BS138" i="7"/>
  <c r="BR138" i="7"/>
  <c r="BQ138" i="7"/>
  <c r="BP138" i="7"/>
  <c r="BO138" i="7"/>
  <c r="BN138" i="7"/>
  <c r="BM138" i="7"/>
  <c r="BL138" i="7"/>
  <c r="BK138" i="7"/>
  <c r="BJ138" i="7"/>
  <c r="BI138" i="7"/>
  <c r="BH138" i="7"/>
  <c r="BG138" i="7"/>
  <c r="BF138" i="7"/>
  <c r="BE138" i="7"/>
  <c r="BD138" i="7"/>
  <c r="BC138" i="7"/>
  <c r="BB138" i="7"/>
  <c r="BA138" i="7"/>
  <c r="AZ138" i="7"/>
  <c r="AY138" i="7"/>
  <c r="AX138" i="7"/>
  <c r="AW138" i="7"/>
  <c r="AV138" i="7"/>
  <c r="AU138" i="7"/>
  <c r="AT138" i="7"/>
  <c r="AS138" i="7"/>
  <c r="AR138" i="7"/>
  <c r="AQ138" i="7"/>
  <c r="AP138" i="7"/>
  <c r="AO138" i="7"/>
  <c r="AN138" i="7"/>
  <c r="AM138" i="7"/>
  <c r="AL138" i="7"/>
  <c r="AK138" i="7"/>
  <c r="AJ138" i="7"/>
  <c r="AI138" i="7"/>
  <c r="AH138" i="7"/>
  <c r="AG138" i="7"/>
  <c r="AF138" i="7"/>
  <c r="AE138" i="7"/>
  <c r="AD138" i="7"/>
  <c r="AC138" i="7"/>
  <c r="AB138" i="7"/>
  <c r="AA138" i="7"/>
  <c r="Z138" i="7"/>
  <c r="Y138" i="7"/>
  <c r="X138" i="7"/>
  <c r="W138" i="7"/>
  <c r="V138" i="7"/>
  <c r="U138" i="7"/>
  <c r="T138" i="7"/>
  <c r="S138" i="7"/>
  <c r="R138" i="7"/>
  <c r="Q138" i="7"/>
  <c r="P138" i="7"/>
  <c r="O138" i="7"/>
  <c r="N138" i="7"/>
  <c r="M138" i="7"/>
  <c r="DH137" i="7"/>
  <c r="DG137" i="7"/>
  <c r="DF137" i="7"/>
  <c r="DE137" i="7"/>
  <c r="DD137" i="7"/>
  <c r="DC137" i="7"/>
  <c r="DB137" i="7"/>
  <c r="DA137" i="7"/>
  <c r="CZ137" i="7"/>
  <c r="CY137" i="7"/>
  <c r="CX137" i="7"/>
  <c r="CW137" i="7"/>
  <c r="CV137" i="7"/>
  <c r="CU137" i="7"/>
  <c r="CT137" i="7"/>
  <c r="CS137" i="7"/>
  <c r="CR137" i="7"/>
  <c r="CQ137" i="7"/>
  <c r="CP137" i="7"/>
  <c r="CO137" i="7"/>
  <c r="CN137" i="7"/>
  <c r="CM137" i="7"/>
  <c r="CL137" i="7"/>
  <c r="CK137" i="7"/>
  <c r="CJ137" i="7"/>
  <c r="CI137" i="7"/>
  <c r="CH137" i="7"/>
  <c r="CG137" i="7"/>
  <c r="CF137" i="7"/>
  <c r="CE137" i="7"/>
  <c r="CD137" i="7"/>
  <c r="CC137" i="7"/>
  <c r="CB137" i="7"/>
  <c r="CA137" i="7"/>
  <c r="BZ137" i="7"/>
  <c r="BY137" i="7"/>
  <c r="BX137" i="7"/>
  <c r="BW137" i="7"/>
  <c r="BV137" i="7"/>
  <c r="BU137" i="7"/>
  <c r="BT137" i="7"/>
  <c r="BS137" i="7"/>
  <c r="BR137" i="7"/>
  <c r="BQ137" i="7"/>
  <c r="BP137" i="7"/>
  <c r="BO137" i="7"/>
  <c r="BN137" i="7"/>
  <c r="BM137" i="7"/>
  <c r="BL137" i="7"/>
  <c r="BK137" i="7"/>
  <c r="BJ137" i="7"/>
  <c r="BI137" i="7"/>
  <c r="BH137" i="7"/>
  <c r="BG137" i="7"/>
  <c r="BF137" i="7"/>
  <c r="BE137" i="7"/>
  <c r="BD137" i="7"/>
  <c r="BC137" i="7"/>
  <c r="BB137" i="7"/>
  <c r="BA137" i="7"/>
  <c r="AZ137" i="7"/>
  <c r="AY137" i="7"/>
  <c r="AX137" i="7"/>
  <c r="AW137" i="7"/>
  <c r="AV137" i="7"/>
  <c r="AU137" i="7"/>
  <c r="AT137" i="7"/>
  <c r="AS137" i="7"/>
  <c r="AR137" i="7"/>
  <c r="AQ137" i="7"/>
  <c r="AP137" i="7"/>
  <c r="AO137" i="7"/>
  <c r="AN137" i="7"/>
  <c r="AM137" i="7"/>
  <c r="AL137" i="7"/>
  <c r="AK137" i="7"/>
  <c r="AJ137" i="7"/>
  <c r="AI137" i="7"/>
  <c r="AH137" i="7"/>
  <c r="AG137" i="7"/>
  <c r="AF137" i="7"/>
  <c r="AE137" i="7"/>
  <c r="AD137" i="7"/>
  <c r="AC137" i="7"/>
  <c r="AB137" i="7"/>
  <c r="AA137" i="7"/>
  <c r="Z137" i="7"/>
  <c r="Y137" i="7"/>
  <c r="X137" i="7"/>
  <c r="W137" i="7"/>
  <c r="V137" i="7"/>
  <c r="U137" i="7"/>
  <c r="T137" i="7"/>
  <c r="S137" i="7"/>
  <c r="R137" i="7"/>
  <c r="Q137" i="7"/>
  <c r="P137" i="7"/>
  <c r="O137" i="7"/>
  <c r="N137" i="7"/>
  <c r="M137" i="7"/>
  <c r="DH136" i="7"/>
  <c r="DG136" i="7"/>
  <c r="DF136" i="7"/>
  <c r="DE136" i="7"/>
  <c r="DD136" i="7"/>
  <c r="DC136" i="7"/>
  <c r="DB136" i="7"/>
  <c r="DA136" i="7"/>
  <c r="CZ136" i="7"/>
  <c r="CY136" i="7"/>
  <c r="CX136" i="7"/>
  <c r="CW136" i="7"/>
  <c r="CV136" i="7"/>
  <c r="CU136" i="7"/>
  <c r="CT136" i="7"/>
  <c r="CS136" i="7"/>
  <c r="CR136" i="7"/>
  <c r="CQ136" i="7"/>
  <c r="CP136" i="7"/>
  <c r="CO136" i="7"/>
  <c r="CN136" i="7"/>
  <c r="CM136" i="7"/>
  <c r="CL136" i="7"/>
  <c r="CK136" i="7"/>
  <c r="CJ136" i="7"/>
  <c r="CI136" i="7"/>
  <c r="CH136" i="7"/>
  <c r="CG136" i="7"/>
  <c r="CF136" i="7"/>
  <c r="CE136" i="7"/>
  <c r="CD136" i="7"/>
  <c r="CC136" i="7"/>
  <c r="CB136" i="7"/>
  <c r="CA136" i="7"/>
  <c r="BZ136" i="7"/>
  <c r="BY136" i="7"/>
  <c r="BX136" i="7"/>
  <c r="BW136" i="7"/>
  <c r="BV136" i="7"/>
  <c r="BU136" i="7"/>
  <c r="BT136" i="7"/>
  <c r="BS136" i="7"/>
  <c r="BR136" i="7"/>
  <c r="BQ136" i="7"/>
  <c r="BP136" i="7"/>
  <c r="BO136" i="7"/>
  <c r="BN136" i="7"/>
  <c r="BM136" i="7"/>
  <c r="BL136" i="7"/>
  <c r="BK136" i="7"/>
  <c r="BJ136" i="7"/>
  <c r="BI136" i="7"/>
  <c r="BH136" i="7"/>
  <c r="BG136" i="7"/>
  <c r="BF136" i="7"/>
  <c r="BE136" i="7"/>
  <c r="BD136" i="7"/>
  <c r="BC136" i="7"/>
  <c r="BB136" i="7"/>
  <c r="BA136" i="7"/>
  <c r="AZ136" i="7"/>
  <c r="AY136" i="7"/>
  <c r="AX136" i="7"/>
  <c r="AW136" i="7"/>
  <c r="AV136" i="7"/>
  <c r="AU136" i="7"/>
  <c r="AT136" i="7"/>
  <c r="AS136" i="7"/>
  <c r="AR136" i="7"/>
  <c r="AQ136" i="7"/>
  <c r="AP136" i="7"/>
  <c r="AO136" i="7"/>
  <c r="AN136" i="7"/>
  <c r="AM136" i="7"/>
  <c r="AL136" i="7"/>
  <c r="AK136" i="7"/>
  <c r="AJ136" i="7"/>
  <c r="AI136" i="7"/>
  <c r="AH136" i="7"/>
  <c r="AG136" i="7"/>
  <c r="AF136" i="7"/>
  <c r="AE136" i="7"/>
  <c r="AD136" i="7"/>
  <c r="AC136" i="7"/>
  <c r="AB136" i="7"/>
  <c r="AA136" i="7"/>
  <c r="Z136" i="7"/>
  <c r="Y136" i="7"/>
  <c r="X136" i="7"/>
  <c r="W136" i="7"/>
  <c r="V136" i="7"/>
  <c r="U136" i="7"/>
  <c r="T136" i="7"/>
  <c r="S136" i="7"/>
  <c r="R136" i="7"/>
  <c r="Q136" i="7"/>
  <c r="P136" i="7"/>
  <c r="O136" i="7"/>
  <c r="N136" i="7"/>
  <c r="M136" i="7"/>
  <c r="DH135" i="7"/>
  <c r="DG135" i="7"/>
  <c r="DF135" i="7"/>
  <c r="DE135" i="7"/>
  <c r="DD135" i="7"/>
  <c r="DC135" i="7"/>
  <c r="DB135" i="7"/>
  <c r="DA135" i="7"/>
  <c r="CZ135" i="7"/>
  <c r="CY135" i="7"/>
  <c r="CX135" i="7"/>
  <c r="CW135" i="7"/>
  <c r="CV135" i="7"/>
  <c r="CU135" i="7"/>
  <c r="CT135" i="7"/>
  <c r="CS135" i="7"/>
  <c r="CR135" i="7"/>
  <c r="CQ135" i="7"/>
  <c r="CP135" i="7"/>
  <c r="CO135" i="7"/>
  <c r="CN135" i="7"/>
  <c r="CM135" i="7"/>
  <c r="CL135" i="7"/>
  <c r="CK135" i="7"/>
  <c r="CJ135" i="7"/>
  <c r="CI135" i="7"/>
  <c r="CH135" i="7"/>
  <c r="CG135" i="7"/>
  <c r="CF135" i="7"/>
  <c r="CE135" i="7"/>
  <c r="CD135" i="7"/>
  <c r="CC135" i="7"/>
  <c r="CB135" i="7"/>
  <c r="CA135" i="7"/>
  <c r="BZ135" i="7"/>
  <c r="BY135" i="7"/>
  <c r="BX135" i="7"/>
  <c r="BW135" i="7"/>
  <c r="BV135" i="7"/>
  <c r="BU135" i="7"/>
  <c r="BT135" i="7"/>
  <c r="BS135" i="7"/>
  <c r="BR135" i="7"/>
  <c r="BQ135" i="7"/>
  <c r="BP135" i="7"/>
  <c r="BO135" i="7"/>
  <c r="BN135" i="7"/>
  <c r="BM135" i="7"/>
  <c r="BL135" i="7"/>
  <c r="BK135" i="7"/>
  <c r="BJ135" i="7"/>
  <c r="BI135" i="7"/>
  <c r="BH135" i="7"/>
  <c r="BG135" i="7"/>
  <c r="BF135" i="7"/>
  <c r="BE135" i="7"/>
  <c r="BD135" i="7"/>
  <c r="BC135" i="7"/>
  <c r="BB135" i="7"/>
  <c r="BA135" i="7"/>
  <c r="AZ135" i="7"/>
  <c r="AY135" i="7"/>
  <c r="AX135" i="7"/>
  <c r="AW135" i="7"/>
  <c r="AV135" i="7"/>
  <c r="AU135" i="7"/>
  <c r="AT135" i="7"/>
  <c r="AS135" i="7"/>
  <c r="AR135" i="7"/>
  <c r="AQ135" i="7"/>
  <c r="AP135" i="7"/>
  <c r="AO135" i="7"/>
  <c r="AN135" i="7"/>
  <c r="AM135" i="7"/>
  <c r="AL135" i="7"/>
  <c r="AK135" i="7"/>
  <c r="AJ135" i="7"/>
  <c r="AI135" i="7"/>
  <c r="AH135" i="7"/>
  <c r="AG135" i="7"/>
  <c r="AF135" i="7"/>
  <c r="AE135" i="7"/>
  <c r="AD135" i="7"/>
  <c r="AC135" i="7"/>
  <c r="AB135" i="7"/>
  <c r="AA135" i="7"/>
  <c r="Z135" i="7"/>
  <c r="Y135" i="7"/>
  <c r="X135" i="7"/>
  <c r="W135" i="7"/>
  <c r="V135" i="7"/>
  <c r="U135" i="7"/>
  <c r="T135" i="7"/>
  <c r="S135" i="7"/>
  <c r="R135" i="7"/>
  <c r="Q135" i="7"/>
  <c r="P135" i="7"/>
  <c r="O135" i="7"/>
  <c r="N135" i="7"/>
  <c r="M135" i="7"/>
  <c r="DH134" i="7"/>
  <c r="DG134" i="7"/>
  <c r="DF134" i="7"/>
  <c r="DE134" i="7"/>
  <c r="DD134" i="7"/>
  <c r="DC134" i="7"/>
  <c r="DB134" i="7"/>
  <c r="DA134" i="7"/>
  <c r="CZ134" i="7"/>
  <c r="CY134" i="7"/>
  <c r="CX134" i="7"/>
  <c r="CW134" i="7"/>
  <c r="CV134" i="7"/>
  <c r="CU134" i="7"/>
  <c r="CT134" i="7"/>
  <c r="CS134" i="7"/>
  <c r="CR134" i="7"/>
  <c r="CQ134" i="7"/>
  <c r="CP134" i="7"/>
  <c r="CO134" i="7"/>
  <c r="CN134" i="7"/>
  <c r="CM134" i="7"/>
  <c r="CL134" i="7"/>
  <c r="CK134" i="7"/>
  <c r="CJ134" i="7"/>
  <c r="CI134" i="7"/>
  <c r="CH134" i="7"/>
  <c r="CG134" i="7"/>
  <c r="CF134" i="7"/>
  <c r="CE134" i="7"/>
  <c r="CD134" i="7"/>
  <c r="CC134" i="7"/>
  <c r="CB134" i="7"/>
  <c r="CA134" i="7"/>
  <c r="BZ134" i="7"/>
  <c r="BY134" i="7"/>
  <c r="BX134" i="7"/>
  <c r="BW134" i="7"/>
  <c r="BV134" i="7"/>
  <c r="BU134" i="7"/>
  <c r="BT134" i="7"/>
  <c r="BS134" i="7"/>
  <c r="BR134" i="7"/>
  <c r="BQ134" i="7"/>
  <c r="BP134" i="7"/>
  <c r="BO134" i="7"/>
  <c r="BN134" i="7"/>
  <c r="BM134" i="7"/>
  <c r="BL134" i="7"/>
  <c r="BK134" i="7"/>
  <c r="BJ134" i="7"/>
  <c r="BI134" i="7"/>
  <c r="BH134" i="7"/>
  <c r="BG134" i="7"/>
  <c r="BF134" i="7"/>
  <c r="BE134" i="7"/>
  <c r="BD134" i="7"/>
  <c r="BC134" i="7"/>
  <c r="BB134" i="7"/>
  <c r="BA134" i="7"/>
  <c r="AZ134" i="7"/>
  <c r="AY134" i="7"/>
  <c r="AX134" i="7"/>
  <c r="AW134" i="7"/>
  <c r="AV134" i="7"/>
  <c r="AU134" i="7"/>
  <c r="AT134" i="7"/>
  <c r="AS134" i="7"/>
  <c r="AR134" i="7"/>
  <c r="AQ134" i="7"/>
  <c r="AP134" i="7"/>
  <c r="AO134" i="7"/>
  <c r="AN134" i="7"/>
  <c r="AM134" i="7"/>
  <c r="AL134" i="7"/>
  <c r="AK134" i="7"/>
  <c r="AJ134" i="7"/>
  <c r="AI134" i="7"/>
  <c r="AH134" i="7"/>
  <c r="AG134" i="7"/>
  <c r="AF134" i="7"/>
  <c r="AE134" i="7"/>
  <c r="AD134" i="7"/>
  <c r="AC134" i="7"/>
  <c r="AB134" i="7"/>
  <c r="AA134" i="7"/>
  <c r="Z134" i="7"/>
  <c r="Y134" i="7"/>
  <c r="X134" i="7"/>
  <c r="W134" i="7"/>
  <c r="V134" i="7"/>
  <c r="U134" i="7"/>
  <c r="T134" i="7"/>
  <c r="S134" i="7"/>
  <c r="R134" i="7"/>
  <c r="Q134" i="7"/>
  <c r="P134" i="7"/>
  <c r="O134" i="7"/>
  <c r="N134" i="7"/>
  <c r="M134" i="7"/>
  <c r="DH133" i="7"/>
  <c r="DG133" i="7"/>
  <c r="DF133" i="7"/>
  <c r="DE133" i="7"/>
  <c r="DD133" i="7"/>
  <c r="DC133" i="7"/>
  <c r="DB133" i="7"/>
  <c r="DA133" i="7"/>
  <c r="CZ133" i="7"/>
  <c r="CY133" i="7"/>
  <c r="CX133" i="7"/>
  <c r="CW133" i="7"/>
  <c r="CV133" i="7"/>
  <c r="CU133" i="7"/>
  <c r="CT133" i="7"/>
  <c r="CS133" i="7"/>
  <c r="CR133" i="7"/>
  <c r="CQ133" i="7"/>
  <c r="CP133" i="7"/>
  <c r="CO133" i="7"/>
  <c r="CN133" i="7"/>
  <c r="CM133" i="7"/>
  <c r="CL133" i="7"/>
  <c r="CK133" i="7"/>
  <c r="CJ133" i="7"/>
  <c r="CI133" i="7"/>
  <c r="CH133" i="7"/>
  <c r="CG133" i="7"/>
  <c r="CF133" i="7"/>
  <c r="CE133" i="7"/>
  <c r="CD133" i="7"/>
  <c r="CC133" i="7"/>
  <c r="CB133" i="7"/>
  <c r="CA133" i="7"/>
  <c r="BZ133" i="7"/>
  <c r="BY133" i="7"/>
  <c r="BX133" i="7"/>
  <c r="BW133" i="7"/>
  <c r="BV133" i="7"/>
  <c r="BU133" i="7"/>
  <c r="BT133" i="7"/>
  <c r="BS133" i="7"/>
  <c r="BR133" i="7"/>
  <c r="BQ133" i="7"/>
  <c r="BP133" i="7"/>
  <c r="BO133" i="7"/>
  <c r="BN133" i="7"/>
  <c r="BM133" i="7"/>
  <c r="BL133" i="7"/>
  <c r="BK133" i="7"/>
  <c r="BJ133" i="7"/>
  <c r="BI133" i="7"/>
  <c r="BH133" i="7"/>
  <c r="BG133" i="7"/>
  <c r="BF133" i="7"/>
  <c r="BE133" i="7"/>
  <c r="BD133" i="7"/>
  <c r="BC133" i="7"/>
  <c r="BB133" i="7"/>
  <c r="BA133" i="7"/>
  <c r="AZ133" i="7"/>
  <c r="AY133" i="7"/>
  <c r="AX133" i="7"/>
  <c r="AW133" i="7"/>
  <c r="AV133" i="7"/>
  <c r="AU133" i="7"/>
  <c r="AT133" i="7"/>
  <c r="AS133" i="7"/>
  <c r="AR133" i="7"/>
  <c r="AQ133" i="7"/>
  <c r="AP133" i="7"/>
  <c r="AO133" i="7"/>
  <c r="AN133" i="7"/>
  <c r="AM133" i="7"/>
  <c r="AL133" i="7"/>
  <c r="AK133" i="7"/>
  <c r="AJ133" i="7"/>
  <c r="AI133" i="7"/>
  <c r="AH133" i="7"/>
  <c r="AG133" i="7"/>
  <c r="AF133" i="7"/>
  <c r="AE133" i="7"/>
  <c r="AD133" i="7"/>
  <c r="AC133" i="7"/>
  <c r="AB133" i="7"/>
  <c r="AA133" i="7"/>
  <c r="Z133" i="7"/>
  <c r="Y133" i="7"/>
  <c r="X133" i="7"/>
  <c r="W133" i="7"/>
  <c r="V133" i="7"/>
  <c r="U133" i="7"/>
  <c r="T133" i="7"/>
  <c r="S133" i="7"/>
  <c r="R133" i="7"/>
  <c r="Q133" i="7"/>
  <c r="P133" i="7"/>
  <c r="O133" i="7"/>
  <c r="N133" i="7"/>
  <c r="M133" i="7"/>
  <c r="DH132" i="7"/>
  <c r="DG132" i="7"/>
  <c r="DF132" i="7"/>
  <c r="DE132" i="7"/>
  <c r="DD132" i="7"/>
  <c r="DC132" i="7"/>
  <c r="DB132" i="7"/>
  <c r="DA132" i="7"/>
  <c r="CZ132" i="7"/>
  <c r="CY132" i="7"/>
  <c r="CX132" i="7"/>
  <c r="CW132" i="7"/>
  <c r="CV132" i="7"/>
  <c r="CU132" i="7"/>
  <c r="CT132" i="7"/>
  <c r="CS132" i="7"/>
  <c r="CR132" i="7"/>
  <c r="CQ132" i="7"/>
  <c r="CP132" i="7"/>
  <c r="CO132" i="7"/>
  <c r="CN132" i="7"/>
  <c r="CM132" i="7"/>
  <c r="CL132" i="7"/>
  <c r="CK132" i="7"/>
  <c r="CJ132" i="7"/>
  <c r="CI132" i="7"/>
  <c r="CH132" i="7"/>
  <c r="CG132" i="7"/>
  <c r="CF132" i="7"/>
  <c r="CE132" i="7"/>
  <c r="CD132" i="7"/>
  <c r="CC132" i="7"/>
  <c r="CB132" i="7"/>
  <c r="CA132" i="7"/>
  <c r="BZ132" i="7"/>
  <c r="BY132" i="7"/>
  <c r="BX132" i="7"/>
  <c r="BW132" i="7"/>
  <c r="BV132" i="7"/>
  <c r="BU132" i="7"/>
  <c r="BT132" i="7"/>
  <c r="BS132" i="7"/>
  <c r="BR132" i="7"/>
  <c r="BQ132" i="7"/>
  <c r="BP132" i="7"/>
  <c r="BO132" i="7"/>
  <c r="BN132" i="7"/>
  <c r="BM132" i="7"/>
  <c r="BL132" i="7"/>
  <c r="BK132" i="7"/>
  <c r="BJ132" i="7"/>
  <c r="BI132" i="7"/>
  <c r="BH132" i="7"/>
  <c r="BG132" i="7"/>
  <c r="BF132" i="7"/>
  <c r="BE132" i="7"/>
  <c r="BD132" i="7"/>
  <c r="BC132" i="7"/>
  <c r="BB132" i="7"/>
  <c r="BA132" i="7"/>
  <c r="AZ132" i="7"/>
  <c r="AY132" i="7"/>
  <c r="AX132" i="7"/>
  <c r="AW132" i="7"/>
  <c r="AV132" i="7"/>
  <c r="AU132" i="7"/>
  <c r="AT132" i="7"/>
  <c r="AS132" i="7"/>
  <c r="AR132" i="7"/>
  <c r="AQ132" i="7"/>
  <c r="AP132" i="7"/>
  <c r="AO132" i="7"/>
  <c r="AN132" i="7"/>
  <c r="AM132" i="7"/>
  <c r="AL132" i="7"/>
  <c r="AK132" i="7"/>
  <c r="AJ132" i="7"/>
  <c r="AI132" i="7"/>
  <c r="AH132" i="7"/>
  <c r="AG132" i="7"/>
  <c r="AF132" i="7"/>
  <c r="AE132" i="7"/>
  <c r="AD132" i="7"/>
  <c r="AC132" i="7"/>
  <c r="AB132" i="7"/>
  <c r="AA132" i="7"/>
  <c r="Z132" i="7"/>
  <c r="Y132" i="7"/>
  <c r="X132" i="7"/>
  <c r="W132" i="7"/>
  <c r="V132" i="7"/>
  <c r="U132" i="7"/>
  <c r="T132" i="7"/>
  <c r="S132" i="7"/>
  <c r="R132" i="7"/>
  <c r="Q132" i="7"/>
  <c r="P132" i="7"/>
  <c r="O132" i="7"/>
  <c r="N132" i="7"/>
  <c r="M132" i="7"/>
  <c r="DH131" i="7"/>
  <c r="DG131" i="7"/>
  <c r="DF131" i="7"/>
  <c r="DE131" i="7"/>
  <c r="DD131" i="7"/>
  <c r="DC131" i="7"/>
  <c r="DB131" i="7"/>
  <c r="DA131" i="7"/>
  <c r="CZ131" i="7"/>
  <c r="CY131" i="7"/>
  <c r="CX131" i="7"/>
  <c r="CW131" i="7"/>
  <c r="CV131" i="7"/>
  <c r="CU131" i="7"/>
  <c r="CT131" i="7"/>
  <c r="CS131" i="7"/>
  <c r="CR131" i="7"/>
  <c r="CQ131" i="7"/>
  <c r="CP131" i="7"/>
  <c r="CO131" i="7"/>
  <c r="CN131" i="7"/>
  <c r="CM131" i="7"/>
  <c r="CL131" i="7"/>
  <c r="CK131" i="7"/>
  <c r="CJ131" i="7"/>
  <c r="CI131" i="7"/>
  <c r="CH131" i="7"/>
  <c r="CG131" i="7"/>
  <c r="CF131" i="7"/>
  <c r="CE131" i="7"/>
  <c r="CD131" i="7"/>
  <c r="CC131" i="7"/>
  <c r="CB131" i="7"/>
  <c r="CA131" i="7"/>
  <c r="BZ131" i="7"/>
  <c r="BY131" i="7"/>
  <c r="BX131" i="7"/>
  <c r="BW131" i="7"/>
  <c r="BV131" i="7"/>
  <c r="BU131" i="7"/>
  <c r="BT131" i="7"/>
  <c r="BS131" i="7"/>
  <c r="BR131" i="7"/>
  <c r="BQ131" i="7"/>
  <c r="BP131" i="7"/>
  <c r="BO131" i="7"/>
  <c r="BN131" i="7"/>
  <c r="BM131" i="7"/>
  <c r="BL131" i="7"/>
  <c r="BK131" i="7"/>
  <c r="BJ131" i="7"/>
  <c r="BI131" i="7"/>
  <c r="BH131" i="7"/>
  <c r="BG131" i="7"/>
  <c r="BF131" i="7"/>
  <c r="BE131" i="7"/>
  <c r="BD131" i="7"/>
  <c r="BC131" i="7"/>
  <c r="BB131" i="7"/>
  <c r="BA131" i="7"/>
  <c r="AZ131" i="7"/>
  <c r="AY131" i="7"/>
  <c r="AX131" i="7"/>
  <c r="AW131" i="7"/>
  <c r="AV131" i="7"/>
  <c r="AU131" i="7"/>
  <c r="AT131" i="7"/>
  <c r="AS131" i="7"/>
  <c r="AR131" i="7"/>
  <c r="AQ131" i="7"/>
  <c r="AP131" i="7"/>
  <c r="AO131" i="7"/>
  <c r="AN131" i="7"/>
  <c r="AM131" i="7"/>
  <c r="AL131" i="7"/>
  <c r="AK131" i="7"/>
  <c r="AJ131" i="7"/>
  <c r="AI131" i="7"/>
  <c r="AH131" i="7"/>
  <c r="AG131" i="7"/>
  <c r="AF131" i="7"/>
  <c r="AE131" i="7"/>
  <c r="AD131" i="7"/>
  <c r="AC131" i="7"/>
  <c r="AB131" i="7"/>
  <c r="AA131" i="7"/>
  <c r="Z131" i="7"/>
  <c r="Y131" i="7"/>
  <c r="X131" i="7"/>
  <c r="W131" i="7"/>
  <c r="V131" i="7"/>
  <c r="U131" i="7"/>
  <c r="T131" i="7"/>
  <c r="S131" i="7"/>
  <c r="R131" i="7"/>
  <c r="Q131" i="7"/>
  <c r="P131" i="7"/>
  <c r="O131" i="7"/>
  <c r="N131" i="7"/>
  <c r="M131" i="7"/>
  <c r="DH130" i="7"/>
  <c r="DG130" i="7"/>
  <c r="DF130" i="7"/>
  <c r="DE130" i="7"/>
  <c r="DD130" i="7"/>
  <c r="DC130" i="7"/>
  <c r="DB130" i="7"/>
  <c r="DA130" i="7"/>
  <c r="CZ130" i="7"/>
  <c r="CY130" i="7"/>
  <c r="CX130" i="7"/>
  <c r="CW130" i="7"/>
  <c r="CV130" i="7"/>
  <c r="CU130" i="7"/>
  <c r="CT130" i="7"/>
  <c r="CS130" i="7"/>
  <c r="CR130" i="7"/>
  <c r="CQ130" i="7"/>
  <c r="CP130" i="7"/>
  <c r="CO130" i="7"/>
  <c r="CN130" i="7"/>
  <c r="CM130" i="7"/>
  <c r="CL130" i="7"/>
  <c r="CK130" i="7"/>
  <c r="CJ130" i="7"/>
  <c r="CI130" i="7"/>
  <c r="CH130" i="7"/>
  <c r="CG130" i="7"/>
  <c r="CF130" i="7"/>
  <c r="CE130" i="7"/>
  <c r="CD130" i="7"/>
  <c r="CC130" i="7"/>
  <c r="CB130" i="7"/>
  <c r="CA130" i="7"/>
  <c r="BZ130" i="7"/>
  <c r="BY130" i="7"/>
  <c r="BX130" i="7"/>
  <c r="BW130" i="7"/>
  <c r="BV130" i="7"/>
  <c r="BU130" i="7"/>
  <c r="BT130" i="7"/>
  <c r="BS130" i="7"/>
  <c r="BR130" i="7"/>
  <c r="BQ130" i="7"/>
  <c r="BP130" i="7"/>
  <c r="BO130" i="7"/>
  <c r="BN130" i="7"/>
  <c r="BM130" i="7"/>
  <c r="BL130" i="7"/>
  <c r="BK130" i="7"/>
  <c r="BJ130" i="7"/>
  <c r="BI130" i="7"/>
  <c r="BH130" i="7"/>
  <c r="BG130" i="7"/>
  <c r="BF130" i="7"/>
  <c r="BE130" i="7"/>
  <c r="BD130" i="7"/>
  <c r="BC130" i="7"/>
  <c r="BB130" i="7"/>
  <c r="BA130" i="7"/>
  <c r="AZ130" i="7"/>
  <c r="AY130" i="7"/>
  <c r="AX130" i="7"/>
  <c r="AW130" i="7"/>
  <c r="AV130" i="7"/>
  <c r="AU130" i="7"/>
  <c r="AT130" i="7"/>
  <c r="AS130" i="7"/>
  <c r="AR130" i="7"/>
  <c r="AQ130" i="7"/>
  <c r="AP130" i="7"/>
  <c r="AO130" i="7"/>
  <c r="AN130" i="7"/>
  <c r="AM130" i="7"/>
  <c r="AL130" i="7"/>
  <c r="AK130" i="7"/>
  <c r="AJ130" i="7"/>
  <c r="AI130" i="7"/>
  <c r="AH130" i="7"/>
  <c r="AG130" i="7"/>
  <c r="AF130" i="7"/>
  <c r="AE130" i="7"/>
  <c r="AD130" i="7"/>
  <c r="AC130" i="7"/>
  <c r="AB130" i="7"/>
  <c r="AA130" i="7"/>
  <c r="Z130" i="7"/>
  <c r="Y130" i="7"/>
  <c r="X130" i="7"/>
  <c r="W130" i="7"/>
  <c r="V130" i="7"/>
  <c r="U130" i="7"/>
  <c r="T130" i="7"/>
  <c r="S130" i="7"/>
  <c r="R130" i="7"/>
  <c r="Q130" i="7"/>
  <c r="P130" i="7"/>
  <c r="O130" i="7"/>
  <c r="N130" i="7"/>
  <c r="M130" i="7"/>
  <c r="DH129" i="7"/>
  <c r="DG129" i="7"/>
  <c r="DF129" i="7"/>
  <c r="DE129" i="7"/>
  <c r="DD129" i="7"/>
  <c r="DC129" i="7"/>
  <c r="DB129" i="7"/>
  <c r="DA129" i="7"/>
  <c r="CZ129" i="7"/>
  <c r="CY129" i="7"/>
  <c r="CX129" i="7"/>
  <c r="CW129" i="7"/>
  <c r="CV129" i="7"/>
  <c r="CU129" i="7"/>
  <c r="CT129" i="7"/>
  <c r="CS129" i="7"/>
  <c r="CR129" i="7"/>
  <c r="CQ129" i="7"/>
  <c r="CP129" i="7"/>
  <c r="CO129" i="7"/>
  <c r="CN129" i="7"/>
  <c r="CM129" i="7"/>
  <c r="CL129" i="7"/>
  <c r="CK129" i="7"/>
  <c r="CJ129" i="7"/>
  <c r="CI129" i="7"/>
  <c r="CH129" i="7"/>
  <c r="CG129" i="7"/>
  <c r="CF129" i="7"/>
  <c r="CE129" i="7"/>
  <c r="CD129" i="7"/>
  <c r="CC129" i="7"/>
  <c r="CB129" i="7"/>
  <c r="CA129" i="7"/>
  <c r="BZ129" i="7"/>
  <c r="BY129" i="7"/>
  <c r="BX129" i="7"/>
  <c r="BW129" i="7"/>
  <c r="BV129" i="7"/>
  <c r="BU129" i="7"/>
  <c r="BT129" i="7"/>
  <c r="BS129" i="7"/>
  <c r="BR129" i="7"/>
  <c r="BQ129" i="7"/>
  <c r="BP129" i="7"/>
  <c r="BO129" i="7"/>
  <c r="BN129" i="7"/>
  <c r="BM129" i="7"/>
  <c r="BL129" i="7"/>
  <c r="BK129" i="7"/>
  <c r="BJ129" i="7"/>
  <c r="BI129" i="7"/>
  <c r="BH129" i="7"/>
  <c r="BG129" i="7"/>
  <c r="BF129" i="7"/>
  <c r="BE129" i="7"/>
  <c r="BD129" i="7"/>
  <c r="BC129" i="7"/>
  <c r="BB129" i="7"/>
  <c r="BA129" i="7"/>
  <c r="AZ129" i="7"/>
  <c r="AY129" i="7"/>
  <c r="AX129" i="7"/>
  <c r="AW129" i="7"/>
  <c r="AV129" i="7"/>
  <c r="AU129" i="7"/>
  <c r="AT129" i="7"/>
  <c r="AS129" i="7"/>
  <c r="AR129" i="7"/>
  <c r="AQ129" i="7"/>
  <c r="AP129" i="7"/>
  <c r="AO129" i="7"/>
  <c r="AN129" i="7"/>
  <c r="AM129" i="7"/>
  <c r="AL129" i="7"/>
  <c r="AK129" i="7"/>
  <c r="AJ129" i="7"/>
  <c r="AI129" i="7"/>
  <c r="AH129" i="7"/>
  <c r="AG129" i="7"/>
  <c r="AF129" i="7"/>
  <c r="AE129" i="7"/>
  <c r="AD129" i="7"/>
  <c r="AC129" i="7"/>
  <c r="AB129" i="7"/>
  <c r="AA129" i="7"/>
  <c r="Z129" i="7"/>
  <c r="Y129" i="7"/>
  <c r="X129" i="7"/>
  <c r="W129" i="7"/>
  <c r="V129" i="7"/>
  <c r="U129" i="7"/>
  <c r="T129" i="7"/>
  <c r="S129" i="7"/>
  <c r="R129" i="7"/>
  <c r="Q129" i="7"/>
  <c r="P129" i="7"/>
  <c r="O129" i="7"/>
  <c r="N129" i="7"/>
  <c r="M129" i="7"/>
  <c r="DH128" i="7"/>
  <c r="DG128" i="7"/>
  <c r="DF128" i="7"/>
  <c r="DE128" i="7"/>
  <c r="DD128" i="7"/>
  <c r="DC128" i="7"/>
  <c r="DB128" i="7"/>
  <c r="DA128" i="7"/>
  <c r="CZ128" i="7"/>
  <c r="CY128" i="7"/>
  <c r="CX128" i="7"/>
  <c r="CW128" i="7"/>
  <c r="CV128" i="7"/>
  <c r="CU128" i="7"/>
  <c r="CT128" i="7"/>
  <c r="CS128" i="7"/>
  <c r="CR128" i="7"/>
  <c r="CQ128" i="7"/>
  <c r="CP128" i="7"/>
  <c r="CO128" i="7"/>
  <c r="CN128" i="7"/>
  <c r="CM128" i="7"/>
  <c r="CL128" i="7"/>
  <c r="CK128" i="7"/>
  <c r="CJ128" i="7"/>
  <c r="CI128" i="7"/>
  <c r="CH128" i="7"/>
  <c r="CG128" i="7"/>
  <c r="CF128" i="7"/>
  <c r="CE128" i="7"/>
  <c r="CD128" i="7"/>
  <c r="CC128" i="7"/>
  <c r="CB128" i="7"/>
  <c r="CA128" i="7"/>
  <c r="BZ128" i="7"/>
  <c r="BY128" i="7"/>
  <c r="BX128" i="7"/>
  <c r="BW128" i="7"/>
  <c r="BV128" i="7"/>
  <c r="BU128" i="7"/>
  <c r="BT128" i="7"/>
  <c r="BS128" i="7"/>
  <c r="BR128" i="7"/>
  <c r="BQ128" i="7"/>
  <c r="BP128" i="7"/>
  <c r="BO128" i="7"/>
  <c r="BN128" i="7"/>
  <c r="BM128" i="7"/>
  <c r="BL128" i="7"/>
  <c r="BK128" i="7"/>
  <c r="BJ128" i="7"/>
  <c r="BI128" i="7"/>
  <c r="BH128" i="7"/>
  <c r="BG128" i="7"/>
  <c r="BF128" i="7"/>
  <c r="BE128" i="7"/>
  <c r="BD128" i="7"/>
  <c r="BC128" i="7"/>
  <c r="BB128" i="7"/>
  <c r="BA128" i="7"/>
  <c r="AZ128" i="7"/>
  <c r="AY128" i="7"/>
  <c r="AX128" i="7"/>
  <c r="AW128" i="7"/>
  <c r="AV128" i="7"/>
  <c r="AU128" i="7"/>
  <c r="AT128" i="7"/>
  <c r="AS128" i="7"/>
  <c r="AR128" i="7"/>
  <c r="AQ128" i="7"/>
  <c r="AP128" i="7"/>
  <c r="AO128" i="7"/>
  <c r="AN128" i="7"/>
  <c r="AM128" i="7"/>
  <c r="AL128" i="7"/>
  <c r="AK128" i="7"/>
  <c r="AJ128" i="7"/>
  <c r="AI128" i="7"/>
  <c r="AH128" i="7"/>
  <c r="AG128" i="7"/>
  <c r="AF128" i="7"/>
  <c r="AE128" i="7"/>
  <c r="AD128" i="7"/>
  <c r="AC128" i="7"/>
  <c r="AB128" i="7"/>
  <c r="AA128" i="7"/>
  <c r="Z128" i="7"/>
  <c r="Y128" i="7"/>
  <c r="X128" i="7"/>
  <c r="W128" i="7"/>
  <c r="V128" i="7"/>
  <c r="U128" i="7"/>
  <c r="T128" i="7"/>
  <c r="S128" i="7"/>
  <c r="R128" i="7"/>
  <c r="Q128" i="7"/>
  <c r="P128" i="7"/>
  <c r="O128" i="7"/>
  <c r="N128" i="7"/>
  <c r="M128" i="7"/>
  <c r="DH127" i="7"/>
  <c r="DG127" i="7"/>
  <c r="DF127" i="7"/>
  <c r="DE127" i="7"/>
  <c r="DD127" i="7"/>
  <c r="DC127" i="7"/>
  <c r="DB127" i="7"/>
  <c r="DA127" i="7"/>
  <c r="CZ127" i="7"/>
  <c r="CY127" i="7"/>
  <c r="CX127" i="7"/>
  <c r="CW127" i="7"/>
  <c r="CV127" i="7"/>
  <c r="CU127" i="7"/>
  <c r="CT127" i="7"/>
  <c r="CS127" i="7"/>
  <c r="CR127" i="7"/>
  <c r="CQ127" i="7"/>
  <c r="CP127" i="7"/>
  <c r="CO127" i="7"/>
  <c r="CN127" i="7"/>
  <c r="CM127" i="7"/>
  <c r="CL127" i="7"/>
  <c r="CK127" i="7"/>
  <c r="CJ127" i="7"/>
  <c r="CI127" i="7"/>
  <c r="CH127" i="7"/>
  <c r="CG127" i="7"/>
  <c r="CF127" i="7"/>
  <c r="CE127" i="7"/>
  <c r="CD127" i="7"/>
  <c r="CC127" i="7"/>
  <c r="CB127" i="7"/>
  <c r="CA127" i="7"/>
  <c r="BZ127" i="7"/>
  <c r="BY127" i="7"/>
  <c r="BX127" i="7"/>
  <c r="BW127" i="7"/>
  <c r="BV127" i="7"/>
  <c r="BU127" i="7"/>
  <c r="BT127" i="7"/>
  <c r="BS127" i="7"/>
  <c r="BR127" i="7"/>
  <c r="BQ127" i="7"/>
  <c r="BP127" i="7"/>
  <c r="BO127" i="7"/>
  <c r="BN127" i="7"/>
  <c r="BM127" i="7"/>
  <c r="BL127" i="7"/>
  <c r="BK127" i="7"/>
  <c r="BJ127" i="7"/>
  <c r="BI127" i="7"/>
  <c r="BH127" i="7"/>
  <c r="BG127" i="7"/>
  <c r="BF127" i="7"/>
  <c r="BE127" i="7"/>
  <c r="BD127" i="7"/>
  <c r="BC127" i="7"/>
  <c r="BB127" i="7"/>
  <c r="BA127" i="7"/>
  <c r="AZ127" i="7"/>
  <c r="AY127" i="7"/>
  <c r="AX127" i="7"/>
  <c r="AW127" i="7"/>
  <c r="AV127" i="7"/>
  <c r="AU127" i="7"/>
  <c r="AT127" i="7"/>
  <c r="AS127" i="7"/>
  <c r="AR127" i="7"/>
  <c r="AQ127" i="7"/>
  <c r="AP127" i="7"/>
  <c r="AO127" i="7"/>
  <c r="AN127" i="7"/>
  <c r="AM127" i="7"/>
  <c r="AL127" i="7"/>
  <c r="AK127" i="7"/>
  <c r="AJ127" i="7"/>
  <c r="AI127" i="7"/>
  <c r="AH127" i="7"/>
  <c r="AG127" i="7"/>
  <c r="AF127" i="7"/>
  <c r="AE127" i="7"/>
  <c r="AD127" i="7"/>
  <c r="AC127" i="7"/>
  <c r="AB127" i="7"/>
  <c r="AA127" i="7"/>
  <c r="Z127" i="7"/>
  <c r="Y127" i="7"/>
  <c r="X127" i="7"/>
  <c r="W127" i="7"/>
  <c r="V127" i="7"/>
  <c r="U127" i="7"/>
  <c r="T127" i="7"/>
  <c r="S127" i="7"/>
  <c r="R127" i="7"/>
  <c r="Q127" i="7"/>
  <c r="P127" i="7"/>
  <c r="O127" i="7"/>
  <c r="N127" i="7"/>
  <c r="M127" i="7"/>
  <c r="DH126" i="7"/>
  <c r="DG126" i="7"/>
  <c r="DF126" i="7"/>
  <c r="DE126" i="7"/>
  <c r="DD126" i="7"/>
  <c r="DC126" i="7"/>
  <c r="DB126" i="7"/>
  <c r="DA126" i="7"/>
  <c r="CZ126" i="7"/>
  <c r="CY126" i="7"/>
  <c r="CX126" i="7"/>
  <c r="CW126" i="7"/>
  <c r="CV126" i="7"/>
  <c r="CU126" i="7"/>
  <c r="CT126" i="7"/>
  <c r="CS126" i="7"/>
  <c r="CR126" i="7"/>
  <c r="CQ126" i="7"/>
  <c r="CP126" i="7"/>
  <c r="CO126" i="7"/>
  <c r="CN126" i="7"/>
  <c r="CM126" i="7"/>
  <c r="CL126" i="7"/>
  <c r="CK126" i="7"/>
  <c r="CJ126" i="7"/>
  <c r="CI126" i="7"/>
  <c r="CH126" i="7"/>
  <c r="CG126" i="7"/>
  <c r="CF126" i="7"/>
  <c r="CE126" i="7"/>
  <c r="CD126" i="7"/>
  <c r="CC126" i="7"/>
  <c r="CB126" i="7"/>
  <c r="CA126" i="7"/>
  <c r="BZ126" i="7"/>
  <c r="BY126" i="7"/>
  <c r="BX126" i="7"/>
  <c r="BW126" i="7"/>
  <c r="BV126" i="7"/>
  <c r="BU126" i="7"/>
  <c r="BT126" i="7"/>
  <c r="BS126" i="7"/>
  <c r="BR126" i="7"/>
  <c r="BQ126" i="7"/>
  <c r="BP126" i="7"/>
  <c r="BO126" i="7"/>
  <c r="BN126" i="7"/>
  <c r="BM126" i="7"/>
  <c r="BL126" i="7"/>
  <c r="BK126" i="7"/>
  <c r="BJ126" i="7"/>
  <c r="BI126" i="7"/>
  <c r="BH126" i="7"/>
  <c r="BG126" i="7"/>
  <c r="BF126" i="7"/>
  <c r="BE126" i="7"/>
  <c r="BD126" i="7"/>
  <c r="BC126" i="7"/>
  <c r="BB126" i="7"/>
  <c r="BA126" i="7"/>
  <c r="AZ126" i="7"/>
  <c r="AY126" i="7"/>
  <c r="AX126" i="7"/>
  <c r="AW126" i="7"/>
  <c r="AV126" i="7"/>
  <c r="AU126" i="7"/>
  <c r="AT126" i="7"/>
  <c r="AS126" i="7"/>
  <c r="AR126" i="7"/>
  <c r="AQ126" i="7"/>
  <c r="AP126" i="7"/>
  <c r="AO126" i="7"/>
  <c r="AN126" i="7"/>
  <c r="AM126" i="7"/>
  <c r="AL126" i="7"/>
  <c r="AK126" i="7"/>
  <c r="AJ126" i="7"/>
  <c r="AI126" i="7"/>
  <c r="AH126" i="7"/>
  <c r="AG126" i="7"/>
  <c r="AF126" i="7"/>
  <c r="AE126" i="7"/>
  <c r="AD126" i="7"/>
  <c r="AC126" i="7"/>
  <c r="AB126" i="7"/>
  <c r="AA126" i="7"/>
  <c r="Z126" i="7"/>
  <c r="Y126" i="7"/>
  <c r="X126" i="7"/>
  <c r="W126" i="7"/>
  <c r="V126" i="7"/>
  <c r="U126" i="7"/>
  <c r="T126" i="7"/>
  <c r="S126" i="7"/>
  <c r="R126" i="7"/>
  <c r="Q126" i="7"/>
  <c r="P126" i="7"/>
  <c r="O126" i="7"/>
  <c r="N126" i="7"/>
  <c r="M126" i="7"/>
  <c r="DH125" i="7"/>
  <c r="DG125" i="7"/>
  <c r="DF125" i="7"/>
  <c r="DE125" i="7"/>
  <c r="DD125" i="7"/>
  <c r="DC125" i="7"/>
  <c r="DB125" i="7"/>
  <c r="DA125" i="7"/>
  <c r="CZ125" i="7"/>
  <c r="CY125" i="7"/>
  <c r="CX125" i="7"/>
  <c r="CW125" i="7"/>
  <c r="CV125" i="7"/>
  <c r="CU125" i="7"/>
  <c r="CT125" i="7"/>
  <c r="CS125" i="7"/>
  <c r="CR125" i="7"/>
  <c r="CQ125" i="7"/>
  <c r="CP125" i="7"/>
  <c r="CO125" i="7"/>
  <c r="CN125" i="7"/>
  <c r="CM125" i="7"/>
  <c r="CL125" i="7"/>
  <c r="CK125" i="7"/>
  <c r="CJ125" i="7"/>
  <c r="CI125" i="7"/>
  <c r="CH125" i="7"/>
  <c r="CG125" i="7"/>
  <c r="CF125" i="7"/>
  <c r="CE125" i="7"/>
  <c r="CD125" i="7"/>
  <c r="CC125" i="7"/>
  <c r="CB125" i="7"/>
  <c r="CA125" i="7"/>
  <c r="BZ125" i="7"/>
  <c r="BY125" i="7"/>
  <c r="BX125" i="7"/>
  <c r="BW125" i="7"/>
  <c r="BV125" i="7"/>
  <c r="BU125" i="7"/>
  <c r="BT125" i="7"/>
  <c r="BS125" i="7"/>
  <c r="BR125" i="7"/>
  <c r="BQ125" i="7"/>
  <c r="BP125" i="7"/>
  <c r="BO125" i="7"/>
  <c r="BN125" i="7"/>
  <c r="BM125" i="7"/>
  <c r="BL125" i="7"/>
  <c r="BK125" i="7"/>
  <c r="BJ125" i="7"/>
  <c r="BI125" i="7"/>
  <c r="BH125" i="7"/>
  <c r="BG125" i="7"/>
  <c r="BF125" i="7"/>
  <c r="BE125" i="7"/>
  <c r="BD125" i="7"/>
  <c r="BC125" i="7"/>
  <c r="BB125" i="7"/>
  <c r="BA125" i="7"/>
  <c r="AZ125" i="7"/>
  <c r="AY125" i="7"/>
  <c r="AX125" i="7"/>
  <c r="AW125" i="7"/>
  <c r="AV125" i="7"/>
  <c r="AU125" i="7"/>
  <c r="AT125" i="7"/>
  <c r="AS125" i="7"/>
  <c r="AR125" i="7"/>
  <c r="AQ125" i="7"/>
  <c r="AP125" i="7"/>
  <c r="AO125" i="7"/>
  <c r="AN125" i="7"/>
  <c r="AM125" i="7"/>
  <c r="AL125" i="7"/>
  <c r="AK125" i="7"/>
  <c r="AJ125" i="7"/>
  <c r="AI125" i="7"/>
  <c r="AH125" i="7"/>
  <c r="AG125" i="7"/>
  <c r="AF125" i="7"/>
  <c r="AE125" i="7"/>
  <c r="AD125" i="7"/>
  <c r="AC125" i="7"/>
  <c r="AB125" i="7"/>
  <c r="AA125" i="7"/>
  <c r="Z125" i="7"/>
  <c r="Y125" i="7"/>
  <c r="X125" i="7"/>
  <c r="W125" i="7"/>
  <c r="V125" i="7"/>
  <c r="U125" i="7"/>
  <c r="T125" i="7"/>
  <c r="S125" i="7"/>
  <c r="R125" i="7"/>
  <c r="Q125" i="7"/>
  <c r="P125" i="7"/>
  <c r="O125" i="7"/>
  <c r="N125" i="7"/>
  <c r="M125" i="7"/>
  <c r="DH124" i="7"/>
  <c r="DG124" i="7"/>
  <c r="DF124" i="7"/>
  <c r="DE124" i="7"/>
  <c r="DD124" i="7"/>
  <c r="DC124" i="7"/>
  <c r="DB124" i="7"/>
  <c r="DA124" i="7"/>
  <c r="CZ124" i="7"/>
  <c r="CY124" i="7"/>
  <c r="CX124" i="7"/>
  <c r="CW124" i="7"/>
  <c r="CV124" i="7"/>
  <c r="CU124" i="7"/>
  <c r="CT124" i="7"/>
  <c r="CS124" i="7"/>
  <c r="CR124" i="7"/>
  <c r="CQ124" i="7"/>
  <c r="CP124" i="7"/>
  <c r="CO124" i="7"/>
  <c r="CN124" i="7"/>
  <c r="CM124" i="7"/>
  <c r="CL124" i="7"/>
  <c r="CK124" i="7"/>
  <c r="CJ124" i="7"/>
  <c r="CI124" i="7"/>
  <c r="CH124" i="7"/>
  <c r="CG124" i="7"/>
  <c r="CF124" i="7"/>
  <c r="CE124" i="7"/>
  <c r="CD124" i="7"/>
  <c r="CC124" i="7"/>
  <c r="CB124" i="7"/>
  <c r="CA124" i="7"/>
  <c r="BZ124" i="7"/>
  <c r="BY124" i="7"/>
  <c r="BX124" i="7"/>
  <c r="BW124" i="7"/>
  <c r="BV124" i="7"/>
  <c r="BU124" i="7"/>
  <c r="BT124" i="7"/>
  <c r="BS124" i="7"/>
  <c r="BR124" i="7"/>
  <c r="BQ124" i="7"/>
  <c r="BP124" i="7"/>
  <c r="BO124" i="7"/>
  <c r="BN124" i="7"/>
  <c r="BM124" i="7"/>
  <c r="BL124" i="7"/>
  <c r="BK124" i="7"/>
  <c r="BJ124" i="7"/>
  <c r="BI124" i="7"/>
  <c r="BH124" i="7"/>
  <c r="BG124" i="7"/>
  <c r="BF124" i="7"/>
  <c r="BE124" i="7"/>
  <c r="BD124" i="7"/>
  <c r="BC124" i="7"/>
  <c r="BB124" i="7"/>
  <c r="BA124" i="7"/>
  <c r="AZ124" i="7"/>
  <c r="AY124" i="7"/>
  <c r="AX124" i="7"/>
  <c r="AW124" i="7"/>
  <c r="AV124" i="7"/>
  <c r="AU124" i="7"/>
  <c r="AT124" i="7"/>
  <c r="AS124" i="7"/>
  <c r="AR124" i="7"/>
  <c r="AQ124" i="7"/>
  <c r="AP124" i="7"/>
  <c r="AO124" i="7"/>
  <c r="AN124" i="7"/>
  <c r="AM124" i="7"/>
  <c r="AL124" i="7"/>
  <c r="AK124" i="7"/>
  <c r="AJ124" i="7"/>
  <c r="AI124" i="7"/>
  <c r="AH124" i="7"/>
  <c r="AG124" i="7"/>
  <c r="AF124" i="7"/>
  <c r="AE124" i="7"/>
  <c r="AD124" i="7"/>
  <c r="AC124" i="7"/>
  <c r="AB124" i="7"/>
  <c r="AA124" i="7"/>
  <c r="Z124" i="7"/>
  <c r="Y124" i="7"/>
  <c r="X124" i="7"/>
  <c r="W124" i="7"/>
  <c r="V124" i="7"/>
  <c r="U124" i="7"/>
  <c r="T124" i="7"/>
  <c r="S124" i="7"/>
  <c r="R124" i="7"/>
  <c r="Q124" i="7"/>
  <c r="P124" i="7"/>
  <c r="O124" i="7"/>
  <c r="N124" i="7"/>
  <c r="M124" i="7"/>
  <c r="DH123" i="7"/>
  <c r="DG123" i="7"/>
  <c r="DF123" i="7"/>
  <c r="DE123" i="7"/>
  <c r="DD123" i="7"/>
  <c r="DC123" i="7"/>
  <c r="DB123" i="7"/>
  <c r="DA123" i="7"/>
  <c r="CZ123" i="7"/>
  <c r="CY123" i="7"/>
  <c r="CX123" i="7"/>
  <c r="CW123" i="7"/>
  <c r="CV123" i="7"/>
  <c r="CU123" i="7"/>
  <c r="CT123" i="7"/>
  <c r="CS123" i="7"/>
  <c r="CR123" i="7"/>
  <c r="CQ123" i="7"/>
  <c r="CP123" i="7"/>
  <c r="CO123" i="7"/>
  <c r="CN123" i="7"/>
  <c r="CM123" i="7"/>
  <c r="CL123" i="7"/>
  <c r="CK123" i="7"/>
  <c r="CJ123" i="7"/>
  <c r="CI123" i="7"/>
  <c r="CH123" i="7"/>
  <c r="CG123" i="7"/>
  <c r="CF123" i="7"/>
  <c r="CE123" i="7"/>
  <c r="CD123" i="7"/>
  <c r="CC123" i="7"/>
  <c r="CB123" i="7"/>
  <c r="CA123" i="7"/>
  <c r="BZ123" i="7"/>
  <c r="BY123" i="7"/>
  <c r="BX123" i="7"/>
  <c r="BW123" i="7"/>
  <c r="BV123" i="7"/>
  <c r="BU123" i="7"/>
  <c r="BT123" i="7"/>
  <c r="BS123" i="7"/>
  <c r="BR123" i="7"/>
  <c r="BQ123" i="7"/>
  <c r="BP123" i="7"/>
  <c r="BO123" i="7"/>
  <c r="BN123" i="7"/>
  <c r="BM123" i="7"/>
  <c r="BL123" i="7"/>
  <c r="BK123" i="7"/>
  <c r="BJ123" i="7"/>
  <c r="BI123" i="7"/>
  <c r="BH123" i="7"/>
  <c r="BG123" i="7"/>
  <c r="BF123" i="7"/>
  <c r="BE123" i="7"/>
  <c r="BD123" i="7"/>
  <c r="BC123" i="7"/>
  <c r="BB123" i="7"/>
  <c r="BA123" i="7"/>
  <c r="AZ123" i="7"/>
  <c r="AY123" i="7"/>
  <c r="AX123" i="7"/>
  <c r="AW123" i="7"/>
  <c r="AV123" i="7"/>
  <c r="AU123" i="7"/>
  <c r="AT123" i="7"/>
  <c r="AS123" i="7"/>
  <c r="AR123" i="7"/>
  <c r="AQ123" i="7"/>
  <c r="AP123" i="7"/>
  <c r="AO123" i="7"/>
  <c r="AN123" i="7"/>
  <c r="AM123" i="7"/>
  <c r="AL123" i="7"/>
  <c r="AK123" i="7"/>
  <c r="AJ123" i="7"/>
  <c r="AI123" i="7"/>
  <c r="AH123" i="7"/>
  <c r="AG123" i="7"/>
  <c r="AF123" i="7"/>
  <c r="AE123" i="7"/>
  <c r="AD123" i="7"/>
  <c r="AC123" i="7"/>
  <c r="AB123" i="7"/>
  <c r="AA123" i="7"/>
  <c r="Z123" i="7"/>
  <c r="Y123" i="7"/>
  <c r="X123" i="7"/>
  <c r="W123" i="7"/>
  <c r="V123" i="7"/>
  <c r="U123" i="7"/>
  <c r="T123" i="7"/>
  <c r="S123" i="7"/>
  <c r="R123" i="7"/>
  <c r="Q123" i="7"/>
  <c r="P123" i="7"/>
  <c r="O123" i="7"/>
  <c r="N123" i="7"/>
  <c r="M123" i="7"/>
  <c r="DH122" i="7"/>
  <c r="DG122" i="7"/>
  <c r="DF122" i="7"/>
  <c r="DE122" i="7"/>
  <c r="DD122" i="7"/>
  <c r="DC122" i="7"/>
  <c r="DB122" i="7"/>
  <c r="DA122" i="7"/>
  <c r="CZ122" i="7"/>
  <c r="CY122" i="7"/>
  <c r="CX122" i="7"/>
  <c r="CW122" i="7"/>
  <c r="CV122" i="7"/>
  <c r="CU122" i="7"/>
  <c r="CT122" i="7"/>
  <c r="CS122" i="7"/>
  <c r="CR122" i="7"/>
  <c r="CQ122" i="7"/>
  <c r="CP122" i="7"/>
  <c r="CO122" i="7"/>
  <c r="CN122" i="7"/>
  <c r="CM122" i="7"/>
  <c r="CL122" i="7"/>
  <c r="CK122" i="7"/>
  <c r="CJ122" i="7"/>
  <c r="CI122" i="7"/>
  <c r="CH122" i="7"/>
  <c r="CG122" i="7"/>
  <c r="CF122" i="7"/>
  <c r="CE122" i="7"/>
  <c r="CD122" i="7"/>
  <c r="CC122" i="7"/>
  <c r="CB122" i="7"/>
  <c r="CA122" i="7"/>
  <c r="BZ122" i="7"/>
  <c r="BY122" i="7"/>
  <c r="BX122" i="7"/>
  <c r="BW122" i="7"/>
  <c r="BV122" i="7"/>
  <c r="BU122" i="7"/>
  <c r="BT122" i="7"/>
  <c r="BS122" i="7"/>
  <c r="BR122" i="7"/>
  <c r="BQ122" i="7"/>
  <c r="BP122" i="7"/>
  <c r="BO122" i="7"/>
  <c r="BN122" i="7"/>
  <c r="BM122" i="7"/>
  <c r="BL122" i="7"/>
  <c r="BK122" i="7"/>
  <c r="BJ122" i="7"/>
  <c r="BI122" i="7"/>
  <c r="BH122" i="7"/>
  <c r="BG122" i="7"/>
  <c r="BF122" i="7"/>
  <c r="BE122" i="7"/>
  <c r="BD122" i="7"/>
  <c r="BC122" i="7"/>
  <c r="BB122" i="7"/>
  <c r="BA122" i="7"/>
  <c r="AZ122" i="7"/>
  <c r="AY122" i="7"/>
  <c r="AX122" i="7"/>
  <c r="AW122" i="7"/>
  <c r="AV122" i="7"/>
  <c r="AU122" i="7"/>
  <c r="AT122" i="7"/>
  <c r="AS122" i="7"/>
  <c r="AR122" i="7"/>
  <c r="AQ122" i="7"/>
  <c r="AP122" i="7"/>
  <c r="AO122" i="7"/>
  <c r="AN122" i="7"/>
  <c r="AM122" i="7"/>
  <c r="AL122" i="7"/>
  <c r="AK122" i="7"/>
  <c r="AJ122" i="7"/>
  <c r="AI122" i="7"/>
  <c r="AH122" i="7"/>
  <c r="AG122" i="7"/>
  <c r="AF122" i="7"/>
  <c r="AE122" i="7"/>
  <c r="AD122" i="7"/>
  <c r="AC122" i="7"/>
  <c r="AB122" i="7"/>
  <c r="AA122" i="7"/>
  <c r="Z122" i="7"/>
  <c r="Y122" i="7"/>
  <c r="X122" i="7"/>
  <c r="W122" i="7"/>
  <c r="V122" i="7"/>
  <c r="U122" i="7"/>
  <c r="T122" i="7"/>
  <c r="S122" i="7"/>
  <c r="R122" i="7"/>
  <c r="Q122" i="7"/>
  <c r="P122" i="7"/>
  <c r="O122" i="7"/>
  <c r="N122" i="7"/>
  <c r="M122" i="7"/>
  <c r="DH121" i="7"/>
  <c r="DG121" i="7"/>
  <c r="DF121" i="7"/>
  <c r="DE121" i="7"/>
  <c r="DD121" i="7"/>
  <c r="DC121" i="7"/>
  <c r="DB121" i="7"/>
  <c r="DA121" i="7"/>
  <c r="CZ121" i="7"/>
  <c r="CY121" i="7"/>
  <c r="CX121" i="7"/>
  <c r="CW121" i="7"/>
  <c r="CV121" i="7"/>
  <c r="CU121" i="7"/>
  <c r="CT121" i="7"/>
  <c r="CS121" i="7"/>
  <c r="CR121" i="7"/>
  <c r="CQ121" i="7"/>
  <c r="CP121" i="7"/>
  <c r="CO121" i="7"/>
  <c r="CN121" i="7"/>
  <c r="CM121" i="7"/>
  <c r="CL121" i="7"/>
  <c r="CK121" i="7"/>
  <c r="CJ121" i="7"/>
  <c r="CI121" i="7"/>
  <c r="CH121" i="7"/>
  <c r="CG121" i="7"/>
  <c r="CF121" i="7"/>
  <c r="CE121" i="7"/>
  <c r="CD121" i="7"/>
  <c r="CC121" i="7"/>
  <c r="CB121" i="7"/>
  <c r="CA121" i="7"/>
  <c r="BZ121" i="7"/>
  <c r="BY121" i="7"/>
  <c r="BX121" i="7"/>
  <c r="BW121" i="7"/>
  <c r="BV121" i="7"/>
  <c r="BU121" i="7"/>
  <c r="BT121" i="7"/>
  <c r="BS121" i="7"/>
  <c r="BR121" i="7"/>
  <c r="BQ121" i="7"/>
  <c r="BP121" i="7"/>
  <c r="BO121" i="7"/>
  <c r="BN121" i="7"/>
  <c r="BM121" i="7"/>
  <c r="BL121" i="7"/>
  <c r="BK121" i="7"/>
  <c r="BJ121" i="7"/>
  <c r="BI121" i="7"/>
  <c r="BH121" i="7"/>
  <c r="BG121" i="7"/>
  <c r="BF121" i="7"/>
  <c r="BE121" i="7"/>
  <c r="BD121" i="7"/>
  <c r="BC121" i="7"/>
  <c r="BB121" i="7"/>
  <c r="BA121" i="7"/>
  <c r="AZ121" i="7"/>
  <c r="AY121" i="7"/>
  <c r="AX121" i="7"/>
  <c r="AW121" i="7"/>
  <c r="AV121" i="7"/>
  <c r="AU121" i="7"/>
  <c r="AT121" i="7"/>
  <c r="AS121" i="7"/>
  <c r="AR121" i="7"/>
  <c r="AQ121" i="7"/>
  <c r="AP121" i="7"/>
  <c r="AO121" i="7"/>
  <c r="AN121" i="7"/>
  <c r="AM121" i="7"/>
  <c r="AL121" i="7"/>
  <c r="AK121" i="7"/>
  <c r="AJ121" i="7"/>
  <c r="AI121" i="7"/>
  <c r="AH121" i="7"/>
  <c r="AG121" i="7"/>
  <c r="AF121" i="7"/>
  <c r="AE121" i="7"/>
  <c r="AD121" i="7"/>
  <c r="AC121" i="7"/>
  <c r="AB121" i="7"/>
  <c r="AA121" i="7"/>
  <c r="Z121" i="7"/>
  <c r="Y121" i="7"/>
  <c r="X121" i="7"/>
  <c r="W121" i="7"/>
  <c r="V121" i="7"/>
  <c r="U121" i="7"/>
  <c r="T121" i="7"/>
  <c r="S121" i="7"/>
  <c r="R121" i="7"/>
  <c r="Q121" i="7"/>
  <c r="P121" i="7"/>
  <c r="O121" i="7"/>
  <c r="N121" i="7"/>
  <c r="M121" i="7"/>
  <c r="DH120" i="7"/>
  <c r="DG120" i="7"/>
  <c r="DF120" i="7"/>
  <c r="DE120" i="7"/>
  <c r="DD120" i="7"/>
  <c r="DC120" i="7"/>
  <c r="DB120" i="7"/>
  <c r="DA120" i="7"/>
  <c r="CZ120" i="7"/>
  <c r="CY120" i="7"/>
  <c r="CX120" i="7"/>
  <c r="CW120" i="7"/>
  <c r="CV120" i="7"/>
  <c r="CU120" i="7"/>
  <c r="CT120" i="7"/>
  <c r="CS120" i="7"/>
  <c r="CR120" i="7"/>
  <c r="CQ120" i="7"/>
  <c r="CP120" i="7"/>
  <c r="CO120" i="7"/>
  <c r="CN120" i="7"/>
  <c r="CM120" i="7"/>
  <c r="CL120" i="7"/>
  <c r="CK120" i="7"/>
  <c r="CJ120" i="7"/>
  <c r="CI120" i="7"/>
  <c r="CH120" i="7"/>
  <c r="CG120" i="7"/>
  <c r="CF120" i="7"/>
  <c r="CE120" i="7"/>
  <c r="CD120" i="7"/>
  <c r="CC120" i="7"/>
  <c r="CB120" i="7"/>
  <c r="CA120" i="7"/>
  <c r="BZ120" i="7"/>
  <c r="BY120" i="7"/>
  <c r="BX120" i="7"/>
  <c r="BW120" i="7"/>
  <c r="BV120" i="7"/>
  <c r="BU120" i="7"/>
  <c r="BT120" i="7"/>
  <c r="BS120" i="7"/>
  <c r="BR120" i="7"/>
  <c r="BQ120" i="7"/>
  <c r="BP120" i="7"/>
  <c r="BO120" i="7"/>
  <c r="BN120" i="7"/>
  <c r="BM120" i="7"/>
  <c r="BL120" i="7"/>
  <c r="BK120" i="7"/>
  <c r="BJ120" i="7"/>
  <c r="BI120" i="7"/>
  <c r="BH120" i="7"/>
  <c r="BG120" i="7"/>
  <c r="BF120" i="7"/>
  <c r="BE120" i="7"/>
  <c r="BD120" i="7"/>
  <c r="BC120" i="7"/>
  <c r="BB120" i="7"/>
  <c r="BA120" i="7"/>
  <c r="AZ120" i="7"/>
  <c r="AY120" i="7"/>
  <c r="AX120" i="7"/>
  <c r="AW120" i="7"/>
  <c r="AV120" i="7"/>
  <c r="AU120" i="7"/>
  <c r="AT120" i="7"/>
  <c r="AS120" i="7"/>
  <c r="AR120" i="7"/>
  <c r="AQ120" i="7"/>
  <c r="AP120" i="7"/>
  <c r="AO120" i="7"/>
  <c r="AN120" i="7"/>
  <c r="AM120" i="7"/>
  <c r="AL120" i="7"/>
  <c r="AK120" i="7"/>
  <c r="AJ120" i="7"/>
  <c r="AI120" i="7"/>
  <c r="AH120" i="7"/>
  <c r="AG120" i="7"/>
  <c r="AF120" i="7"/>
  <c r="AE120" i="7"/>
  <c r="AD120" i="7"/>
  <c r="AC120" i="7"/>
  <c r="AB120" i="7"/>
  <c r="AA120" i="7"/>
  <c r="Z120" i="7"/>
  <c r="Y120" i="7"/>
  <c r="X120" i="7"/>
  <c r="W120" i="7"/>
  <c r="V120" i="7"/>
  <c r="U120" i="7"/>
  <c r="T120" i="7"/>
  <c r="S120" i="7"/>
  <c r="R120" i="7"/>
  <c r="Q120" i="7"/>
  <c r="P120" i="7"/>
  <c r="O120" i="7"/>
  <c r="N120" i="7"/>
  <c r="M120" i="7"/>
  <c r="DH119" i="7"/>
  <c r="DG119" i="7"/>
  <c r="DF119" i="7"/>
  <c r="DE119" i="7"/>
  <c r="DD119" i="7"/>
  <c r="DC119" i="7"/>
  <c r="DB119" i="7"/>
  <c r="DA119" i="7"/>
  <c r="CZ119" i="7"/>
  <c r="CY119" i="7"/>
  <c r="CX119" i="7"/>
  <c r="CW119" i="7"/>
  <c r="CV119" i="7"/>
  <c r="CU119" i="7"/>
  <c r="CT119" i="7"/>
  <c r="CS119" i="7"/>
  <c r="CR119" i="7"/>
  <c r="CQ119" i="7"/>
  <c r="CP119" i="7"/>
  <c r="CO119" i="7"/>
  <c r="CN119" i="7"/>
  <c r="CM119" i="7"/>
  <c r="CL119" i="7"/>
  <c r="CK119" i="7"/>
  <c r="CJ119" i="7"/>
  <c r="CI119" i="7"/>
  <c r="CH119" i="7"/>
  <c r="CG119" i="7"/>
  <c r="CF119" i="7"/>
  <c r="CE119" i="7"/>
  <c r="CD119" i="7"/>
  <c r="CC119" i="7"/>
  <c r="CB119" i="7"/>
  <c r="CA119" i="7"/>
  <c r="BZ119" i="7"/>
  <c r="BY119" i="7"/>
  <c r="BX119" i="7"/>
  <c r="BW119" i="7"/>
  <c r="BV119" i="7"/>
  <c r="BU119" i="7"/>
  <c r="BT119" i="7"/>
  <c r="BS119" i="7"/>
  <c r="BR119" i="7"/>
  <c r="BQ119" i="7"/>
  <c r="BP119" i="7"/>
  <c r="BO119" i="7"/>
  <c r="BN119" i="7"/>
  <c r="BM119" i="7"/>
  <c r="BL119" i="7"/>
  <c r="BK119" i="7"/>
  <c r="BJ119" i="7"/>
  <c r="BI119" i="7"/>
  <c r="BH119" i="7"/>
  <c r="BG119" i="7"/>
  <c r="BF119" i="7"/>
  <c r="BE119" i="7"/>
  <c r="BD119" i="7"/>
  <c r="BC119" i="7"/>
  <c r="BB119" i="7"/>
  <c r="BA119" i="7"/>
  <c r="AZ119" i="7"/>
  <c r="AY119" i="7"/>
  <c r="AX119" i="7"/>
  <c r="AW119" i="7"/>
  <c r="AV119" i="7"/>
  <c r="AU119" i="7"/>
  <c r="AT119" i="7"/>
  <c r="AS119" i="7"/>
  <c r="AR119" i="7"/>
  <c r="AQ119" i="7"/>
  <c r="AP119" i="7"/>
  <c r="AO119" i="7"/>
  <c r="AN119" i="7"/>
  <c r="AM119" i="7"/>
  <c r="AL119" i="7"/>
  <c r="AK119" i="7"/>
  <c r="AJ119" i="7"/>
  <c r="AI119" i="7"/>
  <c r="AH119" i="7"/>
  <c r="AG119" i="7"/>
  <c r="AF119" i="7"/>
  <c r="AE119" i="7"/>
  <c r="AD119" i="7"/>
  <c r="AC119" i="7"/>
  <c r="AB119" i="7"/>
  <c r="AA119" i="7"/>
  <c r="Z119" i="7"/>
  <c r="Y119" i="7"/>
  <c r="X119" i="7"/>
  <c r="W119" i="7"/>
  <c r="V119" i="7"/>
  <c r="U119" i="7"/>
  <c r="T119" i="7"/>
  <c r="S119" i="7"/>
  <c r="R119" i="7"/>
  <c r="Q119" i="7"/>
  <c r="P119" i="7"/>
  <c r="O119" i="7"/>
  <c r="N119" i="7"/>
  <c r="M119" i="7"/>
  <c r="DH118" i="7"/>
  <c r="DG118" i="7"/>
  <c r="DF118" i="7"/>
  <c r="DE118" i="7"/>
  <c r="DD118" i="7"/>
  <c r="DC118" i="7"/>
  <c r="DB118" i="7"/>
  <c r="DA118" i="7"/>
  <c r="CZ118" i="7"/>
  <c r="CY118" i="7"/>
  <c r="CX118" i="7"/>
  <c r="CW118" i="7"/>
  <c r="CV118" i="7"/>
  <c r="CU118" i="7"/>
  <c r="CT118" i="7"/>
  <c r="CS118" i="7"/>
  <c r="CR118" i="7"/>
  <c r="CQ118" i="7"/>
  <c r="CP118" i="7"/>
  <c r="CO118" i="7"/>
  <c r="CN118" i="7"/>
  <c r="CM118" i="7"/>
  <c r="CL118" i="7"/>
  <c r="CK118" i="7"/>
  <c r="CJ118" i="7"/>
  <c r="CI118" i="7"/>
  <c r="CH118" i="7"/>
  <c r="CG118" i="7"/>
  <c r="CF118" i="7"/>
  <c r="CE118" i="7"/>
  <c r="CD118" i="7"/>
  <c r="CC118" i="7"/>
  <c r="CB118" i="7"/>
  <c r="CA118" i="7"/>
  <c r="BZ118" i="7"/>
  <c r="BY118" i="7"/>
  <c r="BX118" i="7"/>
  <c r="BW118" i="7"/>
  <c r="BV118" i="7"/>
  <c r="BU118" i="7"/>
  <c r="BT118" i="7"/>
  <c r="BS118" i="7"/>
  <c r="BR118" i="7"/>
  <c r="BQ118" i="7"/>
  <c r="BP118" i="7"/>
  <c r="BO118" i="7"/>
  <c r="BN118" i="7"/>
  <c r="BM118" i="7"/>
  <c r="BL118" i="7"/>
  <c r="BK118" i="7"/>
  <c r="BJ118" i="7"/>
  <c r="BI118" i="7"/>
  <c r="BH118" i="7"/>
  <c r="BG118" i="7"/>
  <c r="BF118" i="7"/>
  <c r="BE118" i="7"/>
  <c r="BD118" i="7"/>
  <c r="BC118" i="7"/>
  <c r="BB118" i="7"/>
  <c r="BA118" i="7"/>
  <c r="AZ118" i="7"/>
  <c r="AY118" i="7"/>
  <c r="AX118" i="7"/>
  <c r="AW118" i="7"/>
  <c r="AV118" i="7"/>
  <c r="AU118" i="7"/>
  <c r="AT118" i="7"/>
  <c r="AS118" i="7"/>
  <c r="AR118" i="7"/>
  <c r="AQ118" i="7"/>
  <c r="AP118" i="7"/>
  <c r="AO118" i="7"/>
  <c r="AN118" i="7"/>
  <c r="AM118" i="7"/>
  <c r="AL118" i="7"/>
  <c r="AK118" i="7"/>
  <c r="AJ118" i="7"/>
  <c r="AI118" i="7"/>
  <c r="AH118" i="7"/>
  <c r="AG118" i="7"/>
  <c r="AF118" i="7"/>
  <c r="AE118" i="7"/>
  <c r="AD118" i="7"/>
  <c r="AC118" i="7"/>
  <c r="AB118" i="7"/>
  <c r="AA118" i="7"/>
  <c r="Z118" i="7"/>
  <c r="Y118" i="7"/>
  <c r="X118" i="7"/>
  <c r="W118" i="7"/>
  <c r="V118" i="7"/>
  <c r="U118" i="7"/>
  <c r="T118" i="7"/>
  <c r="S118" i="7"/>
  <c r="R118" i="7"/>
  <c r="Q118" i="7"/>
  <c r="P118" i="7"/>
  <c r="O118" i="7"/>
  <c r="N118" i="7"/>
  <c r="M118" i="7"/>
  <c r="DH117" i="7"/>
  <c r="DG117" i="7"/>
  <c r="DF117" i="7"/>
  <c r="DE117" i="7"/>
  <c r="DD117" i="7"/>
  <c r="DC117" i="7"/>
  <c r="DB117" i="7"/>
  <c r="DA117" i="7"/>
  <c r="CZ117" i="7"/>
  <c r="CY117" i="7"/>
  <c r="CX117" i="7"/>
  <c r="CW117" i="7"/>
  <c r="CV117" i="7"/>
  <c r="CU117" i="7"/>
  <c r="CT117" i="7"/>
  <c r="CS117" i="7"/>
  <c r="CR117" i="7"/>
  <c r="CQ117" i="7"/>
  <c r="CP117" i="7"/>
  <c r="CO117" i="7"/>
  <c r="CN117" i="7"/>
  <c r="CM117" i="7"/>
  <c r="CL117" i="7"/>
  <c r="CK117" i="7"/>
  <c r="CJ117" i="7"/>
  <c r="CI117" i="7"/>
  <c r="CH117" i="7"/>
  <c r="CG117" i="7"/>
  <c r="CF117" i="7"/>
  <c r="CE117" i="7"/>
  <c r="CD117" i="7"/>
  <c r="CC117" i="7"/>
  <c r="CB117" i="7"/>
  <c r="CA117" i="7"/>
  <c r="BZ117" i="7"/>
  <c r="BY117" i="7"/>
  <c r="BX117" i="7"/>
  <c r="BW117" i="7"/>
  <c r="BV117" i="7"/>
  <c r="BU117" i="7"/>
  <c r="BT117" i="7"/>
  <c r="BS117" i="7"/>
  <c r="BR117" i="7"/>
  <c r="BQ117" i="7"/>
  <c r="BP117" i="7"/>
  <c r="BO117" i="7"/>
  <c r="BN117" i="7"/>
  <c r="BM117" i="7"/>
  <c r="BL117" i="7"/>
  <c r="BK117" i="7"/>
  <c r="BJ117" i="7"/>
  <c r="BI117" i="7"/>
  <c r="BH117" i="7"/>
  <c r="BG117" i="7"/>
  <c r="BF117" i="7"/>
  <c r="BE117" i="7"/>
  <c r="BD117" i="7"/>
  <c r="BC117" i="7"/>
  <c r="BB117" i="7"/>
  <c r="BA117" i="7"/>
  <c r="AZ117" i="7"/>
  <c r="AY117" i="7"/>
  <c r="AX117" i="7"/>
  <c r="AW117" i="7"/>
  <c r="AV117" i="7"/>
  <c r="AU117" i="7"/>
  <c r="AT117" i="7"/>
  <c r="AS117" i="7"/>
  <c r="AR117" i="7"/>
  <c r="AQ117" i="7"/>
  <c r="AP117" i="7"/>
  <c r="AO117" i="7"/>
  <c r="AN117" i="7"/>
  <c r="AM117" i="7"/>
  <c r="AL117" i="7"/>
  <c r="AK117" i="7"/>
  <c r="AJ117" i="7"/>
  <c r="AI117" i="7"/>
  <c r="AH117" i="7"/>
  <c r="AG117" i="7"/>
  <c r="AF117" i="7"/>
  <c r="AE117" i="7"/>
  <c r="AD117" i="7"/>
  <c r="AC117" i="7"/>
  <c r="AB117" i="7"/>
  <c r="AA117" i="7"/>
  <c r="Z117" i="7"/>
  <c r="Y117" i="7"/>
  <c r="X117" i="7"/>
  <c r="W117" i="7"/>
  <c r="V117" i="7"/>
  <c r="U117" i="7"/>
  <c r="T117" i="7"/>
  <c r="S117" i="7"/>
  <c r="R117" i="7"/>
  <c r="Q117" i="7"/>
  <c r="P117" i="7"/>
  <c r="O117" i="7"/>
  <c r="N117" i="7"/>
  <c r="M117" i="7"/>
  <c r="DH116" i="7"/>
  <c r="DG116" i="7"/>
  <c r="DF116" i="7"/>
  <c r="DE116" i="7"/>
  <c r="DD116" i="7"/>
  <c r="DC116" i="7"/>
  <c r="DB116" i="7"/>
  <c r="DA116" i="7"/>
  <c r="CZ116" i="7"/>
  <c r="CY116" i="7"/>
  <c r="CX116" i="7"/>
  <c r="CW116" i="7"/>
  <c r="CV116" i="7"/>
  <c r="CU116" i="7"/>
  <c r="CT116" i="7"/>
  <c r="CS116" i="7"/>
  <c r="CR116" i="7"/>
  <c r="CQ116" i="7"/>
  <c r="CP116" i="7"/>
  <c r="CO116" i="7"/>
  <c r="CN116" i="7"/>
  <c r="CM116" i="7"/>
  <c r="CL116" i="7"/>
  <c r="CK116" i="7"/>
  <c r="CJ116" i="7"/>
  <c r="CI116" i="7"/>
  <c r="CH116" i="7"/>
  <c r="CG116" i="7"/>
  <c r="CF116" i="7"/>
  <c r="CE116" i="7"/>
  <c r="CD116" i="7"/>
  <c r="CC116" i="7"/>
  <c r="CB116" i="7"/>
  <c r="CA116" i="7"/>
  <c r="BZ116" i="7"/>
  <c r="BY116" i="7"/>
  <c r="BX116" i="7"/>
  <c r="BW116" i="7"/>
  <c r="BV116" i="7"/>
  <c r="BU116" i="7"/>
  <c r="BT116" i="7"/>
  <c r="BS116" i="7"/>
  <c r="BR116" i="7"/>
  <c r="BQ116" i="7"/>
  <c r="BP116" i="7"/>
  <c r="BO116" i="7"/>
  <c r="BN116" i="7"/>
  <c r="BM116" i="7"/>
  <c r="BL116" i="7"/>
  <c r="BK116" i="7"/>
  <c r="BJ116" i="7"/>
  <c r="BI116" i="7"/>
  <c r="BH116" i="7"/>
  <c r="BG116" i="7"/>
  <c r="BF116" i="7"/>
  <c r="BE116" i="7"/>
  <c r="BD116" i="7"/>
  <c r="BC116" i="7"/>
  <c r="BB116" i="7"/>
  <c r="BA116" i="7"/>
  <c r="AZ116" i="7"/>
  <c r="AY116" i="7"/>
  <c r="AX116" i="7"/>
  <c r="AW116" i="7"/>
  <c r="AV116" i="7"/>
  <c r="AU116" i="7"/>
  <c r="AT116" i="7"/>
  <c r="AS116" i="7"/>
  <c r="AR116" i="7"/>
  <c r="AQ116" i="7"/>
  <c r="AP116" i="7"/>
  <c r="AO116" i="7"/>
  <c r="AN116" i="7"/>
  <c r="AM116" i="7"/>
  <c r="AL116" i="7"/>
  <c r="AK116" i="7"/>
  <c r="AJ116" i="7"/>
  <c r="AI116" i="7"/>
  <c r="AH116" i="7"/>
  <c r="AG116" i="7"/>
  <c r="AF116" i="7"/>
  <c r="AE116" i="7"/>
  <c r="AD116" i="7"/>
  <c r="AC116" i="7"/>
  <c r="AB116" i="7"/>
  <c r="AA116" i="7"/>
  <c r="Z116" i="7"/>
  <c r="Y116" i="7"/>
  <c r="X116" i="7"/>
  <c r="W116" i="7"/>
  <c r="V116" i="7"/>
  <c r="U116" i="7"/>
  <c r="T116" i="7"/>
  <c r="S116" i="7"/>
  <c r="R116" i="7"/>
  <c r="Q116" i="7"/>
  <c r="P116" i="7"/>
  <c r="O116" i="7"/>
  <c r="N116" i="7"/>
  <c r="M116" i="7"/>
  <c r="DH115" i="7"/>
  <c r="DG115" i="7"/>
  <c r="DF115" i="7"/>
  <c r="DE115" i="7"/>
  <c r="DD115" i="7"/>
  <c r="DC115" i="7"/>
  <c r="DB115" i="7"/>
  <c r="DA115" i="7"/>
  <c r="CZ115" i="7"/>
  <c r="CY115" i="7"/>
  <c r="CX115" i="7"/>
  <c r="CW115" i="7"/>
  <c r="CV115" i="7"/>
  <c r="CU115" i="7"/>
  <c r="CT115" i="7"/>
  <c r="CS115" i="7"/>
  <c r="CR115" i="7"/>
  <c r="CQ115" i="7"/>
  <c r="CP115" i="7"/>
  <c r="CO115" i="7"/>
  <c r="CN115" i="7"/>
  <c r="CM115" i="7"/>
  <c r="CL115" i="7"/>
  <c r="CK115" i="7"/>
  <c r="CJ115" i="7"/>
  <c r="CI115" i="7"/>
  <c r="CH115" i="7"/>
  <c r="CG115" i="7"/>
  <c r="CF115" i="7"/>
  <c r="CE115" i="7"/>
  <c r="CD115" i="7"/>
  <c r="CC115" i="7"/>
  <c r="CB115" i="7"/>
  <c r="CA115" i="7"/>
  <c r="BZ115" i="7"/>
  <c r="BY115" i="7"/>
  <c r="BX115" i="7"/>
  <c r="BW115" i="7"/>
  <c r="BV115" i="7"/>
  <c r="BU115" i="7"/>
  <c r="BT115" i="7"/>
  <c r="BS115" i="7"/>
  <c r="BR115" i="7"/>
  <c r="BQ115" i="7"/>
  <c r="BP115" i="7"/>
  <c r="BO115" i="7"/>
  <c r="BN115" i="7"/>
  <c r="BM115" i="7"/>
  <c r="BL115" i="7"/>
  <c r="BK115" i="7"/>
  <c r="BJ115" i="7"/>
  <c r="BI115" i="7"/>
  <c r="BH115" i="7"/>
  <c r="BG115" i="7"/>
  <c r="BF115" i="7"/>
  <c r="BE115" i="7"/>
  <c r="BD115" i="7"/>
  <c r="BC115" i="7"/>
  <c r="BB115" i="7"/>
  <c r="BA115" i="7"/>
  <c r="AZ115" i="7"/>
  <c r="AY115" i="7"/>
  <c r="AX115" i="7"/>
  <c r="AW115" i="7"/>
  <c r="AV115" i="7"/>
  <c r="AU115" i="7"/>
  <c r="AT115" i="7"/>
  <c r="AS115" i="7"/>
  <c r="AR115" i="7"/>
  <c r="AQ115" i="7"/>
  <c r="AP115" i="7"/>
  <c r="AO115" i="7"/>
  <c r="AN115" i="7"/>
  <c r="AM115" i="7"/>
  <c r="AL115" i="7"/>
  <c r="AK115" i="7"/>
  <c r="AJ115" i="7"/>
  <c r="AI115" i="7"/>
  <c r="AH115" i="7"/>
  <c r="AG115" i="7"/>
  <c r="AF115" i="7"/>
  <c r="AE115" i="7"/>
  <c r="AD115" i="7"/>
  <c r="AC115" i="7"/>
  <c r="AB115" i="7"/>
  <c r="AA115" i="7"/>
  <c r="Z115" i="7"/>
  <c r="Y115" i="7"/>
  <c r="X115" i="7"/>
  <c r="W115" i="7"/>
  <c r="V115" i="7"/>
  <c r="U115" i="7"/>
  <c r="T115" i="7"/>
  <c r="S115" i="7"/>
  <c r="R115" i="7"/>
  <c r="Q115" i="7"/>
  <c r="P115" i="7"/>
  <c r="O115" i="7"/>
  <c r="N115" i="7"/>
  <c r="M115" i="7"/>
  <c r="DH114" i="7"/>
  <c r="DG114" i="7"/>
  <c r="DF114" i="7"/>
  <c r="DE114" i="7"/>
  <c r="DD114" i="7"/>
  <c r="DC114" i="7"/>
  <c r="DB114" i="7"/>
  <c r="DA114" i="7"/>
  <c r="CZ114" i="7"/>
  <c r="CY114" i="7"/>
  <c r="CX114" i="7"/>
  <c r="CW114" i="7"/>
  <c r="CV114" i="7"/>
  <c r="CU114" i="7"/>
  <c r="CT114" i="7"/>
  <c r="CS114" i="7"/>
  <c r="CR114" i="7"/>
  <c r="CQ114" i="7"/>
  <c r="CP114" i="7"/>
  <c r="CO114" i="7"/>
  <c r="CN114" i="7"/>
  <c r="CM114" i="7"/>
  <c r="CL114" i="7"/>
  <c r="CK114" i="7"/>
  <c r="CJ114" i="7"/>
  <c r="CI114" i="7"/>
  <c r="CH114" i="7"/>
  <c r="CG114" i="7"/>
  <c r="CF114" i="7"/>
  <c r="CE114" i="7"/>
  <c r="CD114" i="7"/>
  <c r="CC114" i="7"/>
  <c r="CB114" i="7"/>
  <c r="CA114" i="7"/>
  <c r="BZ114" i="7"/>
  <c r="BY114" i="7"/>
  <c r="BX114" i="7"/>
  <c r="BW114" i="7"/>
  <c r="BV114" i="7"/>
  <c r="BU114" i="7"/>
  <c r="BT114" i="7"/>
  <c r="BS114" i="7"/>
  <c r="BR114" i="7"/>
  <c r="BQ114" i="7"/>
  <c r="BP114" i="7"/>
  <c r="BO114" i="7"/>
  <c r="BN114" i="7"/>
  <c r="BM114" i="7"/>
  <c r="BL114" i="7"/>
  <c r="BK114" i="7"/>
  <c r="BJ114" i="7"/>
  <c r="BI114" i="7"/>
  <c r="BH114" i="7"/>
  <c r="BG114" i="7"/>
  <c r="BF114" i="7"/>
  <c r="BE114" i="7"/>
  <c r="BD114" i="7"/>
  <c r="BC114" i="7"/>
  <c r="BB114" i="7"/>
  <c r="BA114" i="7"/>
  <c r="AZ114" i="7"/>
  <c r="AY114" i="7"/>
  <c r="AX114" i="7"/>
  <c r="AW114" i="7"/>
  <c r="AV114" i="7"/>
  <c r="AU114" i="7"/>
  <c r="AT114" i="7"/>
  <c r="AS114" i="7"/>
  <c r="AR114" i="7"/>
  <c r="AQ114" i="7"/>
  <c r="AP114" i="7"/>
  <c r="AO114" i="7"/>
  <c r="AN114" i="7"/>
  <c r="AM114" i="7"/>
  <c r="AL114" i="7"/>
  <c r="AK114" i="7"/>
  <c r="AJ114" i="7"/>
  <c r="AI114" i="7"/>
  <c r="AH114" i="7"/>
  <c r="AG114" i="7"/>
  <c r="AF114" i="7"/>
  <c r="AE114" i="7"/>
  <c r="AD114" i="7"/>
  <c r="AC114" i="7"/>
  <c r="AB114" i="7"/>
  <c r="AA114" i="7"/>
  <c r="Z114" i="7"/>
  <c r="Y114" i="7"/>
  <c r="X114" i="7"/>
  <c r="W114" i="7"/>
  <c r="V114" i="7"/>
  <c r="U114" i="7"/>
  <c r="T114" i="7"/>
  <c r="S114" i="7"/>
  <c r="R114" i="7"/>
  <c r="Q114" i="7"/>
  <c r="P114" i="7"/>
  <c r="O114" i="7"/>
  <c r="N114" i="7"/>
  <c r="M114" i="7"/>
  <c r="DH113" i="7"/>
  <c r="DG113" i="7"/>
  <c r="DF113" i="7"/>
  <c r="DE113" i="7"/>
  <c r="DD113" i="7"/>
  <c r="DC113" i="7"/>
  <c r="DB113" i="7"/>
  <c r="DA113" i="7"/>
  <c r="CZ113" i="7"/>
  <c r="CY113" i="7"/>
  <c r="CX113" i="7"/>
  <c r="CW113" i="7"/>
  <c r="CV113" i="7"/>
  <c r="CU113" i="7"/>
  <c r="CT113" i="7"/>
  <c r="CS113" i="7"/>
  <c r="CR113" i="7"/>
  <c r="CQ113" i="7"/>
  <c r="CP113" i="7"/>
  <c r="CO113" i="7"/>
  <c r="CN113" i="7"/>
  <c r="CM113" i="7"/>
  <c r="CL113" i="7"/>
  <c r="CK113" i="7"/>
  <c r="CJ113" i="7"/>
  <c r="CI113" i="7"/>
  <c r="CH113" i="7"/>
  <c r="CG113" i="7"/>
  <c r="CF113" i="7"/>
  <c r="CE113" i="7"/>
  <c r="CD113" i="7"/>
  <c r="CC113" i="7"/>
  <c r="CB113" i="7"/>
  <c r="CA113" i="7"/>
  <c r="BZ113" i="7"/>
  <c r="BY113" i="7"/>
  <c r="BX113" i="7"/>
  <c r="BW113" i="7"/>
  <c r="BV113" i="7"/>
  <c r="BU113" i="7"/>
  <c r="BT113" i="7"/>
  <c r="BS113" i="7"/>
  <c r="BR113" i="7"/>
  <c r="BQ113" i="7"/>
  <c r="BP113" i="7"/>
  <c r="BO113" i="7"/>
  <c r="BN113" i="7"/>
  <c r="BM113" i="7"/>
  <c r="BL113" i="7"/>
  <c r="BK113" i="7"/>
  <c r="BJ113" i="7"/>
  <c r="BI113" i="7"/>
  <c r="BH113" i="7"/>
  <c r="BG113" i="7"/>
  <c r="BF113" i="7"/>
  <c r="BE113" i="7"/>
  <c r="BD113" i="7"/>
  <c r="BC113" i="7"/>
  <c r="BB113" i="7"/>
  <c r="BA113" i="7"/>
  <c r="AZ113" i="7"/>
  <c r="AY113" i="7"/>
  <c r="AX113" i="7"/>
  <c r="AW113" i="7"/>
  <c r="AV113" i="7"/>
  <c r="AU113" i="7"/>
  <c r="AT113" i="7"/>
  <c r="AS113" i="7"/>
  <c r="AR113" i="7"/>
  <c r="AQ113" i="7"/>
  <c r="AP113" i="7"/>
  <c r="AO113" i="7"/>
  <c r="AN113" i="7"/>
  <c r="AM113" i="7"/>
  <c r="AL113" i="7"/>
  <c r="AK113" i="7"/>
  <c r="AJ113" i="7"/>
  <c r="AI113" i="7"/>
  <c r="AH113" i="7"/>
  <c r="AG113" i="7"/>
  <c r="AF113" i="7"/>
  <c r="AE113" i="7"/>
  <c r="AD113" i="7"/>
  <c r="AC113" i="7"/>
  <c r="AB113" i="7"/>
  <c r="AA113" i="7"/>
  <c r="Z113" i="7"/>
  <c r="Y113" i="7"/>
  <c r="X113" i="7"/>
  <c r="W113" i="7"/>
  <c r="V113" i="7"/>
  <c r="U113" i="7"/>
  <c r="T113" i="7"/>
  <c r="S113" i="7"/>
  <c r="R113" i="7"/>
  <c r="Q113" i="7"/>
  <c r="P113" i="7"/>
  <c r="O113" i="7"/>
  <c r="N113" i="7"/>
  <c r="M113" i="7"/>
  <c r="DH112" i="7"/>
  <c r="DG112" i="7"/>
  <c r="DF112" i="7"/>
  <c r="DE112" i="7"/>
  <c r="DD112" i="7"/>
  <c r="DC112" i="7"/>
  <c r="DB112" i="7"/>
  <c r="DA112" i="7"/>
  <c r="CZ112" i="7"/>
  <c r="CY112" i="7"/>
  <c r="CX112" i="7"/>
  <c r="CW112" i="7"/>
  <c r="CV112" i="7"/>
  <c r="CU112" i="7"/>
  <c r="CT112" i="7"/>
  <c r="CS112" i="7"/>
  <c r="CR112" i="7"/>
  <c r="CQ112" i="7"/>
  <c r="CP112" i="7"/>
  <c r="CO112" i="7"/>
  <c r="CN112" i="7"/>
  <c r="CM112" i="7"/>
  <c r="CL112" i="7"/>
  <c r="CK112" i="7"/>
  <c r="CJ112" i="7"/>
  <c r="CI112" i="7"/>
  <c r="CH112" i="7"/>
  <c r="CG112" i="7"/>
  <c r="CF112" i="7"/>
  <c r="CE112" i="7"/>
  <c r="CD112" i="7"/>
  <c r="CC112" i="7"/>
  <c r="CB112" i="7"/>
  <c r="CA112" i="7"/>
  <c r="BZ112" i="7"/>
  <c r="BY112" i="7"/>
  <c r="BX112" i="7"/>
  <c r="BW112" i="7"/>
  <c r="BV112" i="7"/>
  <c r="BU112" i="7"/>
  <c r="BT112" i="7"/>
  <c r="BS112" i="7"/>
  <c r="BR112" i="7"/>
  <c r="BQ112" i="7"/>
  <c r="BP112" i="7"/>
  <c r="BO112" i="7"/>
  <c r="BN112" i="7"/>
  <c r="BM112" i="7"/>
  <c r="BL112" i="7"/>
  <c r="BK112" i="7"/>
  <c r="BJ112" i="7"/>
  <c r="BI112" i="7"/>
  <c r="BH112" i="7"/>
  <c r="BG112" i="7"/>
  <c r="BF112" i="7"/>
  <c r="BE112" i="7"/>
  <c r="BD112" i="7"/>
  <c r="BC112" i="7"/>
  <c r="BB112" i="7"/>
  <c r="BA112" i="7"/>
  <c r="AZ112" i="7"/>
  <c r="AY112" i="7"/>
  <c r="AX112" i="7"/>
  <c r="AW112" i="7"/>
  <c r="AV112" i="7"/>
  <c r="AU112" i="7"/>
  <c r="AT112" i="7"/>
  <c r="AS112" i="7"/>
  <c r="AR112" i="7"/>
  <c r="AQ112" i="7"/>
  <c r="AP112" i="7"/>
  <c r="AO112" i="7"/>
  <c r="AN112" i="7"/>
  <c r="AM112" i="7"/>
  <c r="AL112" i="7"/>
  <c r="AK112" i="7"/>
  <c r="AJ112" i="7"/>
  <c r="AI112" i="7"/>
  <c r="AH112" i="7"/>
  <c r="AG112" i="7"/>
  <c r="AF112" i="7"/>
  <c r="AE112" i="7"/>
  <c r="AD112" i="7"/>
  <c r="AC112" i="7"/>
  <c r="AB112" i="7"/>
  <c r="AA112" i="7"/>
  <c r="Z112" i="7"/>
  <c r="Y112" i="7"/>
  <c r="X112" i="7"/>
  <c r="W112" i="7"/>
  <c r="V112" i="7"/>
  <c r="U112" i="7"/>
  <c r="T112" i="7"/>
  <c r="S112" i="7"/>
  <c r="R112" i="7"/>
  <c r="Q112" i="7"/>
  <c r="P112" i="7"/>
  <c r="O112" i="7"/>
  <c r="N112" i="7"/>
  <c r="M112" i="7"/>
  <c r="DH111" i="7"/>
  <c r="DG111" i="7"/>
  <c r="DF111" i="7"/>
  <c r="DE111" i="7"/>
  <c r="DD111" i="7"/>
  <c r="DC111" i="7"/>
  <c r="DB111" i="7"/>
  <c r="DA111" i="7"/>
  <c r="CZ111" i="7"/>
  <c r="CY111" i="7"/>
  <c r="CX111" i="7"/>
  <c r="CW111" i="7"/>
  <c r="CV111" i="7"/>
  <c r="CU111" i="7"/>
  <c r="CT111" i="7"/>
  <c r="CS111" i="7"/>
  <c r="CR111" i="7"/>
  <c r="CQ111" i="7"/>
  <c r="CP111" i="7"/>
  <c r="CO111" i="7"/>
  <c r="CN111" i="7"/>
  <c r="CM111" i="7"/>
  <c r="CL111" i="7"/>
  <c r="CK111" i="7"/>
  <c r="CJ111" i="7"/>
  <c r="CI111" i="7"/>
  <c r="CH111" i="7"/>
  <c r="CG111" i="7"/>
  <c r="CF111" i="7"/>
  <c r="CE111" i="7"/>
  <c r="CD111" i="7"/>
  <c r="CC111" i="7"/>
  <c r="CB111" i="7"/>
  <c r="CA111" i="7"/>
  <c r="BZ111" i="7"/>
  <c r="BY111" i="7"/>
  <c r="BX111" i="7"/>
  <c r="BW111" i="7"/>
  <c r="BV111" i="7"/>
  <c r="BU111" i="7"/>
  <c r="BT111" i="7"/>
  <c r="BS111" i="7"/>
  <c r="BR111" i="7"/>
  <c r="BQ111" i="7"/>
  <c r="BP111" i="7"/>
  <c r="BO111" i="7"/>
  <c r="BN111" i="7"/>
  <c r="BM111" i="7"/>
  <c r="BL111" i="7"/>
  <c r="BK111" i="7"/>
  <c r="BJ111" i="7"/>
  <c r="BI111" i="7"/>
  <c r="BH111" i="7"/>
  <c r="BG111" i="7"/>
  <c r="BF111" i="7"/>
  <c r="BE111" i="7"/>
  <c r="BD111" i="7"/>
  <c r="BC111" i="7"/>
  <c r="BB111" i="7"/>
  <c r="BA111" i="7"/>
  <c r="AZ111" i="7"/>
  <c r="AY111" i="7"/>
  <c r="AX111" i="7"/>
  <c r="AW111" i="7"/>
  <c r="AV111" i="7"/>
  <c r="AU111" i="7"/>
  <c r="AT111" i="7"/>
  <c r="AS111" i="7"/>
  <c r="AR111" i="7"/>
  <c r="AQ111" i="7"/>
  <c r="AP111" i="7"/>
  <c r="AO111" i="7"/>
  <c r="AN111" i="7"/>
  <c r="AM111" i="7"/>
  <c r="AL111" i="7"/>
  <c r="AK111" i="7"/>
  <c r="AJ111" i="7"/>
  <c r="AI111" i="7"/>
  <c r="AH111" i="7"/>
  <c r="AG111" i="7"/>
  <c r="AF111" i="7"/>
  <c r="AE111" i="7"/>
  <c r="AD111" i="7"/>
  <c r="AC111" i="7"/>
  <c r="AB111" i="7"/>
  <c r="AA111" i="7"/>
  <c r="Z111" i="7"/>
  <c r="Y111" i="7"/>
  <c r="X111" i="7"/>
  <c r="W111" i="7"/>
  <c r="V111" i="7"/>
  <c r="U111" i="7"/>
  <c r="T111" i="7"/>
  <c r="S111" i="7"/>
  <c r="R111" i="7"/>
  <c r="Q111" i="7"/>
  <c r="P111" i="7"/>
  <c r="O111" i="7"/>
  <c r="N111" i="7"/>
  <c r="M111" i="7"/>
  <c r="DH110" i="7"/>
  <c r="DG110" i="7"/>
  <c r="DF110" i="7"/>
  <c r="DE110" i="7"/>
  <c r="DD110" i="7"/>
  <c r="DC110" i="7"/>
  <c r="DB110" i="7"/>
  <c r="DA110" i="7"/>
  <c r="CZ110" i="7"/>
  <c r="CY110" i="7"/>
  <c r="CX110" i="7"/>
  <c r="CW110" i="7"/>
  <c r="CV110" i="7"/>
  <c r="CU110" i="7"/>
  <c r="CT110" i="7"/>
  <c r="CS110" i="7"/>
  <c r="CR110" i="7"/>
  <c r="CQ110" i="7"/>
  <c r="CP110" i="7"/>
  <c r="CO110" i="7"/>
  <c r="CN110" i="7"/>
  <c r="CM110" i="7"/>
  <c r="CL110" i="7"/>
  <c r="CK110" i="7"/>
  <c r="CJ110" i="7"/>
  <c r="CI110" i="7"/>
  <c r="CH110" i="7"/>
  <c r="CG110" i="7"/>
  <c r="CF110" i="7"/>
  <c r="CE110" i="7"/>
  <c r="CD110" i="7"/>
  <c r="CC110" i="7"/>
  <c r="CB110" i="7"/>
  <c r="CA110" i="7"/>
  <c r="BZ110" i="7"/>
  <c r="BY110" i="7"/>
  <c r="BX110" i="7"/>
  <c r="BW110" i="7"/>
  <c r="BV110" i="7"/>
  <c r="BU110" i="7"/>
  <c r="BT110" i="7"/>
  <c r="BS110" i="7"/>
  <c r="BR110" i="7"/>
  <c r="BQ110" i="7"/>
  <c r="BP110" i="7"/>
  <c r="BO110" i="7"/>
  <c r="BN110" i="7"/>
  <c r="BM110" i="7"/>
  <c r="BL110" i="7"/>
  <c r="BK110" i="7"/>
  <c r="BJ110" i="7"/>
  <c r="BI110" i="7"/>
  <c r="BH110" i="7"/>
  <c r="BG110" i="7"/>
  <c r="BF110" i="7"/>
  <c r="BE110" i="7"/>
  <c r="BD110" i="7"/>
  <c r="BC110" i="7"/>
  <c r="BB110" i="7"/>
  <c r="BA110" i="7"/>
  <c r="AZ110" i="7"/>
  <c r="AY110" i="7"/>
  <c r="AX110" i="7"/>
  <c r="AW110" i="7"/>
  <c r="AV110" i="7"/>
  <c r="AU110" i="7"/>
  <c r="AT110" i="7"/>
  <c r="AS110" i="7"/>
  <c r="AR110" i="7"/>
  <c r="AQ110" i="7"/>
  <c r="AP110" i="7"/>
  <c r="AO110" i="7"/>
  <c r="AN110" i="7"/>
  <c r="AM110" i="7"/>
  <c r="AL110" i="7"/>
  <c r="AK110" i="7"/>
  <c r="AJ110" i="7"/>
  <c r="AI110" i="7"/>
  <c r="AH110" i="7"/>
  <c r="AG110" i="7"/>
  <c r="AF110" i="7"/>
  <c r="AE110" i="7"/>
  <c r="AD110" i="7"/>
  <c r="AC110" i="7"/>
  <c r="AB110" i="7"/>
  <c r="AA110" i="7"/>
  <c r="Z110" i="7"/>
  <c r="Y110" i="7"/>
  <c r="X110" i="7"/>
  <c r="W110" i="7"/>
  <c r="V110" i="7"/>
  <c r="U110" i="7"/>
  <c r="T110" i="7"/>
  <c r="S110" i="7"/>
  <c r="R110" i="7"/>
  <c r="Q110" i="7"/>
  <c r="P110" i="7"/>
  <c r="O110" i="7"/>
  <c r="N110" i="7"/>
  <c r="M110" i="7"/>
  <c r="DH109" i="7"/>
  <c r="DG109" i="7"/>
  <c r="DF109" i="7"/>
  <c r="DE109" i="7"/>
  <c r="DD109" i="7"/>
  <c r="DC109" i="7"/>
  <c r="DB109" i="7"/>
  <c r="DA109" i="7"/>
  <c r="CZ109" i="7"/>
  <c r="CY109" i="7"/>
  <c r="CX109" i="7"/>
  <c r="CW109" i="7"/>
  <c r="CV109" i="7"/>
  <c r="CU109" i="7"/>
  <c r="CT109" i="7"/>
  <c r="CS109" i="7"/>
  <c r="CR109" i="7"/>
  <c r="CQ109" i="7"/>
  <c r="CP109" i="7"/>
  <c r="CO109" i="7"/>
  <c r="CN109" i="7"/>
  <c r="CM109" i="7"/>
  <c r="CL109" i="7"/>
  <c r="CK109" i="7"/>
  <c r="CJ109" i="7"/>
  <c r="CI109" i="7"/>
  <c r="CH109" i="7"/>
  <c r="CG109" i="7"/>
  <c r="CF109" i="7"/>
  <c r="CE109" i="7"/>
  <c r="CD109" i="7"/>
  <c r="CC109" i="7"/>
  <c r="CB109" i="7"/>
  <c r="CA109" i="7"/>
  <c r="BZ109" i="7"/>
  <c r="BY109" i="7"/>
  <c r="BX109" i="7"/>
  <c r="BW109" i="7"/>
  <c r="BV109" i="7"/>
  <c r="BU109" i="7"/>
  <c r="BT109" i="7"/>
  <c r="BS109" i="7"/>
  <c r="BR109" i="7"/>
  <c r="BQ109" i="7"/>
  <c r="BP109" i="7"/>
  <c r="BO109" i="7"/>
  <c r="BN109" i="7"/>
  <c r="BM109" i="7"/>
  <c r="BL109" i="7"/>
  <c r="BK109" i="7"/>
  <c r="BJ109" i="7"/>
  <c r="BI109" i="7"/>
  <c r="BH109" i="7"/>
  <c r="BG109" i="7"/>
  <c r="BF109" i="7"/>
  <c r="BE109" i="7"/>
  <c r="BD109" i="7"/>
  <c r="BC109" i="7"/>
  <c r="BB109" i="7"/>
  <c r="BA109" i="7"/>
  <c r="AZ109" i="7"/>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DH108" i="7"/>
  <c r="DG108" i="7"/>
  <c r="DF108" i="7"/>
  <c r="DE108" i="7"/>
  <c r="DD108" i="7"/>
  <c r="DC108" i="7"/>
  <c r="DB108" i="7"/>
  <c r="DA108" i="7"/>
  <c r="CZ108" i="7"/>
  <c r="CY108" i="7"/>
  <c r="CX108" i="7"/>
  <c r="CW108" i="7"/>
  <c r="CV108" i="7"/>
  <c r="CU108" i="7"/>
  <c r="CT108" i="7"/>
  <c r="CS108" i="7"/>
  <c r="CR108" i="7"/>
  <c r="CQ108" i="7"/>
  <c r="CP108" i="7"/>
  <c r="CO108" i="7"/>
  <c r="CN108" i="7"/>
  <c r="CM108" i="7"/>
  <c r="CL108" i="7"/>
  <c r="CK108" i="7"/>
  <c r="CJ108" i="7"/>
  <c r="CI108" i="7"/>
  <c r="CH108" i="7"/>
  <c r="CG108" i="7"/>
  <c r="CF108" i="7"/>
  <c r="CE108" i="7"/>
  <c r="CD108" i="7"/>
  <c r="CC108" i="7"/>
  <c r="CB108" i="7"/>
  <c r="CA108" i="7"/>
  <c r="BZ108" i="7"/>
  <c r="BY108" i="7"/>
  <c r="BX108" i="7"/>
  <c r="BW108" i="7"/>
  <c r="BV108" i="7"/>
  <c r="BU108" i="7"/>
  <c r="BT108" i="7"/>
  <c r="BS108" i="7"/>
  <c r="BR108" i="7"/>
  <c r="BQ108" i="7"/>
  <c r="BP108" i="7"/>
  <c r="BO108" i="7"/>
  <c r="BN108" i="7"/>
  <c r="BM108" i="7"/>
  <c r="BL108" i="7"/>
  <c r="BK108" i="7"/>
  <c r="BJ108" i="7"/>
  <c r="BI108" i="7"/>
  <c r="BH108" i="7"/>
  <c r="BG108" i="7"/>
  <c r="BF108" i="7"/>
  <c r="BE108" i="7"/>
  <c r="BD108" i="7"/>
  <c r="BC108" i="7"/>
  <c r="BB108" i="7"/>
  <c r="BA108" i="7"/>
  <c r="AZ108" i="7"/>
  <c r="AY108" i="7"/>
  <c r="AX108" i="7"/>
  <c r="AW108" i="7"/>
  <c r="AV108" i="7"/>
  <c r="AU108" i="7"/>
  <c r="AT108" i="7"/>
  <c r="AS108" i="7"/>
  <c r="AR108" i="7"/>
  <c r="AQ108" i="7"/>
  <c r="AP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N108" i="7"/>
  <c r="M108" i="7"/>
  <c r="DH107" i="7"/>
  <c r="DG107" i="7"/>
  <c r="DF107" i="7"/>
  <c r="DE107" i="7"/>
  <c r="DD107" i="7"/>
  <c r="DC107" i="7"/>
  <c r="DB107" i="7"/>
  <c r="DA107" i="7"/>
  <c r="CZ107" i="7"/>
  <c r="CY107" i="7"/>
  <c r="CX107" i="7"/>
  <c r="CW107" i="7"/>
  <c r="CV107" i="7"/>
  <c r="CU107" i="7"/>
  <c r="CT107" i="7"/>
  <c r="CS107" i="7"/>
  <c r="CR107" i="7"/>
  <c r="CQ107" i="7"/>
  <c r="CP107" i="7"/>
  <c r="CO107" i="7"/>
  <c r="CN107" i="7"/>
  <c r="CM107" i="7"/>
  <c r="CL107" i="7"/>
  <c r="CK107" i="7"/>
  <c r="CJ107" i="7"/>
  <c r="CI107" i="7"/>
  <c r="CH107" i="7"/>
  <c r="CG107" i="7"/>
  <c r="CF107" i="7"/>
  <c r="CE107" i="7"/>
  <c r="CD107" i="7"/>
  <c r="CC107" i="7"/>
  <c r="CB107" i="7"/>
  <c r="CA107" i="7"/>
  <c r="BZ107" i="7"/>
  <c r="BY107" i="7"/>
  <c r="BX107" i="7"/>
  <c r="BW107" i="7"/>
  <c r="BV107" i="7"/>
  <c r="BU107" i="7"/>
  <c r="BT107" i="7"/>
  <c r="BS107" i="7"/>
  <c r="BR107" i="7"/>
  <c r="BQ107" i="7"/>
  <c r="BP107" i="7"/>
  <c r="BO107" i="7"/>
  <c r="BN107" i="7"/>
  <c r="BM107" i="7"/>
  <c r="BL107" i="7"/>
  <c r="BK107" i="7"/>
  <c r="BJ107" i="7"/>
  <c r="BI107" i="7"/>
  <c r="BH107" i="7"/>
  <c r="BG107" i="7"/>
  <c r="BF107" i="7"/>
  <c r="BE107" i="7"/>
  <c r="BD107" i="7"/>
  <c r="BC107" i="7"/>
  <c r="BB107" i="7"/>
  <c r="BA107" i="7"/>
  <c r="AZ107" i="7"/>
  <c r="AY107" i="7"/>
  <c r="AX107" i="7"/>
  <c r="AW107" i="7"/>
  <c r="AV107" i="7"/>
  <c r="AU107" i="7"/>
  <c r="AT107" i="7"/>
  <c r="AS107" i="7"/>
  <c r="AR107" i="7"/>
  <c r="AQ107" i="7"/>
  <c r="AP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N107" i="7"/>
  <c r="M107" i="7"/>
  <c r="DH106" i="7"/>
  <c r="DG106" i="7"/>
  <c r="DF106" i="7"/>
  <c r="DE106" i="7"/>
  <c r="DD106" i="7"/>
  <c r="DC106" i="7"/>
  <c r="DB106" i="7"/>
  <c r="DA106" i="7"/>
  <c r="CZ106" i="7"/>
  <c r="CY106" i="7"/>
  <c r="CX106" i="7"/>
  <c r="CW106" i="7"/>
  <c r="CV106" i="7"/>
  <c r="CU106" i="7"/>
  <c r="CT106" i="7"/>
  <c r="CS106" i="7"/>
  <c r="CR106" i="7"/>
  <c r="CQ106" i="7"/>
  <c r="CP106" i="7"/>
  <c r="CO106" i="7"/>
  <c r="CN106" i="7"/>
  <c r="CM106" i="7"/>
  <c r="CL106" i="7"/>
  <c r="CK106" i="7"/>
  <c r="CJ106" i="7"/>
  <c r="CI106" i="7"/>
  <c r="CH106" i="7"/>
  <c r="CG106" i="7"/>
  <c r="CF106" i="7"/>
  <c r="CE106" i="7"/>
  <c r="CD106" i="7"/>
  <c r="CC106" i="7"/>
  <c r="CB106" i="7"/>
  <c r="CA106" i="7"/>
  <c r="BZ106" i="7"/>
  <c r="BY106" i="7"/>
  <c r="BX106" i="7"/>
  <c r="BW106" i="7"/>
  <c r="BV106" i="7"/>
  <c r="BU106" i="7"/>
  <c r="BT106" i="7"/>
  <c r="BS106" i="7"/>
  <c r="BR106" i="7"/>
  <c r="BQ106" i="7"/>
  <c r="BP106" i="7"/>
  <c r="BO106" i="7"/>
  <c r="BN106" i="7"/>
  <c r="BM106" i="7"/>
  <c r="BL106" i="7"/>
  <c r="BK106" i="7"/>
  <c r="BJ106" i="7"/>
  <c r="BI106" i="7"/>
  <c r="BH106" i="7"/>
  <c r="BG106" i="7"/>
  <c r="BF106" i="7"/>
  <c r="BE106" i="7"/>
  <c r="BD106" i="7"/>
  <c r="BC106" i="7"/>
  <c r="BB106" i="7"/>
  <c r="BA106" i="7"/>
  <c r="AZ106" i="7"/>
  <c r="AY106" i="7"/>
  <c r="AX106" i="7"/>
  <c r="AW106" i="7"/>
  <c r="AV106" i="7"/>
  <c r="AU106" i="7"/>
  <c r="AT106" i="7"/>
  <c r="AS106" i="7"/>
  <c r="AR106" i="7"/>
  <c r="AQ106" i="7"/>
  <c r="AP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N106" i="7"/>
  <c r="M106" i="7"/>
  <c r="DH105" i="7"/>
  <c r="DG105" i="7"/>
  <c r="DF105" i="7"/>
  <c r="DE105" i="7"/>
  <c r="DD105" i="7"/>
  <c r="DC105" i="7"/>
  <c r="DB105" i="7"/>
  <c r="DA105" i="7"/>
  <c r="CZ105" i="7"/>
  <c r="CY105" i="7"/>
  <c r="CX105" i="7"/>
  <c r="CW105" i="7"/>
  <c r="CV105" i="7"/>
  <c r="CU105" i="7"/>
  <c r="CT105" i="7"/>
  <c r="CS105" i="7"/>
  <c r="CR105" i="7"/>
  <c r="CQ105" i="7"/>
  <c r="CP105" i="7"/>
  <c r="CO105" i="7"/>
  <c r="CN105" i="7"/>
  <c r="CM105" i="7"/>
  <c r="CL105" i="7"/>
  <c r="CK105" i="7"/>
  <c r="CJ105" i="7"/>
  <c r="CI105" i="7"/>
  <c r="CH105" i="7"/>
  <c r="CG105" i="7"/>
  <c r="CF105" i="7"/>
  <c r="CE105" i="7"/>
  <c r="CD105" i="7"/>
  <c r="CC105" i="7"/>
  <c r="CB105" i="7"/>
  <c r="CA105" i="7"/>
  <c r="BZ105" i="7"/>
  <c r="BY105" i="7"/>
  <c r="BX105" i="7"/>
  <c r="BW105" i="7"/>
  <c r="BV105" i="7"/>
  <c r="BU105" i="7"/>
  <c r="BT105" i="7"/>
  <c r="BS105" i="7"/>
  <c r="BR105" i="7"/>
  <c r="BQ105" i="7"/>
  <c r="BP105" i="7"/>
  <c r="BO105" i="7"/>
  <c r="BN105" i="7"/>
  <c r="BM105" i="7"/>
  <c r="BL105" i="7"/>
  <c r="BK105" i="7"/>
  <c r="BJ105" i="7"/>
  <c r="BI105" i="7"/>
  <c r="BH105" i="7"/>
  <c r="BG105" i="7"/>
  <c r="BF105" i="7"/>
  <c r="BE105" i="7"/>
  <c r="BD105" i="7"/>
  <c r="BC105" i="7"/>
  <c r="BB105" i="7"/>
  <c r="BA105" i="7"/>
  <c r="AZ105" i="7"/>
  <c r="AY105" i="7"/>
  <c r="AX105" i="7"/>
  <c r="AW105" i="7"/>
  <c r="AV105" i="7"/>
  <c r="AU105" i="7"/>
  <c r="AT105" i="7"/>
  <c r="AS105" i="7"/>
  <c r="AR105" i="7"/>
  <c r="AQ105" i="7"/>
  <c r="AP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N105" i="7"/>
  <c r="M105" i="7"/>
  <c r="DH104" i="7"/>
  <c r="DG104" i="7"/>
  <c r="DF104" i="7"/>
  <c r="DE104" i="7"/>
  <c r="DD104" i="7"/>
  <c r="DC104" i="7"/>
  <c r="DB104" i="7"/>
  <c r="DA104" i="7"/>
  <c r="CZ104" i="7"/>
  <c r="CY104" i="7"/>
  <c r="CX104" i="7"/>
  <c r="CW104" i="7"/>
  <c r="CV104" i="7"/>
  <c r="CU104" i="7"/>
  <c r="CT104" i="7"/>
  <c r="CS104" i="7"/>
  <c r="CR104" i="7"/>
  <c r="CQ104" i="7"/>
  <c r="CP104" i="7"/>
  <c r="CO104" i="7"/>
  <c r="CN104" i="7"/>
  <c r="CM104" i="7"/>
  <c r="CL104" i="7"/>
  <c r="CK104" i="7"/>
  <c r="CJ104" i="7"/>
  <c r="CI104" i="7"/>
  <c r="CH104" i="7"/>
  <c r="CG104" i="7"/>
  <c r="CF104" i="7"/>
  <c r="CE104" i="7"/>
  <c r="CD104" i="7"/>
  <c r="CC104" i="7"/>
  <c r="CB104" i="7"/>
  <c r="CA104" i="7"/>
  <c r="BZ104" i="7"/>
  <c r="BY104" i="7"/>
  <c r="BX104" i="7"/>
  <c r="BW104" i="7"/>
  <c r="BV104" i="7"/>
  <c r="BU104" i="7"/>
  <c r="BT104" i="7"/>
  <c r="BS104" i="7"/>
  <c r="BR104" i="7"/>
  <c r="BQ104" i="7"/>
  <c r="BP104" i="7"/>
  <c r="BO104" i="7"/>
  <c r="BN104" i="7"/>
  <c r="BM104" i="7"/>
  <c r="BL104" i="7"/>
  <c r="BK104" i="7"/>
  <c r="BJ104" i="7"/>
  <c r="BI104" i="7"/>
  <c r="BH104" i="7"/>
  <c r="BG104" i="7"/>
  <c r="BF104" i="7"/>
  <c r="BE104" i="7"/>
  <c r="BD104" i="7"/>
  <c r="BC104" i="7"/>
  <c r="BB104" i="7"/>
  <c r="BA104" i="7"/>
  <c r="AZ104" i="7"/>
  <c r="AY104" i="7"/>
  <c r="AX104" i="7"/>
  <c r="AW104" i="7"/>
  <c r="AV104" i="7"/>
  <c r="AU104" i="7"/>
  <c r="AT104" i="7"/>
  <c r="AS104" i="7"/>
  <c r="AR104" i="7"/>
  <c r="AQ104" i="7"/>
  <c r="AP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N104" i="7"/>
  <c r="M104" i="7"/>
  <c r="DH103" i="7"/>
  <c r="DG103" i="7"/>
  <c r="DF103" i="7"/>
  <c r="DE103" i="7"/>
  <c r="DD103" i="7"/>
  <c r="DC103" i="7"/>
  <c r="DB103" i="7"/>
  <c r="DA103" i="7"/>
  <c r="CZ103" i="7"/>
  <c r="CY103" i="7"/>
  <c r="CX103" i="7"/>
  <c r="CW103" i="7"/>
  <c r="CV103" i="7"/>
  <c r="CU103" i="7"/>
  <c r="CT103" i="7"/>
  <c r="CS103" i="7"/>
  <c r="CR103" i="7"/>
  <c r="CQ103" i="7"/>
  <c r="CP103" i="7"/>
  <c r="CO103" i="7"/>
  <c r="CN103" i="7"/>
  <c r="CM103" i="7"/>
  <c r="CL103" i="7"/>
  <c r="CK103" i="7"/>
  <c r="CJ103" i="7"/>
  <c r="CI103" i="7"/>
  <c r="CH103" i="7"/>
  <c r="CG103" i="7"/>
  <c r="CF103" i="7"/>
  <c r="CE103" i="7"/>
  <c r="CD103" i="7"/>
  <c r="CC103" i="7"/>
  <c r="CB103" i="7"/>
  <c r="CA103" i="7"/>
  <c r="BZ103" i="7"/>
  <c r="BY103" i="7"/>
  <c r="BX103" i="7"/>
  <c r="BW103" i="7"/>
  <c r="BV103" i="7"/>
  <c r="BU103" i="7"/>
  <c r="BT103" i="7"/>
  <c r="BS103" i="7"/>
  <c r="BR103" i="7"/>
  <c r="BQ103" i="7"/>
  <c r="BP103" i="7"/>
  <c r="BO103" i="7"/>
  <c r="BN103" i="7"/>
  <c r="BM103" i="7"/>
  <c r="BL103" i="7"/>
  <c r="BK103" i="7"/>
  <c r="BJ103" i="7"/>
  <c r="BI103" i="7"/>
  <c r="BH103" i="7"/>
  <c r="BG103" i="7"/>
  <c r="BF103" i="7"/>
  <c r="BE103" i="7"/>
  <c r="BD103" i="7"/>
  <c r="BC103" i="7"/>
  <c r="BB103" i="7"/>
  <c r="BA103" i="7"/>
  <c r="AZ103" i="7"/>
  <c r="AY103" i="7"/>
  <c r="AX103" i="7"/>
  <c r="AW103" i="7"/>
  <c r="AV103" i="7"/>
  <c r="AU103" i="7"/>
  <c r="AT103" i="7"/>
  <c r="AS103" i="7"/>
  <c r="AR103" i="7"/>
  <c r="AQ103" i="7"/>
  <c r="AP103" i="7"/>
  <c r="AO103" i="7"/>
  <c r="AN103" i="7"/>
  <c r="AM103" i="7"/>
  <c r="AL103" i="7"/>
  <c r="AK103" i="7"/>
  <c r="AJ103" i="7"/>
  <c r="AI103" i="7"/>
  <c r="AH103" i="7"/>
  <c r="AG103" i="7"/>
  <c r="AF103" i="7"/>
  <c r="AE103" i="7"/>
  <c r="AD103" i="7"/>
  <c r="AC103" i="7"/>
  <c r="AB103" i="7"/>
  <c r="AA103" i="7"/>
  <c r="Z103" i="7"/>
  <c r="Y103" i="7"/>
  <c r="X103" i="7"/>
  <c r="W103" i="7"/>
  <c r="V103" i="7"/>
  <c r="U103" i="7"/>
  <c r="T103" i="7"/>
  <c r="S103" i="7"/>
  <c r="R103" i="7"/>
  <c r="Q103" i="7"/>
  <c r="P103" i="7"/>
  <c r="O103" i="7"/>
  <c r="N103" i="7"/>
  <c r="M103" i="7"/>
  <c r="DH102" i="7"/>
  <c r="DG102" i="7"/>
  <c r="DF102" i="7"/>
  <c r="DE102" i="7"/>
  <c r="DD102" i="7"/>
  <c r="DC102" i="7"/>
  <c r="DB102" i="7"/>
  <c r="DA102" i="7"/>
  <c r="CZ102" i="7"/>
  <c r="CY102" i="7"/>
  <c r="CX102" i="7"/>
  <c r="CW102" i="7"/>
  <c r="CV102" i="7"/>
  <c r="CU102" i="7"/>
  <c r="CT102" i="7"/>
  <c r="CS102" i="7"/>
  <c r="CR102" i="7"/>
  <c r="CQ102" i="7"/>
  <c r="CP102" i="7"/>
  <c r="CO102" i="7"/>
  <c r="CN102" i="7"/>
  <c r="CM102" i="7"/>
  <c r="CL102" i="7"/>
  <c r="CK102" i="7"/>
  <c r="CJ102" i="7"/>
  <c r="CI102" i="7"/>
  <c r="CH102" i="7"/>
  <c r="CG102" i="7"/>
  <c r="CF102" i="7"/>
  <c r="CE102" i="7"/>
  <c r="CD102" i="7"/>
  <c r="CC102" i="7"/>
  <c r="CB102" i="7"/>
  <c r="CA102" i="7"/>
  <c r="BZ102" i="7"/>
  <c r="BY102" i="7"/>
  <c r="BX102" i="7"/>
  <c r="BW102" i="7"/>
  <c r="BV102" i="7"/>
  <c r="BU102" i="7"/>
  <c r="BT102" i="7"/>
  <c r="BS102" i="7"/>
  <c r="BR102" i="7"/>
  <c r="BQ102" i="7"/>
  <c r="BP102" i="7"/>
  <c r="BO102" i="7"/>
  <c r="BN102" i="7"/>
  <c r="BM102" i="7"/>
  <c r="BL102" i="7"/>
  <c r="BK102" i="7"/>
  <c r="BJ102" i="7"/>
  <c r="BI102" i="7"/>
  <c r="BH102" i="7"/>
  <c r="BG102" i="7"/>
  <c r="BF102" i="7"/>
  <c r="BE102" i="7"/>
  <c r="BD102" i="7"/>
  <c r="BC102" i="7"/>
  <c r="BB102" i="7"/>
  <c r="BA102" i="7"/>
  <c r="AZ102" i="7"/>
  <c r="AY102" i="7"/>
  <c r="AX102" i="7"/>
  <c r="AW102" i="7"/>
  <c r="AV102" i="7"/>
  <c r="AU102" i="7"/>
  <c r="AT102" i="7"/>
  <c r="AS102" i="7"/>
  <c r="AR102" i="7"/>
  <c r="AQ102" i="7"/>
  <c r="AP102" i="7"/>
  <c r="AO102" i="7"/>
  <c r="AN102" i="7"/>
  <c r="AM102" i="7"/>
  <c r="AL102" i="7"/>
  <c r="AK102" i="7"/>
  <c r="AJ102" i="7"/>
  <c r="AI102" i="7"/>
  <c r="AH102" i="7"/>
  <c r="AG102" i="7"/>
  <c r="AF102" i="7"/>
  <c r="AE102" i="7"/>
  <c r="AD102" i="7"/>
  <c r="AC102" i="7"/>
  <c r="AB102" i="7"/>
  <c r="AA102" i="7"/>
  <c r="Z102" i="7"/>
  <c r="Y102" i="7"/>
  <c r="X102" i="7"/>
  <c r="W102" i="7"/>
  <c r="V102" i="7"/>
  <c r="U102" i="7"/>
  <c r="T102" i="7"/>
  <c r="S102" i="7"/>
  <c r="R102" i="7"/>
  <c r="Q102" i="7"/>
  <c r="P102" i="7"/>
  <c r="O102" i="7"/>
  <c r="N102" i="7"/>
  <c r="M102" i="7"/>
  <c r="C55" i="7"/>
  <c r="D55" i="7"/>
  <c r="E55" i="7"/>
  <c r="F55" i="7"/>
  <c r="G55" i="7"/>
  <c r="C56" i="7"/>
  <c r="D56" i="7"/>
  <c r="E56" i="7"/>
  <c r="F56" i="7"/>
  <c r="G56" i="7"/>
  <c r="C57" i="7"/>
  <c r="D57" i="7"/>
  <c r="E57" i="7"/>
  <c r="F57" i="7"/>
  <c r="G57" i="7"/>
  <c r="C58" i="7"/>
  <c r="D58" i="7"/>
  <c r="E58" i="7"/>
  <c r="F58" i="7"/>
  <c r="G58" i="7"/>
  <c r="C59" i="7"/>
  <c r="D59" i="7"/>
  <c r="E59" i="7"/>
  <c r="F59" i="7"/>
  <c r="G59" i="7"/>
  <c r="C60" i="7"/>
  <c r="D60" i="7"/>
  <c r="E60" i="7"/>
  <c r="F60" i="7"/>
  <c r="G60" i="7"/>
  <c r="C61" i="7"/>
  <c r="D61" i="7"/>
  <c r="E61" i="7"/>
  <c r="F61" i="7"/>
  <c r="G61" i="7"/>
  <c r="C62" i="7"/>
  <c r="D62" i="7"/>
  <c r="E62" i="7"/>
  <c r="F62" i="7"/>
  <c r="G62" i="7"/>
  <c r="C63" i="7"/>
  <c r="D63" i="7"/>
  <c r="E63" i="7"/>
  <c r="F63" i="7"/>
  <c r="G63" i="7"/>
  <c r="C64" i="7"/>
  <c r="D64" i="7"/>
  <c r="E64" i="7"/>
  <c r="F64" i="7"/>
  <c r="G64" i="7"/>
  <c r="C65" i="7"/>
  <c r="D65" i="7"/>
  <c r="E65" i="7"/>
  <c r="F65" i="7"/>
  <c r="G65" i="7"/>
  <c r="C66" i="7"/>
  <c r="D66" i="7"/>
  <c r="E66" i="7"/>
  <c r="F66" i="7"/>
  <c r="G66" i="7"/>
  <c r="C67" i="7"/>
  <c r="D67" i="7"/>
  <c r="E67" i="7"/>
  <c r="F67" i="7"/>
  <c r="G67" i="7"/>
  <c r="C68" i="7"/>
  <c r="D68" i="7"/>
  <c r="E68" i="7"/>
  <c r="F68" i="7"/>
  <c r="G68" i="7"/>
  <c r="C69" i="7"/>
  <c r="D69" i="7"/>
  <c r="E69" i="7"/>
  <c r="F69" i="7"/>
  <c r="G69" i="7"/>
  <c r="C70" i="7"/>
  <c r="D70" i="7"/>
  <c r="E70" i="7"/>
  <c r="F70" i="7"/>
  <c r="G70" i="7"/>
  <c r="C71" i="7"/>
  <c r="D71" i="7"/>
  <c r="E71" i="7"/>
  <c r="F71" i="7"/>
  <c r="G71" i="7"/>
  <c r="C72" i="7"/>
  <c r="D72" i="7"/>
  <c r="E72" i="7"/>
  <c r="F72" i="7"/>
  <c r="G72" i="7"/>
  <c r="C73" i="7"/>
  <c r="D73" i="7"/>
  <c r="E73" i="7"/>
  <c r="F73" i="7"/>
  <c r="G73" i="7"/>
  <c r="C74" i="7"/>
  <c r="D74" i="7"/>
  <c r="E74" i="7"/>
  <c r="F74" i="7"/>
  <c r="G74" i="7"/>
  <c r="C75" i="7"/>
  <c r="D75" i="7"/>
  <c r="E75" i="7"/>
  <c r="F75" i="7"/>
  <c r="G75" i="7"/>
  <c r="C76" i="7"/>
  <c r="D76" i="7"/>
  <c r="E76" i="7"/>
  <c r="F76" i="7"/>
  <c r="G76" i="7"/>
  <c r="C77" i="7"/>
  <c r="D77" i="7"/>
  <c r="E77" i="7"/>
  <c r="F77" i="7"/>
  <c r="G77" i="7"/>
  <c r="C78" i="7"/>
  <c r="D78" i="7"/>
  <c r="E78" i="7"/>
  <c r="F78" i="7"/>
  <c r="G78" i="7"/>
  <c r="C79" i="7"/>
  <c r="D79" i="7"/>
  <c r="E79" i="7"/>
  <c r="F79" i="7"/>
  <c r="G79" i="7"/>
  <c r="C80" i="7"/>
  <c r="D80" i="7"/>
  <c r="E80" i="7"/>
  <c r="F80" i="7"/>
  <c r="G80" i="7"/>
  <c r="C81" i="7"/>
  <c r="D81" i="7"/>
  <c r="E81" i="7"/>
  <c r="F81" i="7"/>
  <c r="G81" i="7"/>
  <c r="C82" i="7"/>
  <c r="D82" i="7"/>
  <c r="E82" i="7"/>
  <c r="F82" i="7"/>
  <c r="G82" i="7"/>
  <c r="C83" i="7"/>
  <c r="D83" i="7"/>
  <c r="E83" i="7"/>
  <c r="F83" i="7"/>
  <c r="G83" i="7"/>
  <c r="C84" i="7"/>
  <c r="D84" i="7"/>
  <c r="E84" i="7"/>
  <c r="F84" i="7"/>
  <c r="G84" i="7"/>
  <c r="C85" i="7"/>
  <c r="D85" i="7"/>
  <c r="E85" i="7"/>
  <c r="F85" i="7"/>
  <c r="G85" i="7"/>
  <c r="C86" i="7"/>
  <c r="D86" i="7"/>
  <c r="E86" i="7"/>
  <c r="F86" i="7"/>
  <c r="G86" i="7"/>
  <c r="C87" i="7"/>
  <c r="D87" i="7"/>
  <c r="E87" i="7"/>
  <c r="F87" i="7"/>
  <c r="G87" i="7"/>
  <c r="C88" i="7"/>
  <c r="D88" i="7"/>
  <c r="E88" i="7"/>
  <c r="F88" i="7"/>
  <c r="G88" i="7"/>
  <c r="C89" i="7"/>
  <c r="D89" i="7"/>
  <c r="E89" i="7"/>
  <c r="F89" i="7"/>
  <c r="G89" i="7"/>
  <c r="C90" i="7"/>
  <c r="D90" i="7"/>
  <c r="E90" i="7"/>
  <c r="F90" i="7"/>
  <c r="G90" i="7"/>
  <c r="C91" i="7"/>
  <c r="D91" i="7"/>
  <c r="E91" i="7"/>
  <c r="F91" i="7"/>
  <c r="G91" i="7"/>
  <c r="C92" i="7"/>
  <c r="D92" i="7"/>
  <c r="E92" i="7"/>
  <c r="F92" i="7"/>
  <c r="G92" i="7"/>
  <c r="G54" i="7"/>
  <c r="F54" i="7"/>
  <c r="E54" i="7"/>
  <c r="D54" i="7"/>
  <c r="C54" i="7"/>
  <c r="C7" i="7"/>
  <c r="D7" i="7"/>
  <c r="E7" i="7"/>
  <c r="F7" i="7"/>
  <c r="G7" i="7"/>
  <c r="C8" i="7"/>
  <c r="D8" i="7"/>
  <c r="E8" i="7"/>
  <c r="F8" i="7"/>
  <c r="G8" i="7"/>
  <c r="C9" i="7"/>
  <c r="D9" i="7"/>
  <c r="E9" i="7"/>
  <c r="F9" i="7"/>
  <c r="G9" i="7"/>
  <c r="C10" i="7"/>
  <c r="D10" i="7"/>
  <c r="E10" i="7"/>
  <c r="F10" i="7"/>
  <c r="G10" i="7"/>
  <c r="C11" i="7"/>
  <c r="D11" i="7"/>
  <c r="E11" i="7"/>
  <c r="F11" i="7"/>
  <c r="G11" i="7"/>
  <c r="C12" i="7"/>
  <c r="D12" i="7"/>
  <c r="E12" i="7"/>
  <c r="F12" i="7"/>
  <c r="G12" i="7"/>
  <c r="C13" i="7"/>
  <c r="D13" i="7"/>
  <c r="E13" i="7"/>
  <c r="F13" i="7"/>
  <c r="G13" i="7"/>
  <c r="C14" i="7"/>
  <c r="D14" i="7"/>
  <c r="E14" i="7"/>
  <c r="F14" i="7"/>
  <c r="G14" i="7"/>
  <c r="C15" i="7"/>
  <c r="D15" i="7"/>
  <c r="E15" i="7"/>
  <c r="F15" i="7"/>
  <c r="G15" i="7"/>
  <c r="C16" i="7"/>
  <c r="D16" i="7"/>
  <c r="E16" i="7"/>
  <c r="F16" i="7"/>
  <c r="G16" i="7"/>
  <c r="C17" i="7"/>
  <c r="D17" i="7"/>
  <c r="E17" i="7"/>
  <c r="F17" i="7"/>
  <c r="G17" i="7"/>
  <c r="C18" i="7"/>
  <c r="D18" i="7"/>
  <c r="E18" i="7"/>
  <c r="F18" i="7"/>
  <c r="G18" i="7"/>
  <c r="C19" i="7"/>
  <c r="D19" i="7"/>
  <c r="E19" i="7"/>
  <c r="F19" i="7"/>
  <c r="G19" i="7"/>
  <c r="C20" i="7"/>
  <c r="D20" i="7"/>
  <c r="E20" i="7"/>
  <c r="F20" i="7"/>
  <c r="G20" i="7"/>
  <c r="C21" i="7"/>
  <c r="D21" i="7"/>
  <c r="E21" i="7"/>
  <c r="F21" i="7"/>
  <c r="G21" i="7"/>
  <c r="C22" i="7"/>
  <c r="D22" i="7"/>
  <c r="E22" i="7"/>
  <c r="F22" i="7"/>
  <c r="G22" i="7"/>
  <c r="C23" i="7"/>
  <c r="D23" i="7"/>
  <c r="E23" i="7"/>
  <c r="F23" i="7"/>
  <c r="G23" i="7"/>
  <c r="C24" i="7"/>
  <c r="D24" i="7"/>
  <c r="E24" i="7"/>
  <c r="F24" i="7"/>
  <c r="G24" i="7"/>
  <c r="C25" i="7"/>
  <c r="D25" i="7"/>
  <c r="E25" i="7"/>
  <c r="F25" i="7"/>
  <c r="G25" i="7"/>
  <c r="C26" i="7"/>
  <c r="D26" i="7"/>
  <c r="E26" i="7"/>
  <c r="F26" i="7"/>
  <c r="G26" i="7"/>
  <c r="C27" i="7"/>
  <c r="D27" i="7"/>
  <c r="E27" i="7"/>
  <c r="F27" i="7"/>
  <c r="G27" i="7"/>
  <c r="C28" i="7"/>
  <c r="D28" i="7"/>
  <c r="E28" i="7"/>
  <c r="F28" i="7"/>
  <c r="G28" i="7"/>
  <c r="C29" i="7"/>
  <c r="D29" i="7"/>
  <c r="E29" i="7"/>
  <c r="F29" i="7"/>
  <c r="G29" i="7"/>
  <c r="C30" i="7"/>
  <c r="D30" i="7"/>
  <c r="E30" i="7"/>
  <c r="F30" i="7"/>
  <c r="G30" i="7"/>
  <c r="C31" i="7"/>
  <c r="D31" i="7"/>
  <c r="E31" i="7"/>
  <c r="F31" i="7"/>
  <c r="G31" i="7"/>
  <c r="C32" i="7"/>
  <c r="D32" i="7"/>
  <c r="E32" i="7"/>
  <c r="F32" i="7"/>
  <c r="G32" i="7"/>
  <c r="C33" i="7"/>
  <c r="D33" i="7"/>
  <c r="E33" i="7"/>
  <c r="F33" i="7"/>
  <c r="G33" i="7"/>
  <c r="C34" i="7"/>
  <c r="D34" i="7"/>
  <c r="E34" i="7"/>
  <c r="F34" i="7"/>
  <c r="G34" i="7"/>
  <c r="C35" i="7"/>
  <c r="D35" i="7"/>
  <c r="E35" i="7"/>
  <c r="F35" i="7"/>
  <c r="G35" i="7"/>
  <c r="C36" i="7"/>
  <c r="D36" i="7"/>
  <c r="E36" i="7"/>
  <c r="F36" i="7"/>
  <c r="G36" i="7"/>
  <c r="C37" i="7"/>
  <c r="D37" i="7"/>
  <c r="E37" i="7"/>
  <c r="F37" i="7"/>
  <c r="G37" i="7"/>
  <c r="C38" i="7"/>
  <c r="D38" i="7"/>
  <c r="E38" i="7"/>
  <c r="F38" i="7"/>
  <c r="G38" i="7"/>
  <c r="C39" i="7"/>
  <c r="D39" i="7"/>
  <c r="E39" i="7"/>
  <c r="F39" i="7"/>
  <c r="G39" i="7"/>
  <c r="C40" i="7"/>
  <c r="D40" i="7"/>
  <c r="E40" i="7"/>
  <c r="F40" i="7"/>
  <c r="G40" i="7"/>
  <c r="C41" i="7"/>
  <c r="D41" i="7"/>
  <c r="E41" i="7"/>
  <c r="F41" i="7"/>
  <c r="G41" i="7"/>
  <c r="C42" i="7"/>
  <c r="D42" i="7"/>
  <c r="E42" i="7"/>
  <c r="F42" i="7"/>
  <c r="G42" i="7"/>
  <c r="C43" i="7"/>
  <c r="D43" i="7"/>
  <c r="E43" i="7"/>
  <c r="F43" i="7"/>
  <c r="G43" i="7"/>
  <c r="C44" i="7"/>
  <c r="D44" i="7"/>
  <c r="E44" i="7"/>
  <c r="F44" i="7"/>
  <c r="G44" i="7"/>
  <c r="G6" i="7"/>
  <c r="F6" i="7"/>
  <c r="E6" i="7"/>
  <c r="D6" i="7"/>
  <c r="C6" i="7"/>
  <c r="O34" i="1"/>
  <c r="O35" i="1"/>
  <c r="O36" i="1"/>
  <c r="O37" i="1"/>
  <c r="O38" i="1"/>
  <c r="O39" i="1"/>
  <c r="O40" i="1"/>
  <c r="O41" i="1"/>
  <c r="O42" i="1"/>
  <c r="O43" i="1"/>
  <c r="O44" i="1"/>
  <c r="O45" i="1"/>
  <c r="O46" i="1"/>
  <c r="O47" i="1"/>
  <c r="O48" i="1"/>
  <c r="O49" i="1"/>
  <c r="O50" i="1"/>
  <c r="O51" i="1"/>
  <c r="O52" i="1"/>
  <c r="O53" i="1"/>
  <c r="O54" i="1"/>
  <c r="O55" i="1"/>
  <c r="O56" i="1"/>
  <c r="BH55" i="1"/>
  <c r="BH56" i="1"/>
  <c r="DU204" i="2"/>
  <c r="C147" i="2"/>
  <c r="C126" i="2"/>
  <c r="C266" i="2"/>
  <c r="C274" i="2"/>
  <c r="C268" i="2"/>
  <c r="C114" i="2"/>
  <c r="C258" i="2"/>
  <c r="C259" i="2"/>
  <c r="C148" i="2"/>
  <c r="C141" i="2"/>
  <c r="BH38" i="1"/>
  <c r="C294" i="2"/>
  <c r="C125" i="2"/>
  <c r="C110" i="2"/>
  <c r="C107" i="2"/>
  <c r="C132" i="2"/>
  <c r="C144" i="2"/>
  <c r="C276" i="2"/>
  <c r="C134" i="2"/>
  <c r="C124" i="2"/>
  <c r="C282" i="2"/>
  <c r="C297" i="2"/>
  <c r="C122" i="2"/>
  <c r="C283" i="2"/>
  <c r="C262" i="2"/>
  <c r="C263" i="2"/>
  <c r="C292" i="2"/>
  <c r="C135" i="2"/>
  <c r="C127" i="2"/>
  <c r="H102" i="7"/>
  <c r="E140" i="7"/>
  <c r="G139" i="7"/>
  <c r="I138" i="7"/>
  <c r="K137" i="7"/>
  <c r="G137" i="7"/>
  <c r="I136" i="7"/>
  <c r="K135" i="7"/>
  <c r="C135" i="7"/>
  <c r="BF20" i="1"/>
  <c r="E134" i="7"/>
  <c r="G133" i="7"/>
  <c r="I132" i="7"/>
  <c r="K131" i="7"/>
  <c r="G131" i="7"/>
  <c r="I130" i="7"/>
  <c r="E130" i="7"/>
  <c r="K129" i="7"/>
  <c r="G129" i="7"/>
  <c r="C129" i="7"/>
  <c r="BF14" i="1"/>
  <c r="I128" i="7"/>
  <c r="E128" i="7"/>
  <c r="K127" i="7"/>
  <c r="G127" i="7"/>
  <c r="C127" i="7"/>
  <c r="BF12" i="1"/>
  <c r="I126" i="7"/>
  <c r="E126" i="7"/>
  <c r="K125" i="7"/>
  <c r="G125" i="7"/>
  <c r="C125" i="7"/>
  <c r="BF10" i="1"/>
  <c r="I124" i="7"/>
  <c r="E124" i="7"/>
  <c r="K123" i="7"/>
  <c r="G123" i="7"/>
  <c r="C123" i="7"/>
  <c r="BF8" i="1"/>
  <c r="I122" i="7"/>
  <c r="E122" i="7"/>
  <c r="K121" i="7"/>
  <c r="G121" i="7"/>
  <c r="C121" i="7"/>
  <c r="BF6" i="1"/>
  <c r="I120" i="7"/>
  <c r="E120" i="7"/>
  <c r="K119" i="7"/>
  <c r="G119" i="7"/>
  <c r="C119" i="7"/>
  <c r="I118" i="7"/>
  <c r="E118" i="7"/>
  <c r="K117" i="7"/>
  <c r="G117" i="7"/>
  <c r="C117" i="7"/>
  <c r="I116" i="7"/>
  <c r="E116" i="7"/>
  <c r="K115" i="7"/>
  <c r="G115" i="7"/>
  <c r="C115" i="7"/>
  <c r="I114" i="7"/>
  <c r="E114" i="7"/>
  <c r="K113" i="7"/>
  <c r="G113" i="7"/>
  <c r="C113" i="7"/>
  <c r="I112" i="7"/>
  <c r="E112" i="7"/>
  <c r="K111" i="7"/>
  <c r="G111" i="7"/>
  <c r="C111" i="7"/>
  <c r="I110" i="7"/>
  <c r="E110" i="7"/>
  <c r="K109" i="7"/>
  <c r="G109" i="7"/>
  <c r="C109" i="7"/>
  <c r="I108" i="7"/>
  <c r="E108" i="7"/>
  <c r="K107" i="7"/>
  <c r="G107" i="7"/>
  <c r="C107" i="7"/>
  <c r="I106" i="7"/>
  <c r="E106" i="7"/>
  <c r="K105" i="7"/>
  <c r="G105" i="7"/>
  <c r="C105" i="7"/>
  <c r="I104" i="7"/>
  <c r="E104" i="7"/>
  <c r="K103" i="7"/>
  <c r="G103" i="7"/>
  <c r="C103" i="7"/>
  <c r="C106" i="2"/>
  <c r="D102" i="7"/>
  <c r="L102" i="7"/>
  <c r="I140" i="7"/>
  <c r="K139" i="7"/>
  <c r="C139" i="7"/>
  <c r="BF24" i="1"/>
  <c r="E138" i="7"/>
  <c r="C137" i="7"/>
  <c r="BF22" i="1"/>
  <c r="E136" i="7"/>
  <c r="G135" i="7"/>
  <c r="I134" i="7"/>
  <c r="K133" i="7"/>
  <c r="C133" i="7"/>
  <c r="BF18" i="1"/>
  <c r="E132" i="7"/>
  <c r="C131" i="7"/>
  <c r="BF16" i="1"/>
  <c r="C118" i="2"/>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C102" i="7"/>
  <c r="G102" i="7"/>
  <c r="K102" i="7"/>
  <c r="J140" i="7"/>
  <c r="F140" i="7"/>
  <c r="L139" i="7"/>
  <c r="H139" i="7"/>
  <c r="BL24" i="1"/>
  <c r="D139" i="7"/>
  <c r="J138" i="7"/>
  <c r="F138" i="7"/>
  <c r="L137" i="7"/>
  <c r="H137" i="7"/>
  <c r="BL22" i="1"/>
  <c r="D137" i="7"/>
  <c r="J136" i="7"/>
  <c r="F136" i="7"/>
  <c r="L135" i="7"/>
  <c r="H135" i="7"/>
  <c r="BL20" i="1"/>
  <c r="D135" i="7"/>
  <c r="J134" i="7"/>
  <c r="F134" i="7"/>
  <c r="L133" i="7"/>
  <c r="H133" i="7"/>
  <c r="BL18" i="1"/>
  <c r="D133" i="7"/>
  <c r="J132" i="7"/>
  <c r="F132" i="7"/>
  <c r="L131" i="7"/>
  <c r="H131" i="7"/>
  <c r="BL16" i="1"/>
  <c r="D131" i="7"/>
  <c r="J130" i="7"/>
  <c r="F130" i="7"/>
  <c r="L129" i="7"/>
  <c r="H129" i="7"/>
  <c r="BL14" i="1"/>
  <c r="D129" i="7"/>
  <c r="J128" i="7"/>
  <c r="F128" i="7"/>
  <c r="L127" i="7"/>
  <c r="H127" i="7"/>
  <c r="BL12" i="1"/>
  <c r="D127" i="7"/>
  <c r="J126" i="7"/>
  <c r="F126" i="7"/>
  <c r="L125" i="7"/>
  <c r="H125" i="7"/>
  <c r="BL10" i="1"/>
  <c r="D125" i="7"/>
  <c r="J124" i="7"/>
  <c r="F124" i="7"/>
  <c r="L123" i="7"/>
  <c r="H123" i="7"/>
  <c r="BL8" i="1"/>
  <c r="D123" i="7"/>
  <c r="J122" i="7"/>
  <c r="F122" i="7"/>
  <c r="L121" i="7"/>
  <c r="H121" i="7"/>
  <c r="BL6" i="1"/>
  <c r="D121" i="7"/>
  <c r="J120" i="7"/>
  <c r="F120" i="7"/>
  <c r="L119" i="7"/>
  <c r="H119" i="7"/>
  <c r="D119" i="7"/>
  <c r="J118" i="7"/>
  <c r="F118" i="7"/>
  <c r="L117" i="7"/>
  <c r="H117" i="7"/>
  <c r="D117" i="7"/>
  <c r="J116" i="7"/>
  <c r="F116" i="7"/>
  <c r="L115" i="7"/>
  <c r="H115" i="7"/>
  <c r="D115" i="7"/>
  <c r="J114" i="7"/>
  <c r="F114" i="7"/>
  <c r="L113" i="7"/>
  <c r="H113" i="7"/>
  <c r="D113" i="7"/>
  <c r="J112" i="7"/>
  <c r="F112" i="7"/>
  <c r="L111" i="7"/>
  <c r="H111" i="7"/>
  <c r="D111" i="7"/>
  <c r="J110" i="7"/>
  <c r="F110" i="7"/>
  <c r="L109" i="7"/>
  <c r="H109" i="7"/>
  <c r="D109" i="7"/>
  <c r="J108" i="7"/>
  <c r="F108" i="7"/>
  <c r="L107" i="7"/>
  <c r="H107" i="7"/>
  <c r="D107" i="7"/>
  <c r="J106" i="7"/>
  <c r="F106" i="7"/>
  <c r="L105" i="7"/>
  <c r="H105" i="7"/>
  <c r="D105" i="7"/>
  <c r="J104" i="7"/>
  <c r="F104" i="7"/>
  <c r="L103" i="7"/>
  <c r="H103" i="7"/>
  <c r="D103" i="7"/>
  <c r="F102" i="7"/>
  <c r="J102" i="7"/>
  <c r="K140" i="7"/>
  <c r="G140" i="7"/>
  <c r="C140" i="7"/>
  <c r="BF25" i="1"/>
  <c r="I139" i="7"/>
  <c r="E139" i="7"/>
  <c r="K138" i="7"/>
  <c r="G138" i="7"/>
  <c r="C138" i="7"/>
  <c r="BF23" i="1"/>
  <c r="I137" i="7"/>
  <c r="E137" i="7"/>
  <c r="K136" i="7"/>
  <c r="G136" i="7"/>
  <c r="C136" i="7"/>
  <c r="BF21" i="1"/>
  <c r="I135" i="7"/>
  <c r="E135" i="7"/>
  <c r="K134" i="7"/>
  <c r="G134" i="7"/>
  <c r="C134" i="7"/>
  <c r="BF19" i="1"/>
  <c r="I133" i="7"/>
  <c r="E133" i="7"/>
  <c r="K132" i="7"/>
  <c r="G132" i="7"/>
  <c r="C132" i="7"/>
  <c r="BF17" i="1"/>
  <c r="I131" i="7"/>
  <c r="E131" i="7"/>
  <c r="K130" i="7"/>
  <c r="G130" i="7"/>
  <c r="C130" i="7"/>
  <c r="BF15" i="1"/>
  <c r="I129" i="7"/>
  <c r="E129" i="7"/>
  <c r="K128" i="7"/>
  <c r="G128" i="7"/>
  <c r="C128" i="7"/>
  <c r="BF13" i="1"/>
  <c r="I127" i="7"/>
  <c r="E127" i="7"/>
  <c r="K126" i="7"/>
  <c r="G126" i="7"/>
  <c r="C126" i="7"/>
  <c r="BF11" i="1"/>
  <c r="I125" i="7"/>
  <c r="E125" i="7"/>
  <c r="K124" i="7"/>
  <c r="G124" i="7"/>
  <c r="C124" i="7"/>
  <c r="BF9" i="1"/>
  <c r="I123" i="7"/>
  <c r="E123" i="7"/>
  <c r="K122" i="7"/>
  <c r="G122" i="7"/>
  <c r="C122" i="7"/>
  <c r="BF7" i="1"/>
  <c r="I121" i="7"/>
  <c r="E121" i="7"/>
  <c r="K120" i="7"/>
  <c r="G120" i="7"/>
  <c r="C120" i="7"/>
  <c r="I119" i="7"/>
  <c r="E119" i="7"/>
  <c r="K118" i="7"/>
  <c r="G118" i="7"/>
  <c r="C118" i="7"/>
  <c r="I117" i="7"/>
  <c r="E117" i="7"/>
  <c r="K116" i="7"/>
  <c r="G116" i="7"/>
  <c r="C116" i="7"/>
  <c r="I115" i="7"/>
  <c r="E115" i="7"/>
  <c r="K114" i="7"/>
  <c r="G114" i="7"/>
  <c r="C114" i="7"/>
  <c r="I113" i="7"/>
  <c r="E113" i="7"/>
  <c r="K112" i="7"/>
  <c r="G112" i="7"/>
  <c r="C112" i="7"/>
  <c r="I111" i="7"/>
  <c r="E111" i="7"/>
  <c r="K110" i="7"/>
  <c r="G110" i="7"/>
  <c r="C110" i="7"/>
  <c r="I109" i="7"/>
  <c r="E109" i="7"/>
  <c r="K108" i="7"/>
  <c r="G108" i="7"/>
  <c r="C108" i="7"/>
  <c r="I107" i="7"/>
  <c r="E107" i="7"/>
  <c r="K106" i="7"/>
  <c r="G106" i="7"/>
  <c r="C106" i="7"/>
  <c r="I105" i="7"/>
  <c r="E105" i="7"/>
  <c r="K104" i="7"/>
  <c r="G104" i="7"/>
  <c r="C104" i="7"/>
  <c r="I103" i="7"/>
  <c r="E103" i="7"/>
  <c r="E102" i="7"/>
  <c r="I102" i="7"/>
  <c r="L140" i="7"/>
  <c r="H140" i="7"/>
  <c r="BL25" i="1"/>
  <c r="D140" i="7"/>
  <c r="J139" i="7"/>
  <c r="F139" i="7"/>
  <c r="L138" i="7"/>
  <c r="H138" i="7"/>
  <c r="BL23" i="1"/>
  <c r="D138" i="7"/>
  <c r="J137" i="7"/>
  <c r="F137" i="7"/>
  <c r="L136" i="7"/>
  <c r="H136" i="7"/>
  <c r="BL21" i="1"/>
  <c r="D136" i="7"/>
  <c r="J135" i="7"/>
  <c r="F135" i="7"/>
  <c r="L134" i="7"/>
  <c r="H134" i="7"/>
  <c r="BL19" i="1"/>
  <c r="D134" i="7"/>
  <c r="J133" i="7"/>
  <c r="F133" i="7"/>
  <c r="L132" i="7"/>
  <c r="H132" i="7"/>
  <c r="BL17" i="1"/>
  <c r="D132" i="7"/>
  <c r="J131" i="7"/>
  <c r="F131" i="7"/>
  <c r="L130" i="7"/>
  <c r="H130" i="7"/>
  <c r="BL15" i="1"/>
  <c r="D130" i="7"/>
  <c r="J129" i="7"/>
  <c r="F129" i="7"/>
  <c r="L128" i="7"/>
  <c r="H128" i="7"/>
  <c r="BL13" i="1"/>
  <c r="D128" i="7"/>
  <c r="J127" i="7"/>
  <c r="F127" i="7"/>
  <c r="L126" i="7"/>
  <c r="H126" i="7"/>
  <c r="BL11" i="1"/>
  <c r="D126" i="7"/>
  <c r="J125" i="7"/>
  <c r="F125" i="7"/>
  <c r="L124" i="7"/>
  <c r="H124" i="7"/>
  <c r="BL9" i="1"/>
  <c r="D124" i="7"/>
  <c r="J123" i="7"/>
  <c r="F123" i="7"/>
  <c r="L122" i="7"/>
  <c r="H122" i="7"/>
  <c r="BL7" i="1"/>
  <c r="D122" i="7"/>
  <c r="J121" i="7"/>
  <c r="F121" i="7"/>
  <c r="L120" i="7"/>
  <c r="H120" i="7"/>
  <c r="D120" i="7"/>
  <c r="J119" i="7"/>
  <c r="F119" i="7"/>
  <c r="L118" i="7"/>
  <c r="H118" i="7"/>
  <c r="D118" i="7"/>
  <c r="J117" i="7"/>
  <c r="F117" i="7"/>
  <c r="L116" i="7"/>
  <c r="H116" i="7"/>
  <c r="D116" i="7"/>
  <c r="J115" i="7"/>
  <c r="F115" i="7"/>
  <c r="L114" i="7"/>
  <c r="H114" i="7"/>
  <c r="D114" i="7"/>
  <c r="J113" i="7"/>
  <c r="F113" i="7"/>
  <c r="L112" i="7"/>
  <c r="H112" i="7"/>
  <c r="D112" i="7"/>
  <c r="J111" i="7"/>
  <c r="F111" i="7"/>
  <c r="L110" i="7"/>
  <c r="H110" i="7"/>
  <c r="D110" i="7"/>
  <c r="J109" i="7"/>
  <c r="F109" i="7"/>
  <c r="L108" i="7"/>
  <c r="H108" i="7"/>
  <c r="D108" i="7"/>
  <c r="J107" i="7"/>
  <c r="F107" i="7"/>
  <c r="L106" i="7"/>
  <c r="H106" i="7"/>
  <c r="D106" i="7"/>
  <c r="J105" i="7"/>
  <c r="F105" i="7"/>
  <c r="L104" i="7"/>
  <c r="H104" i="7"/>
  <c r="D104" i="7"/>
  <c r="J103" i="7"/>
  <c r="F103" i="7"/>
  <c r="C295" i="2"/>
  <c r="C260" i="2"/>
  <c r="C265" i="2"/>
  <c r="C131" i="2"/>
  <c r="C115" i="2"/>
  <c r="C290" i="2"/>
  <c r="C269" i="2"/>
  <c r="C298" i="2"/>
  <c r="C280" i="2"/>
  <c r="C284" i="2"/>
  <c r="C116" i="2"/>
  <c r="C272" i="2"/>
  <c r="C138" i="2"/>
  <c r="C143" i="2"/>
  <c r="C256" i="2"/>
  <c r="C286" i="2"/>
  <c r="C261" i="2"/>
  <c r="C278" i="2"/>
  <c r="C128" i="2"/>
  <c r="C136" i="2"/>
  <c r="C139" i="2"/>
  <c r="C140" i="2"/>
  <c r="C108" i="2"/>
  <c r="C112" i="2"/>
  <c r="C109" i="2"/>
  <c r="C137" i="2"/>
  <c r="C293" i="2"/>
  <c r="C257" i="2"/>
  <c r="C120" i="2"/>
  <c r="C145" i="2"/>
  <c r="C146" i="2"/>
  <c r="C130" i="2"/>
  <c r="C281" i="2"/>
  <c r="C279" i="2"/>
  <c r="C299" i="2"/>
  <c r="C288" i="2"/>
  <c r="C275" i="2"/>
  <c r="C267" i="2"/>
  <c r="C271" i="2"/>
  <c r="C296" i="2"/>
  <c r="C264" i="2"/>
  <c r="C277" i="2"/>
  <c r="C129" i="2"/>
  <c r="C123" i="2"/>
  <c r="C121" i="2"/>
  <c r="C289" i="2"/>
  <c r="C111" i="2"/>
  <c r="C149" i="2"/>
  <c r="C287" i="2"/>
  <c r="C291" i="2"/>
  <c r="C142" i="2"/>
  <c r="C113" i="2"/>
  <c r="C133" i="2"/>
  <c r="C270" i="2"/>
  <c r="C255" i="2"/>
  <c r="C119" i="2"/>
  <c r="C285" i="2"/>
  <c r="C105" i="2"/>
  <c r="C273" i="2"/>
  <c r="C117" i="2"/>
  <c r="BK55" i="1"/>
  <c r="BK53" i="1"/>
  <c r="BK51" i="1"/>
  <c r="BK49" i="1"/>
  <c r="BK47" i="1"/>
  <c r="BK45" i="1"/>
  <c r="BK43" i="1"/>
  <c r="BK41" i="1"/>
  <c r="BK39" i="1"/>
  <c r="BK37" i="1"/>
  <c r="BK35" i="1"/>
  <c r="BK33" i="1"/>
  <c r="BK56" i="1"/>
  <c r="BK54" i="1"/>
  <c r="BK52" i="1"/>
  <c r="BK50" i="1"/>
  <c r="BK48" i="1"/>
  <c r="BK46" i="1"/>
  <c r="BK44" i="1"/>
  <c r="BK42" i="1"/>
  <c r="BK40" i="1"/>
  <c r="BK38" i="1"/>
  <c r="BK36" i="1"/>
  <c r="BK34" i="1"/>
  <c r="BK32" i="1"/>
  <c r="AR26" i="1"/>
  <c r="AQ26" i="1"/>
  <c r="AR25" i="1"/>
  <c r="AQ25" i="1"/>
  <c r="AY26" i="1"/>
  <c r="AY25" i="1"/>
  <c r="AV26" i="1"/>
  <c r="AV25" i="1"/>
  <c r="AN26" i="1"/>
  <c r="BJ26" i="1"/>
  <c r="BK27" i="1"/>
  <c r="AN25" i="1"/>
  <c r="S25" i="1"/>
  <c r="V26" i="1"/>
  <c r="BC27" i="1"/>
  <c r="BD27" i="1"/>
  <c r="V25" i="1"/>
  <c r="P26" i="1"/>
  <c r="BO26" i="1"/>
  <c r="BP26" i="1"/>
  <c r="P25" i="1"/>
  <c r="M26" i="1"/>
  <c r="E26" i="1"/>
  <c r="J25" i="1"/>
  <c r="M25" i="1"/>
  <c r="E25" i="1"/>
  <c r="BH34" i="1"/>
  <c r="BH35" i="1"/>
  <c r="BH45" i="1"/>
  <c r="BH54" i="1"/>
  <c r="BH39" i="1"/>
  <c r="BH36" i="1"/>
  <c r="BH33" i="1"/>
  <c r="BH53" i="1"/>
  <c r="BH51" i="1"/>
  <c r="BH46" i="1"/>
  <c r="BH32" i="1"/>
  <c r="BH41" i="1"/>
  <c r="BH52" i="1"/>
  <c r="BH44" i="1"/>
  <c r="BH40" i="1"/>
  <c r="BH37" i="1"/>
  <c r="BN32" i="1"/>
  <c r="BH42" i="1"/>
  <c r="BH48" i="1"/>
  <c r="BH50" i="1"/>
  <c r="BH49" i="1"/>
  <c r="BH47" i="1"/>
  <c r="BH43" i="1"/>
  <c r="DV204" i="2"/>
  <c r="BN37" i="1"/>
  <c r="BO33" i="1"/>
  <c r="BP33" i="1"/>
  <c r="BN33" i="1"/>
  <c r="BO25" i="1"/>
  <c r="BP25" i="1"/>
  <c r="BN36" i="1"/>
  <c r="BN35" i="1"/>
  <c r="BN34" i="1"/>
  <c r="BC26" i="1"/>
  <c r="BD26" i="1"/>
  <c r="AS26" i="1"/>
  <c r="BE26" i="1"/>
  <c r="AS25" i="1"/>
  <c r="BE25" i="1"/>
  <c r="BO35" i="1"/>
  <c r="BP35" i="1"/>
  <c r="R33" i="1"/>
  <c r="DW204" i="2"/>
  <c r="AU33" i="1"/>
  <c r="BO37" i="1"/>
  <c r="BP37" i="1"/>
  <c r="R35" i="1"/>
  <c r="DX204" i="2"/>
  <c r="BI3" i="1"/>
  <c r="BI34" i="1"/>
  <c r="BI38" i="1"/>
  <c r="BI42" i="1"/>
  <c r="BI46" i="1"/>
  <c r="BI50" i="1"/>
  <c r="BI35" i="1"/>
  <c r="BI39" i="1"/>
  <c r="BI43" i="1"/>
  <c r="BI47" i="1"/>
  <c r="BI51" i="1"/>
  <c r="BI36" i="1"/>
  <c r="BI40" i="1"/>
  <c r="BI44" i="1"/>
  <c r="BI48" i="1"/>
  <c r="BI52" i="1"/>
  <c r="BI37" i="1"/>
  <c r="BI41" i="1"/>
  <c r="BI45" i="1"/>
  <c r="BI49" i="1"/>
  <c r="BI33" i="1"/>
  <c r="BI56" i="1"/>
  <c r="BI55" i="1"/>
  <c r="BI53" i="1"/>
  <c r="BI54" i="1"/>
  <c r="AU35" i="1"/>
  <c r="R37" i="1"/>
  <c r="BO38" i="1"/>
  <c r="BP38" i="1"/>
  <c r="BO39" i="1"/>
  <c r="BP39" i="1"/>
  <c r="DY204" i="2"/>
  <c r="BD3" i="1"/>
  <c r="AU37" i="1"/>
  <c r="BO41" i="1"/>
  <c r="BP41" i="1"/>
  <c r="DZ204" i="2"/>
  <c r="BD43" i="1"/>
  <c r="BD44" i="1"/>
  <c r="BD45" i="1"/>
  <c r="BD46" i="1"/>
  <c r="BD47" i="1"/>
  <c r="BD48" i="1"/>
  <c r="BD49" i="1"/>
  <c r="BD50" i="1"/>
  <c r="BD51" i="1"/>
  <c r="BD52" i="1"/>
  <c r="BD53" i="1"/>
  <c r="BD54" i="1"/>
  <c r="BD55" i="1"/>
  <c r="BD56" i="1"/>
  <c r="BD42" i="1"/>
  <c r="BO43" i="1"/>
  <c r="EA204" i="2"/>
  <c r="BS55" i="1"/>
  <c r="BT55" i="1"/>
  <c r="BS56" i="1"/>
  <c r="BT56" i="1"/>
  <c r="A42" i="1"/>
  <c r="BD32" i="1"/>
  <c r="BD33" i="1"/>
  <c r="BD34" i="1"/>
  <c r="BD35" i="1"/>
  <c r="BD36" i="1"/>
  <c r="BD37" i="1"/>
  <c r="BD38" i="1"/>
  <c r="BD39" i="1"/>
  <c r="BD40" i="1"/>
  <c r="BD41" i="1"/>
  <c r="AN7" i="1"/>
  <c r="AR7" i="1"/>
  <c r="AS7" i="1"/>
  <c r="AV7" i="1"/>
  <c r="AY7" i="1"/>
  <c r="AN8" i="1"/>
  <c r="AR8" i="1"/>
  <c r="AS8" i="1"/>
  <c r="AV8" i="1"/>
  <c r="AY8" i="1"/>
  <c r="AN9" i="1"/>
  <c r="AR9" i="1"/>
  <c r="AS9" i="1"/>
  <c r="AV9" i="1"/>
  <c r="AY9" i="1"/>
  <c r="AN10" i="1"/>
  <c r="AR10" i="1"/>
  <c r="AS10" i="1"/>
  <c r="AV10" i="1"/>
  <c r="AY10" i="1"/>
  <c r="AN11" i="1"/>
  <c r="AR11" i="1"/>
  <c r="AS11" i="1"/>
  <c r="AV11" i="1"/>
  <c r="AY11" i="1"/>
  <c r="AN12" i="1"/>
  <c r="AR12" i="1"/>
  <c r="AS12" i="1"/>
  <c r="AV12" i="1"/>
  <c r="AY12" i="1"/>
  <c r="AN13" i="1"/>
  <c r="AR13" i="1"/>
  <c r="AS13" i="1"/>
  <c r="AV13" i="1"/>
  <c r="AY13" i="1"/>
  <c r="AN14" i="1"/>
  <c r="AR14" i="1"/>
  <c r="AS14" i="1"/>
  <c r="AV14" i="1"/>
  <c r="AY14" i="1"/>
  <c r="AN15" i="1"/>
  <c r="AR15" i="1"/>
  <c r="AQ15" i="1"/>
  <c r="AS15" i="1"/>
  <c r="AV15" i="1"/>
  <c r="AY15" i="1"/>
  <c r="AN16" i="1"/>
  <c r="AQ16" i="1"/>
  <c r="AS16" i="1"/>
  <c r="AV16" i="1"/>
  <c r="AY16" i="1"/>
  <c r="AN17" i="1"/>
  <c r="AR17" i="1"/>
  <c r="AQ17" i="1"/>
  <c r="AS17" i="1"/>
  <c r="AV17" i="1"/>
  <c r="AY17" i="1"/>
  <c r="AN18" i="1"/>
  <c r="AR18" i="1"/>
  <c r="AQ18" i="1"/>
  <c r="AS18" i="1"/>
  <c r="AV18" i="1"/>
  <c r="AY18" i="1"/>
  <c r="AN19" i="1"/>
  <c r="AQ19" i="1"/>
  <c r="AV19" i="1"/>
  <c r="AY19" i="1"/>
  <c r="AN20" i="1"/>
  <c r="AR20" i="1"/>
  <c r="AQ20" i="1"/>
  <c r="AS20" i="1"/>
  <c r="AV20" i="1"/>
  <c r="AY20" i="1"/>
  <c r="AN21" i="1"/>
  <c r="BJ21" i="1"/>
  <c r="AR21" i="1"/>
  <c r="AQ21" i="1"/>
  <c r="AS21" i="1"/>
  <c r="AV21" i="1"/>
  <c r="AY21" i="1"/>
  <c r="AN22" i="1"/>
  <c r="AR22" i="1"/>
  <c r="AQ22" i="1"/>
  <c r="AS22" i="1"/>
  <c r="AV22" i="1"/>
  <c r="AY22" i="1"/>
  <c r="AN23" i="1"/>
  <c r="AR23" i="1"/>
  <c r="AQ23" i="1"/>
  <c r="AS23" i="1"/>
  <c r="AV23" i="1"/>
  <c r="AY23" i="1"/>
  <c r="AN24" i="1"/>
  <c r="AR24" i="1"/>
  <c r="AQ24" i="1"/>
  <c r="AY24" i="1"/>
  <c r="AY6" i="1"/>
  <c r="AV6" i="1"/>
  <c r="AS6" i="1"/>
  <c r="AR6" i="1"/>
  <c r="AN6" i="1"/>
  <c r="BJ6" i="1"/>
  <c r="V24" i="1"/>
  <c r="BC25" i="1"/>
  <c r="BD25" i="1"/>
  <c r="S24" i="1"/>
  <c r="P24" i="1"/>
  <c r="BO24" i="1"/>
  <c r="BP24" i="1"/>
  <c r="V23" i="1"/>
  <c r="P23" i="1"/>
  <c r="BO23" i="1"/>
  <c r="BP23" i="1"/>
  <c r="V22" i="1"/>
  <c r="P22" i="1"/>
  <c r="BO22" i="1"/>
  <c r="BP22" i="1"/>
  <c r="V21" i="1"/>
  <c r="P21" i="1"/>
  <c r="BO21" i="1"/>
  <c r="BP21" i="1"/>
  <c r="V20" i="1"/>
  <c r="P20" i="1"/>
  <c r="BO20" i="1"/>
  <c r="BP20" i="1"/>
  <c r="V19" i="1"/>
  <c r="P19" i="1"/>
  <c r="BO19" i="1"/>
  <c r="BP19" i="1"/>
  <c r="V18" i="1"/>
  <c r="P18" i="1"/>
  <c r="BO18" i="1"/>
  <c r="BP18" i="1"/>
  <c r="V17" i="1"/>
  <c r="P17" i="1"/>
  <c r="BO17" i="1"/>
  <c r="BP17" i="1"/>
  <c r="V16" i="1"/>
  <c r="P16" i="1"/>
  <c r="BO16" i="1"/>
  <c r="BP16" i="1"/>
  <c r="V15" i="1"/>
  <c r="P15" i="1"/>
  <c r="BO15" i="1"/>
  <c r="BP15" i="1"/>
  <c r="V14" i="1"/>
  <c r="P14" i="1"/>
  <c r="BO14" i="1"/>
  <c r="BP14" i="1"/>
  <c r="V13" i="1"/>
  <c r="P13" i="1"/>
  <c r="BO13" i="1"/>
  <c r="BP13" i="1"/>
  <c r="V12" i="1"/>
  <c r="P12" i="1"/>
  <c r="BO12" i="1"/>
  <c r="BP12" i="1"/>
  <c r="V11" i="1"/>
  <c r="P11" i="1"/>
  <c r="BO11" i="1"/>
  <c r="BP11" i="1"/>
  <c r="V10" i="1"/>
  <c r="P10" i="1"/>
  <c r="BO10" i="1"/>
  <c r="BP10" i="1"/>
  <c r="V9" i="1"/>
  <c r="P9" i="1"/>
  <c r="BO9" i="1"/>
  <c r="BP9" i="1"/>
  <c r="V8" i="1"/>
  <c r="P8" i="1"/>
  <c r="BO8" i="1"/>
  <c r="BP8" i="1"/>
  <c r="V7" i="1"/>
  <c r="P7" i="1"/>
  <c r="BO7" i="1"/>
  <c r="BP7" i="1"/>
  <c r="V6" i="1"/>
  <c r="P6" i="1"/>
  <c r="BO45" i="1"/>
  <c r="BP43" i="1"/>
  <c r="BG55" i="1"/>
  <c r="BG56" i="1"/>
  <c r="EB204" i="2"/>
  <c r="BN56" i="1"/>
  <c r="BN55" i="1"/>
  <c r="BO6" i="1"/>
  <c r="BP6" i="1"/>
  <c r="BC22" i="1"/>
  <c r="BD22" i="1"/>
  <c r="BC20" i="1"/>
  <c r="BD20" i="1"/>
  <c r="BC17" i="1"/>
  <c r="BD17" i="1"/>
  <c r="BC15" i="1"/>
  <c r="BD15" i="1"/>
  <c r="BC13" i="1"/>
  <c r="BD13" i="1"/>
  <c r="BC11" i="1"/>
  <c r="BD11" i="1"/>
  <c r="BC9" i="1"/>
  <c r="BD9" i="1"/>
  <c r="BC7" i="1"/>
  <c r="BD7" i="1"/>
  <c r="BC23" i="1"/>
  <c r="BD23" i="1"/>
  <c r="BC21" i="1"/>
  <c r="BD21" i="1"/>
  <c r="BC19" i="1"/>
  <c r="BD19" i="1"/>
  <c r="BC18" i="1"/>
  <c r="BD18" i="1"/>
  <c r="BC16" i="1"/>
  <c r="BD16" i="1"/>
  <c r="BC14" i="1"/>
  <c r="BD14" i="1"/>
  <c r="BC12" i="1"/>
  <c r="BD12" i="1"/>
  <c r="BC10" i="1"/>
  <c r="BD10" i="1"/>
  <c r="BC8" i="1"/>
  <c r="BD8" i="1"/>
  <c r="BE6" i="1"/>
  <c r="BE23" i="1"/>
  <c r="BE21" i="1"/>
  <c r="BE19" i="1"/>
  <c r="BE17" i="1"/>
  <c r="BE15" i="1"/>
  <c r="BE13" i="1"/>
  <c r="BE11" i="1"/>
  <c r="BE9" i="1"/>
  <c r="BE7" i="1"/>
  <c r="BE22" i="1"/>
  <c r="BE20" i="1"/>
  <c r="BE18" i="1"/>
  <c r="BE16" i="1"/>
  <c r="BE14" i="1"/>
  <c r="BE12" i="1"/>
  <c r="BE10" i="1"/>
  <c r="BE8" i="1"/>
  <c r="A43" i="1"/>
  <c r="BS40" i="1"/>
  <c r="BS53" i="1"/>
  <c r="BT53" i="1"/>
  <c r="BS51" i="1"/>
  <c r="BT51" i="1"/>
  <c r="BS49" i="1"/>
  <c r="BT49" i="1"/>
  <c r="BS47" i="1"/>
  <c r="BS45" i="1"/>
  <c r="BS43" i="1"/>
  <c r="BS41" i="1"/>
  <c r="BS54" i="1"/>
  <c r="BT54" i="1"/>
  <c r="BS52" i="1"/>
  <c r="BT52" i="1"/>
  <c r="BS50" i="1"/>
  <c r="BT50" i="1"/>
  <c r="BS48" i="1"/>
  <c r="BT48" i="1"/>
  <c r="BS46" i="1"/>
  <c r="BS44" i="1"/>
  <c r="BS42" i="1"/>
  <c r="AZ22" i="1"/>
  <c r="AZ20" i="1"/>
  <c r="AZ18" i="1"/>
  <c r="AZ16" i="1"/>
  <c r="AZ14" i="1"/>
  <c r="AZ12" i="1"/>
  <c r="AZ10" i="1"/>
  <c r="AZ8" i="1"/>
  <c r="AZ6" i="1"/>
  <c r="AZ23" i="1"/>
  <c r="AZ21" i="1"/>
  <c r="AZ19" i="1"/>
  <c r="AZ17" i="1"/>
  <c r="AZ15" i="1"/>
  <c r="AZ13" i="1"/>
  <c r="AZ11" i="1"/>
  <c r="AZ9" i="1"/>
  <c r="AZ7" i="1"/>
  <c r="BJ8" i="1"/>
  <c r="BJ9" i="1"/>
  <c r="BJ10" i="1"/>
  <c r="BJ11" i="1"/>
  <c r="BJ12" i="1"/>
  <c r="BJ13" i="1"/>
  <c r="BJ14" i="1"/>
  <c r="BJ15" i="1"/>
  <c r="BJ16" i="1"/>
  <c r="BJ17" i="1"/>
  <c r="BJ18" i="1"/>
  <c r="BJ19" i="1"/>
  <c r="BJ20" i="1"/>
  <c r="BJ22" i="1"/>
  <c r="BJ23" i="1"/>
  <c r="BJ24" i="1"/>
  <c r="Y24" i="1"/>
  <c r="AB24" i="1"/>
  <c r="K24" i="1"/>
  <c r="AV24" i="1"/>
  <c r="BC24" i="1"/>
  <c r="BD24" i="1"/>
  <c r="J24" i="1"/>
  <c r="AS24" i="1"/>
  <c r="BE24" i="1"/>
  <c r="M7" i="1"/>
  <c r="C7" i="1"/>
  <c r="S7" i="1"/>
  <c r="M8" i="1"/>
  <c r="C8" i="1"/>
  <c r="S8" i="1"/>
  <c r="M9" i="1"/>
  <c r="C9" i="1"/>
  <c r="S9" i="1"/>
  <c r="M10" i="1"/>
  <c r="C10" i="1"/>
  <c r="S10" i="1"/>
  <c r="M11" i="1"/>
  <c r="C11" i="1"/>
  <c r="S11" i="1"/>
  <c r="M12" i="1"/>
  <c r="C12" i="1"/>
  <c r="S12" i="1"/>
  <c r="M13" i="1"/>
  <c r="C13" i="1"/>
  <c r="S13" i="1"/>
  <c r="M14" i="1"/>
  <c r="C14" i="1"/>
  <c r="S14" i="1"/>
  <c r="M15" i="1"/>
  <c r="C15" i="1"/>
  <c r="S15" i="1"/>
  <c r="M16" i="1"/>
  <c r="C16" i="1"/>
  <c r="S16" i="1"/>
  <c r="M17" i="1"/>
  <c r="C17" i="1"/>
  <c r="S17" i="1"/>
  <c r="M18" i="1"/>
  <c r="C18" i="1"/>
  <c r="S18" i="1"/>
  <c r="M19" i="1"/>
  <c r="C19" i="1"/>
  <c r="S19" i="1"/>
  <c r="M20" i="1"/>
  <c r="C20" i="1"/>
  <c r="S20" i="1"/>
  <c r="M21" i="1"/>
  <c r="C21" i="1"/>
  <c r="S21" i="1"/>
  <c r="M22" i="1"/>
  <c r="C22" i="1"/>
  <c r="S22" i="1"/>
  <c r="M23" i="1"/>
  <c r="C23" i="1"/>
  <c r="M6" i="1"/>
  <c r="C6" i="1"/>
  <c r="S6" i="1"/>
  <c r="Y7" i="1"/>
  <c r="Y13" i="1"/>
  <c r="Y17" i="1"/>
  <c r="Y19" i="1"/>
  <c r="Y6" i="1"/>
  <c r="Y23" i="1"/>
  <c r="Y22" i="1"/>
  <c r="Y18" i="1"/>
  <c r="Y14" i="1"/>
  <c r="Y10" i="1"/>
  <c r="E7" i="1"/>
  <c r="E8" i="1"/>
  <c r="E9" i="1"/>
  <c r="E10" i="1"/>
  <c r="E11" i="1"/>
  <c r="E12" i="1"/>
  <c r="E13" i="1"/>
  <c r="E14" i="1"/>
  <c r="E15" i="1"/>
  <c r="E16" i="1"/>
  <c r="E17" i="1"/>
  <c r="E18" i="1"/>
  <c r="E19" i="1"/>
  <c r="E20" i="1"/>
  <c r="E21" i="1"/>
  <c r="E22" i="1"/>
  <c r="E23" i="1"/>
  <c r="E24" i="1"/>
  <c r="E6" i="1"/>
  <c r="BO47" i="1"/>
  <c r="BP45" i="1"/>
  <c r="BG48" i="1"/>
  <c r="BM48" i="1"/>
  <c r="BN48" i="1"/>
  <c r="BN39" i="1"/>
  <c r="R39" i="1"/>
  <c r="AU39" i="1"/>
  <c r="BG39" i="1"/>
  <c r="BM42" i="1"/>
  <c r="BN42" i="1"/>
  <c r="BG42" i="1"/>
  <c r="BM50" i="1"/>
  <c r="BG50" i="1"/>
  <c r="BM41" i="1"/>
  <c r="BN41" i="1"/>
  <c r="R41" i="1"/>
  <c r="AU41" i="1"/>
  <c r="BG41" i="1"/>
  <c r="BM49" i="1"/>
  <c r="BG49" i="1"/>
  <c r="BG40" i="1"/>
  <c r="BM40" i="1"/>
  <c r="BN40" i="1"/>
  <c r="BG44" i="1"/>
  <c r="BM44" i="1"/>
  <c r="BN44" i="1"/>
  <c r="BG52" i="1"/>
  <c r="BM52" i="1"/>
  <c r="BN52" i="1"/>
  <c r="BM43" i="1"/>
  <c r="BN43" i="1"/>
  <c r="BG43" i="1"/>
  <c r="BM51" i="1"/>
  <c r="BN51" i="1"/>
  <c r="BG51" i="1"/>
  <c r="BN46" i="1"/>
  <c r="BG46" i="1"/>
  <c r="BM54" i="1"/>
  <c r="BG54" i="1"/>
  <c r="BM45" i="1"/>
  <c r="BN45" i="1"/>
  <c r="BG45" i="1"/>
  <c r="BM53" i="1"/>
  <c r="BN53" i="1"/>
  <c r="BG53" i="1"/>
  <c r="EC204" i="2"/>
  <c r="BT47" i="1"/>
  <c r="BN50" i="1"/>
  <c r="BN49" i="1"/>
  <c r="BN54" i="1"/>
  <c r="BN38" i="1"/>
  <c r="R38" i="1"/>
  <c r="AU38" i="1"/>
  <c r="BK24" i="1"/>
  <c r="A44" i="1"/>
  <c r="AE24" i="1"/>
  <c r="AH24" i="1"/>
  <c r="AK24" i="1"/>
  <c r="AZ24" i="1"/>
  <c r="S23" i="1"/>
  <c r="AB23" i="1"/>
  <c r="BJ7" i="1"/>
  <c r="BK22" i="1"/>
  <c r="BK20" i="1"/>
  <c r="BK18" i="1"/>
  <c r="BK16" i="1"/>
  <c r="BK14" i="1"/>
  <c r="BK12" i="1"/>
  <c r="BK10" i="1"/>
  <c r="BK23" i="1"/>
  <c r="BK21" i="1"/>
  <c r="BK19" i="1"/>
  <c r="BK17" i="1"/>
  <c r="BK15" i="1"/>
  <c r="BK13" i="1"/>
  <c r="BK11" i="1"/>
  <c r="BK9" i="1"/>
  <c r="AB21" i="1"/>
  <c r="AB19" i="1"/>
  <c r="AB17" i="1"/>
  <c r="AB15" i="1"/>
  <c r="AB13" i="1"/>
  <c r="AB11" i="1"/>
  <c r="AB9" i="1"/>
  <c r="AB7" i="1"/>
  <c r="AB6" i="1"/>
  <c r="AB22" i="1"/>
  <c r="AB20" i="1"/>
  <c r="AB18" i="1"/>
  <c r="AB16" i="1"/>
  <c r="AB14" i="1"/>
  <c r="AB12" i="1"/>
  <c r="AB10" i="1"/>
  <c r="AB8" i="1"/>
  <c r="Y20" i="1"/>
  <c r="Y16" i="1"/>
  <c r="Y12" i="1"/>
  <c r="Y8" i="1"/>
  <c r="Y11" i="1"/>
  <c r="Y9" i="1"/>
  <c r="M24" i="1"/>
  <c r="Y21" i="1"/>
  <c r="Y15" i="1"/>
  <c r="BO49" i="1"/>
  <c r="BP47" i="1"/>
  <c r="BM47" i="1"/>
  <c r="BN47" i="1"/>
  <c r="BG47" i="1"/>
  <c r="R43" i="1"/>
  <c r="AU43" i="1"/>
  <c r="ED204" i="2"/>
  <c r="BK8" i="1"/>
  <c r="BK7" i="1"/>
  <c r="BJ25" i="1"/>
  <c r="BK26" i="1"/>
  <c r="AE8" i="1"/>
  <c r="AH8" i="1"/>
  <c r="AK8" i="1"/>
  <c r="AE16" i="1"/>
  <c r="AH16" i="1"/>
  <c r="AK16" i="1"/>
  <c r="AE6" i="1"/>
  <c r="AH6" i="1"/>
  <c r="AK6" i="1"/>
  <c r="AE13" i="1"/>
  <c r="AH13" i="1"/>
  <c r="AK13" i="1"/>
  <c r="AE21" i="1"/>
  <c r="AH21" i="1"/>
  <c r="AK21" i="1"/>
  <c r="AE10" i="1"/>
  <c r="AH10" i="1"/>
  <c r="AK10" i="1"/>
  <c r="AE14" i="1"/>
  <c r="AH14" i="1"/>
  <c r="AK14" i="1"/>
  <c r="AE18" i="1"/>
  <c r="AH18" i="1"/>
  <c r="AK18" i="1"/>
  <c r="AE22" i="1"/>
  <c r="AH22" i="1"/>
  <c r="AK22" i="1"/>
  <c r="AE7" i="1"/>
  <c r="AH7" i="1"/>
  <c r="AK7" i="1"/>
  <c r="AE11" i="1"/>
  <c r="AH11" i="1"/>
  <c r="AK11" i="1"/>
  <c r="AE15" i="1"/>
  <c r="AH15" i="1"/>
  <c r="AK15" i="1"/>
  <c r="AE19" i="1"/>
  <c r="AH19" i="1"/>
  <c r="AK19" i="1"/>
  <c r="A45" i="1"/>
  <c r="AE12" i="1"/>
  <c r="AH12" i="1"/>
  <c r="AK12" i="1"/>
  <c r="AE20" i="1"/>
  <c r="AH20" i="1"/>
  <c r="AK20" i="1"/>
  <c r="AE9" i="1"/>
  <c r="AH9" i="1"/>
  <c r="AK9" i="1"/>
  <c r="AE17" i="1"/>
  <c r="AH17" i="1"/>
  <c r="AK17" i="1"/>
  <c r="AE23" i="1"/>
  <c r="AH23" i="1"/>
  <c r="AK23" i="1"/>
  <c r="BO51" i="1"/>
  <c r="BP49" i="1"/>
  <c r="R45" i="1"/>
  <c r="EE204" i="2"/>
  <c r="BK25" i="1"/>
  <c r="A46" i="1"/>
  <c r="BP51" i="1"/>
  <c r="R51" i="1"/>
  <c r="AU51" i="1"/>
  <c r="BO53" i="1"/>
  <c r="BO55" i="1"/>
  <c r="AU45" i="1"/>
  <c r="A47" i="1"/>
  <c r="R47" i="1"/>
  <c r="A48" i="1"/>
  <c r="AU47" i="1"/>
  <c r="BO34" i="1"/>
  <c r="A49" i="1"/>
  <c r="BP34" i="1"/>
  <c r="R34" i="1"/>
  <c r="AU34" i="1"/>
  <c r="Q32" i="1"/>
  <c r="AT32" i="1"/>
  <c r="R32" i="1"/>
  <c r="P32" i="1"/>
  <c r="AS32" i="1"/>
  <c r="R49" i="1"/>
  <c r="P33" i="1"/>
  <c r="AS33" i="1"/>
  <c r="Q33" i="1"/>
  <c r="AT33" i="1"/>
  <c r="BO36" i="1"/>
  <c r="A50" i="1"/>
  <c r="P34" i="1"/>
  <c r="AS34" i="1"/>
  <c r="BP36" i="1"/>
  <c r="R36" i="1"/>
  <c r="AU36" i="1"/>
  <c r="AU32" i="1"/>
  <c r="AU49" i="1"/>
  <c r="Q35" i="1"/>
  <c r="AT35" i="1"/>
  <c r="P35" i="1"/>
  <c r="AS35" i="1"/>
  <c r="Q34" i="1"/>
  <c r="AT34" i="1"/>
  <c r="Q37" i="1"/>
  <c r="AT37" i="1"/>
  <c r="A51" i="1"/>
  <c r="Q36" i="1"/>
  <c r="AT36" i="1"/>
  <c r="P37" i="1"/>
  <c r="AS37" i="1"/>
  <c r="Q38" i="1"/>
  <c r="AT38" i="1"/>
  <c r="P36" i="1"/>
  <c r="AS36" i="1"/>
  <c r="P39" i="1"/>
  <c r="AS39" i="1"/>
  <c r="BO40" i="1"/>
  <c r="A52" i="1"/>
  <c r="BP40" i="1"/>
  <c r="R40" i="1"/>
  <c r="AU40" i="1"/>
  <c r="Q39" i="1"/>
  <c r="AT39" i="1"/>
  <c r="P38" i="1"/>
  <c r="AS38" i="1"/>
  <c r="Q41" i="1"/>
  <c r="AT41" i="1"/>
  <c r="Q40" i="1"/>
  <c r="AT40" i="1"/>
  <c r="BO42" i="1"/>
  <c r="A53" i="1"/>
  <c r="BP42" i="1"/>
  <c r="R42" i="1"/>
  <c r="AU42" i="1"/>
  <c r="P41" i="1"/>
  <c r="AS41" i="1"/>
  <c r="P40" i="1"/>
  <c r="AS40" i="1"/>
  <c r="BO44" i="1"/>
  <c r="A54" i="1"/>
  <c r="Q42" i="1"/>
  <c r="AT42" i="1"/>
  <c r="BP44" i="1"/>
  <c r="R44" i="1"/>
  <c r="AU44" i="1"/>
  <c r="P43" i="1"/>
  <c r="AS43" i="1"/>
  <c r="Q43" i="1"/>
  <c r="AT43" i="1"/>
  <c r="P42" i="1"/>
  <c r="AS42" i="1"/>
  <c r="Q45" i="1"/>
  <c r="AT45" i="1"/>
  <c r="BO46" i="1"/>
  <c r="A55" i="1"/>
  <c r="BP46" i="1"/>
  <c r="R46" i="1"/>
  <c r="AU46" i="1"/>
  <c r="P44" i="1"/>
  <c r="AS44" i="1"/>
  <c r="Q44" i="1"/>
  <c r="AT44" i="1"/>
  <c r="P47" i="1"/>
  <c r="AS47" i="1"/>
  <c r="P46" i="1"/>
  <c r="AS46" i="1"/>
  <c r="P45" i="1"/>
  <c r="AS45" i="1"/>
  <c r="BO48" i="1"/>
  <c r="BP48" i="1"/>
  <c r="R48" i="1"/>
  <c r="AU48" i="1"/>
  <c r="Q47" i="1"/>
  <c r="AT47" i="1"/>
  <c r="Q46" i="1"/>
  <c r="AT46" i="1"/>
  <c r="P49" i="1"/>
  <c r="AS49" i="1"/>
  <c r="Q51" i="1"/>
  <c r="AT51" i="1"/>
  <c r="BO50" i="1"/>
  <c r="P48" i="1"/>
  <c r="AS48" i="1"/>
  <c r="BP50" i="1"/>
  <c r="R50" i="1"/>
  <c r="AU50" i="1"/>
  <c r="Q49" i="1"/>
  <c r="AT49" i="1"/>
  <c r="Q48" i="1"/>
  <c r="AT48" i="1"/>
  <c r="P51" i="1"/>
  <c r="AS51" i="1"/>
  <c r="BP53" i="1"/>
  <c r="BO52" i="1"/>
  <c r="BP52" i="1"/>
  <c r="R52" i="1"/>
  <c r="AU52" i="1"/>
  <c r="Q53" i="1"/>
  <c r="AT53" i="1"/>
  <c r="R53" i="1"/>
  <c r="AU53" i="1"/>
  <c r="P50" i="1"/>
  <c r="AS50" i="1"/>
  <c r="Q50" i="1"/>
  <c r="AT50" i="1"/>
  <c r="P53" i="1"/>
  <c r="AS53" i="1"/>
  <c r="BO54" i="1"/>
  <c r="BP54" i="1"/>
  <c r="Q52" i="1"/>
  <c r="AT52" i="1"/>
  <c r="P52" i="1"/>
  <c r="AS52" i="1"/>
  <c r="Q54" i="1"/>
  <c r="AT54" i="1"/>
  <c r="R54" i="1"/>
  <c r="AU54" i="1"/>
  <c r="P54" i="1"/>
  <c r="AS54" i="1"/>
  <c r="BO56" i="1"/>
  <c r="BP56" i="1"/>
  <c r="R56" i="1"/>
  <c r="BP55" i="1"/>
  <c r="R55" i="1"/>
  <c r="AU55" i="1"/>
  <c r="AU56" i="1"/>
  <c r="Q55" i="1"/>
  <c r="AT55" i="1"/>
  <c r="P55" i="1"/>
  <c r="AS55" i="1"/>
  <c r="Q56" i="1"/>
  <c r="AT56" i="1"/>
  <c r="P56" i="1"/>
  <c r="AS56" i="1"/>
  <c r="AZ25" i="1"/>
  <c r="AB25" i="1"/>
  <c r="AH25" i="1"/>
  <c r="AE25" i="1"/>
  <c r="AK25" i="1"/>
  <c r="Y25" i="1"/>
  <c r="AZ26" i="1"/>
  <c r="AB26" i="1"/>
  <c r="AE26" i="1"/>
  <c r="AH26" i="1"/>
  <c r="AK26" i="1"/>
  <c r="Y26" i="1"/>
  <c r="AZ27" i="1"/>
  <c r="AB27" i="1"/>
  <c r="Y27" i="1"/>
  <c r="AE27" i="1"/>
  <c r="AH27" i="1"/>
  <c r="AK27" i="1"/>
  <c r="AZ28" i="1"/>
  <c r="AB28" i="1"/>
  <c r="Y28" i="1"/>
  <c r="AH28" i="1"/>
  <c r="AK28" i="1"/>
  <c r="AE28" i="1"/>
  <c r="AZ29" i="1"/>
  <c r="AB29" i="1"/>
  <c r="Y29" i="1"/>
  <c r="AH29" i="1"/>
  <c r="AK29" i="1"/>
  <c r="AE29" i="1"/>
  <c r="Y30" i="1"/>
  <c r="AB30" i="1"/>
  <c r="AE30" i="1"/>
  <c r="AE31" i="1"/>
  <c r="AV32" i="1"/>
  <c r="Y31" i="1"/>
  <c r="AX32" i="1"/>
  <c r="AW32" i="1"/>
  <c r="AH30" i="1"/>
  <c r="AK30" i="1"/>
  <c r="BD30" i="1"/>
  <c r="AZ30" i="1"/>
  <c r="AR53" i="1"/>
  <c r="AR54" i="1"/>
  <c r="AR55" i="1"/>
  <c r="AR56" i="1"/>
  <c r="AB31" i="1"/>
  <c r="AH31" i="1"/>
  <c r="AK31" i="1"/>
  <c r="AZ31" i="1"/>
  <c r="BE31" i="1"/>
  <c r="BB62" i="1"/>
  <c r="BB63" i="1"/>
  <c r="BB64" i="1"/>
  <c r="BB65" i="1"/>
  <c r="BB66" i="1"/>
  <c r="BB67" i="1"/>
  <c r="BB68" i="1"/>
  <c r="BB69" i="1"/>
  <c r="BB70" i="1"/>
  <c r="BB71" i="1"/>
  <c r="BB72" i="1"/>
  <c r="BB73" i="1"/>
  <c r="BB74" i="1"/>
  <c r="BB75" i="1"/>
  <c r="BB76" i="1"/>
  <c r="BB77" i="1"/>
  <c r="BB78" i="1"/>
  <c r="BB79" i="1"/>
  <c r="BB80" i="1"/>
  <c r="BB81" i="1"/>
  <c r="BK31" i="1"/>
  <c r="BJ32" i="1"/>
  <c r="AN32" i="1"/>
  <c r="AZ32" i="1"/>
  <c r="S32" i="1"/>
  <c r="BJ33" i="1"/>
  <c r="AN33" i="1"/>
  <c r="AP33" i="1"/>
  <c r="AP32" i="1"/>
  <c r="BB32" i="1"/>
  <c r="U32" i="1"/>
  <c r="AB32" i="1"/>
  <c r="V32" i="1"/>
  <c r="AO32" i="1"/>
  <c r="BA32" i="1"/>
  <c r="T32" i="1"/>
  <c r="AO33" i="1"/>
  <c r="BJ34" i="1"/>
  <c r="AO34" i="1"/>
  <c r="AD32" i="1"/>
  <c r="X32" i="1"/>
  <c r="AE32" i="1"/>
  <c r="AH32" i="1"/>
  <c r="AK32" i="1"/>
  <c r="AC32" i="1"/>
  <c r="W32" i="1"/>
  <c r="AV33" i="1"/>
  <c r="AZ33" i="1"/>
  <c r="S33" i="1"/>
  <c r="AB33" i="1"/>
  <c r="Y32" i="1"/>
  <c r="BJ35" i="1"/>
  <c r="AN34" i="1"/>
  <c r="AP34" i="1"/>
  <c r="AA32" i="1"/>
  <c r="AX33" i="1"/>
  <c r="BB33" i="1"/>
  <c r="U33" i="1"/>
  <c r="AD33" i="1"/>
  <c r="AJ32" i="1"/>
  <c r="AM32" i="1"/>
  <c r="AG32" i="1"/>
  <c r="AE33" i="1"/>
  <c r="AH33" i="1"/>
  <c r="AK33" i="1"/>
  <c r="AW33" i="1"/>
  <c r="BA33" i="1"/>
  <c r="T33" i="1"/>
  <c r="AC33" i="1"/>
  <c r="Z32" i="1"/>
  <c r="C28" i="9"/>
  <c r="V33" i="1"/>
  <c r="AF32" i="1"/>
  <c r="AI32" i="1"/>
  <c r="AL32" i="1"/>
  <c r="E28" i="9"/>
  <c r="AO35" i="1"/>
  <c r="AN35" i="1"/>
  <c r="AP35" i="1"/>
  <c r="BJ36" i="1"/>
  <c r="W33" i="1"/>
  <c r="Z33" i="1"/>
  <c r="X33" i="1"/>
  <c r="AV34" i="1"/>
  <c r="AZ34" i="1"/>
  <c r="S34" i="1"/>
  <c r="AB34" i="1"/>
  <c r="Y33" i="1"/>
  <c r="AG33" i="1"/>
  <c r="AJ33" i="1"/>
  <c r="AM33" i="1"/>
  <c r="AI33" i="1"/>
  <c r="AL33" i="1"/>
  <c r="E29" i="9"/>
  <c r="AF33" i="1"/>
  <c r="AN36" i="1"/>
  <c r="AP36" i="1"/>
  <c r="AO36" i="1"/>
  <c r="BJ37" i="1"/>
  <c r="AW34" i="1"/>
  <c r="BA34" i="1"/>
  <c r="T34" i="1"/>
  <c r="AC34" i="1"/>
  <c r="AF34" i="1"/>
  <c r="AA33" i="1"/>
  <c r="AX34" i="1"/>
  <c r="BB34" i="1"/>
  <c r="U34" i="1"/>
  <c r="AD34" i="1"/>
  <c r="AG34" i="1"/>
  <c r="C29" i="9"/>
  <c r="V34" i="1"/>
  <c r="AV35" i="1"/>
  <c r="AZ35" i="1"/>
  <c r="S35" i="1"/>
  <c r="AB35" i="1"/>
  <c r="AE34" i="1"/>
  <c r="AH34" i="1"/>
  <c r="AK34" i="1"/>
  <c r="AN37" i="1"/>
  <c r="AP37" i="1"/>
  <c r="AO37" i="1"/>
  <c r="BJ38" i="1"/>
  <c r="W34" i="1"/>
  <c r="AW35" i="1"/>
  <c r="BA35" i="1"/>
  <c r="T35" i="1"/>
  <c r="AC35" i="1"/>
  <c r="AI34" i="1"/>
  <c r="AL34" i="1"/>
  <c r="E30" i="9"/>
  <c r="AJ34" i="1"/>
  <c r="AM34" i="1"/>
  <c r="Y34" i="1"/>
  <c r="X34" i="1"/>
  <c r="V35" i="1"/>
  <c r="AV36" i="1"/>
  <c r="AZ36" i="1"/>
  <c r="S36" i="1"/>
  <c r="AB36" i="1"/>
  <c r="AH35" i="1"/>
  <c r="AK35" i="1"/>
  <c r="AE35" i="1"/>
  <c r="Z34" i="1"/>
  <c r="BJ39" i="1"/>
  <c r="AO38" i="1"/>
  <c r="AN38" i="1"/>
  <c r="AP38" i="1"/>
  <c r="C30" i="9"/>
  <c r="Y35" i="1"/>
  <c r="AA34" i="1"/>
  <c r="AX35" i="1"/>
  <c r="BB35" i="1"/>
  <c r="U35" i="1"/>
  <c r="AI35" i="1"/>
  <c r="AL35" i="1"/>
  <c r="AF35" i="1"/>
  <c r="AE36" i="1"/>
  <c r="AH36" i="1"/>
  <c r="AK36" i="1"/>
  <c r="E31" i="9"/>
  <c r="W35" i="1"/>
  <c r="V36" i="1"/>
  <c r="BJ40" i="1"/>
  <c r="AN39" i="1"/>
  <c r="AP39" i="1"/>
  <c r="AO39" i="1"/>
  <c r="AD35" i="1"/>
  <c r="X35" i="1"/>
  <c r="AV37" i="1"/>
  <c r="AZ37" i="1"/>
  <c r="S37" i="1"/>
  <c r="AB37" i="1"/>
  <c r="Y36" i="1"/>
  <c r="Z35" i="1"/>
  <c r="C31" i="9"/>
  <c r="AW36" i="1"/>
  <c r="BA36" i="1"/>
  <c r="T36" i="1"/>
  <c r="AC36" i="1"/>
  <c r="AO40" i="1"/>
  <c r="AN40" i="1"/>
  <c r="AP40" i="1"/>
  <c r="BJ41" i="1"/>
  <c r="AX36" i="1"/>
  <c r="BB36" i="1"/>
  <c r="U36" i="1"/>
  <c r="AD36" i="1"/>
  <c r="AA35" i="1"/>
  <c r="AG35" i="1"/>
  <c r="AJ35" i="1"/>
  <c r="AM35" i="1"/>
  <c r="W36" i="1"/>
  <c r="Z36" i="1"/>
  <c r="C32" i="9"/>
  <c r="AE37" i="1"/>
  <c r="AH37" i="1"/>
  <c r="AK37" i="1"/>
  <c r="AF36" i="1"/>
  <c r="AI36" i="1"/>
  <c r="AL36" i="1"/>
  <c r="E32" i="9"/>
  <c r="V37" i="1"/>
  <c r="AO41" i="1"/>
  <c r="AN41" i="1"/>
  <c r="AP41" i="1"/>
  <c r="BJ42" i="1"/>
  <c r="AW37" i="1"/>
  <c r="BA37" i="1"/>
  <c r="T37" i="1"/>
  <c r="AC37" i="1"/>
  <c r="AF37" i="1"/>
  <c r="X36" i="1"/>
  <c r="AA36" i="1"/>
  <c r="AG36" i="1"/>
  <c r="AJ36" i="1"/>
  <c r="AM36" i="1"/>
  <c r="AV38" i="1"/>
  <c r="AZ38" i="1"/>
  <c r="S38" i="1"/>
  <c r="AB38" i="1"/>
  <c r="Y37" i="1"/>
  <c r="AN42" i="1"/>
  <c r="AP42" i="1"/>
  <c r="BJ43" i="1"/>
  <c r="AO42" i="1"/>
  <c r="AI37" i="1"/>
  <c r="AL37" i="1"/>
  <c r="E33" i="9"/>
  <c r="W37" i="1"/>
  <c r="AW38" i="1"/>
  <c r="BA38" i="1"/>
  <c r="T38" i="1"/>
  <c r="AC38" i="1"/>
  <c r="AX37" i="1"/>
  <c r="BB37" i="1"/>
  <c r="U37" i="1"/>
  <c r="X37" i="1"/>
  <c r="V38" i="1"/>
  <c r="Y38" i="1"/>
  <c r="AE38" i="1"/>
  <c r="AH38" i="1"/>
  <c r="AK38" i="1"/>
  <c r="AO43" i="1"/>
  <c r="BJ44" i="1"/>
  <c r="AN43" i="1"/>
  <c r="AP43" i="1"/>
  <c r="AV39" i="1"/>
  <c r="AZ39" i="1"/>
  <c r="S39" i="1"/>
  <c r="AB39" i="1"/>
  <c r="AH39" i="1"/>
  <c r="AK39" i="1"/>
  <c r="W38" i="1"/>
  <c r="Z38" i="1"/>
  <c r="C34" i="9"/>
  <c r="AF38" i="1"/>
  <c r="AI38" i="1"/>
  <c r="AL38" i="1"/>
  <c r="E34" i="9"/>
  <c r="AD37" i="1"/>
  <c r="AG37" i="1"/>
  <c r="Z37" i="1"/>
  <c r="C33" i="9"/>
  <c r="AA37" i="1"/>
  <c r="AX38" i="1"/>
  <c r="BB38" i="1"/>
  <c r="U38" i="1"/>
  <c r="AD38" i="1"/>
  <c r="V39" i="1"/>
  <c r="AV40" i="1"/>
  <c r="AZ40" i="1"/>
  <c r="S40" i="1"/>
  <c r="AB40" i="1"/>
  <c r="AE40" i="1"/>
  <c r="AN44" i="1"/>
  <c r="AP44" i="1"/>
  <c r="BJ45" i="1"/>
  <c r="AO44" i="1"/>
  <c r="AE39" i="1"/>
  <c r="AW39" i="1"/>
  <c r="BA39" i="1"/>
  <c r="T39" i="1"/>
  <c r="AC39" i="1"/>
  <c r="AF39" i="1"/>
  <c r="AJ37" i="1"/>
  <c r="AM37" i="1"/>
  <c r="X38" i="1"/>
  <c r="AG38" i="1"/>
  <c r="AJ38" i="1"/>
  <c r="AM38" i="1"/>
  <c r="V40" i="1"/>
  <c r="Y40" i="1"/>
  <c r="Y39" i="1"/>
  <c r="AN45" i="1"/>
  <c r="AP45" i="1"/>
  <c r="BJ46" i="1"/>
  <c r="AO45" i="1"/>
  <c r="W39" i="1"/>
  <c r="AI39" i="1"/>
  <c r="AL39" i="1"/>
  <c r="E35" i="9"/>
  <c r="AH40" i="1"/>
  <c r="AK40" i="1"/>
  <c r="AX39" i="1"/>
  <c r="BB39" i="1"/>
  <c r="U39" i="1"/>
  <c r="AD39" i="1"/>
  <c r="AA38" i="1"/>
  <c r="AV41" i="1"/>
  <c r="AZ41" i="1"/>
  <c r="S41" i="1"/>
  <c r="AB41" i="1"/>
  <c r="AH41" i="1"/>
  <c r="AK41" i="1"/>
  <c r="BJ47" i="1"/>
  <c r="AN46" i="1"/>
  <c r="AP46" i="1"/>
  <c r="AO46" i="1"/>
  <c r="AW40" i="1"/>
  <c r="BA40" i="1"/>
  <c r="T40" i="1"/>
  <c r="Z39" i="1"/>
  <c r="C35" i="9"/>
  <c r="X39" i="1"/>
  <c r="AA39" i="1"/>
  <c r="AJ39" i="1"/>
  <c r="AM39" i="1"/>
  <c r="AG39" i="1"/>
  <c r="AE41" i="1"/>
  <c r="V41" i="1"/>
  <c r="Y41" i="1"/>
  <c r="AN47" i="1"/>
  <c r="AP47" i="1"/>
  <c r="AO47" i="1"/>
  <c r="BJ48" i="1"/>
  <c r="AC40" i="1"/>
  <c r="W40" i="1"/>
  <c r="AX40" i="1"/>
  <c r="BB40" i="1"/>
  <c r="U40" i="1"/>
  <c r="AD40" i="1"/>
  <c r="AG40" i="1"/>
  <c r="AV42" i="1"/>
  <c r="AZ42" i="1"/>
  <c r="S42" i="1"/>
  <c r="AB42" i="1"/>
  <c r="AN48" i="1"/>
  <c r="AP48" i="1"/>
  <c r="AO48" i="1"/>
  <c r="BJ49" i="1"/>
  <c r="Z40" i="1"/>
  <c r="C36" i="9"/>
  <c r="AW41" i="1"/>
  <c r="BA41" i="1"/>
  <c r="T41" i="1"/>
  <c r="AF40" i="1"/>
  <c r="AI40" i="1"/>
  <c r="AL40" i="1"/>
  <c r="E36" i="9"/>
  <c r="X40" i="1"/>
  <c r="AA40" i="1"/>
  <c r="AJ40" i="1"/>
  <c r="AM40" i="1"/>
  <c r="V42" i="1"/>
  <c r="AV43" i="1"/>
  <c r="AZ43" i="1"/>
  <c r="S43" i="1"/>
  <c r="AO49" i="1"/>
  <c r="AN49" i="1"/>
  <c r="AP49" i="1"/>
  <c r="BJ50" i="1"/>
  <c r="AX41" i="1"/>
  <c r="BB41" i="1"/>
  <c r="U41" i="1"/>
  <c r="AD41" i="1"/>
  <c r="AJ41" i="1"/>
  <c r="AM41" i="1"/>
  <c r="AC41" i="1"/>
  <c r="W41" i="1"/>
  <c r="Y42" i="1"/>
  <c r="AE42" i="1"/>
  <c r="AH42" i="1"/>
  <c r="AK42" i="1"/>
  <c r="BJ51" i="1"/>
  <c r="AN50" i="1"/>
  <c r="AP50" i="1"/>
  <c r="AO50" i="1"/>
  <c r="AG41" i="1"/>
  <c r="X41" i="1"/>
  <c r="AA41" i="1"/>
  <c r="AW42" i="1"/>
  <c r="BA42" i="1"/>
  <c r="T42" i="1"/>
  <c r="Z41" i="1"/>
  <c r="C37" i="9"/>
  <c r="AF41" i="1"/>
  <c r="AI41" i="1"/>
  <c r="AL41" i="1"/>
  <c r="E37" i="9"/>
  <c r="AB43" i="1"/>
  <c r="V43" i="1"/>
  <c r="AO51" i="1"/>
  <c r="BJ52" i="1"/>
  <c r="AN51" i="1"/>
  <c r="AP51" i="1"/>
  <c r="AX42" i="1"/>
  <c r="BB42" i="1"/>
  <c r="U42" i="1"/>
  <c r="AD42" i="1"/>
  <c r="AC42" i="1"/>
  <c r="W42" i="1"/>
  <c r="AV44" i="1"/>
  <c r="AZ44" i="1"/>
  <c r="S44" i="1"/>
  <c r="AB44" i="1"/>
  <c r="Y43" i="1"/>
  <c r="AE43" i="1"/>
  <c r="AH43" i="1"/>
  <c r="AK43" i="1"/>
  <c r="AO52" i="1"/>
  <c r="AN52" i="1"/>
  <c r="AP52" i="1"/>
  <c r="BJ53" i="1"/>
  <c r="X42" i="1"/>
  <c r="AX43" i="1"/>
  <c r="BB43" i="1"/>
  <c r="U43" i="1"/>
  <c r="AD43" i="1"/>
  <c r="AJ43" i="1"/>
  <c r="AM43" i="1"/>
  <c r="AJ42" i="1"/>
  <c r="AM42" i="1"/>
  <c r="AG42" i="1"/>
  <c r="Z42" i="1"/>
  <c r="C38" i="9"/>
  <c r="AW43" i="1"/>
  <c r="BA43" i="1"/>
  <c r="T43" i="1"/>
  <c r="AF42" i="1"/>
  <c r="AI42" i="1"/>
  <c r="AL42" i="1"/>
  <c r="E38" i="9"/>
  <c r="V44" i="1"/>
  <c r="AV45" i="1"/>
  <c r="AZ45" i="1"/>
  <c r="S45" i="1"/>
  <c r="AE44" i="1"/>
  <c r="AH44" i="1"/>
  <c r="AK44" i="1"/>
  <c r="AO53" i="1"/>
  <c r="AN53" i="1"/>
  <c r="AP53" i="1"/>
  <c r="BJ54" i="1"/>
  <c r="AA42" i="1"/>
  <c r="X43" i="1"/>
  <c r="AG43" i="1"/>
  <c r="AC43" i="1"/>
  <c r="W43" i="1"/>
  <c r="Y44" i="1"/>
  <c r="AB45" i="1"/>
  <c r="V45" i="1"/>
  <c r="BJ55" i="1"/>
  <c r="AO54" i="1"/>
  <c r="AN54" i="1"/>
  <c r="AP54" i="1"/>
  <c r="AA43" i="1"/>
  <c r="AX44" i="1"/>
  <c r="BB44" i="1"/>
  <c r="U44" i="1"/>
  <c r="AD44" i="1"/>
  <c r="AW44" i="1"/>
  <c r="BA44" i="1"/>
  <c r="T44" i="1"/>
  <c r="Z43" i="1"/>
  <c r="C39" i="9"/>
  <c r="AF43" i="1"/>
  <c r="AI43" i="1"/>
  <c r="AL43" i="1"/>
  <c r="E39" i="9"/>
  <c r="Y45" i="1"/>
  <c r="AV46" i="1"/>
  <c r="AZ46" i="1"/>
  <c r="S46" i="1"/>
  <c r="AB46" i="1"/>
  <c r="AE45" i="1"/>
  <c r="AH45" i="1"/>
  <c r="AK45" i="1"/>
  <c r="AO55" i="1"/>
  <c r="BJ56" i="1"/>
  <c r="AN55" i="1"/>
  <c r="AP55" i="1"/>
  <c r="X44" i="1"/>
  <c r="AJ44" i="1"/>
  <c r="AM44" i="1"/>
  <c r="AG44" i="1"/>
  <c r="AC44" i="1"/>
  <c r="W44" i="1"/>
  <c r="V46" i="1"/>
  <c r="AH46" i="1"/>
  <c r="AK46" i="1"/>
  <c r="AE46" i="1"/>
  <c r="AO56" i="1"/>
  <c r="AN56" i="1"/>
  <c r="AP56" i="1"/>
  <c r="AX45" i="1"/>
  <c r="BB45" i="1"/>
  <c r="U45" i="1"/>
  <c r="AA44" i="1"/>
  <c r="AW45" i="1"/>
  <c r="BA45" i="1"/>
  <c r="T45" i="1"/>
  <c r="AC45" i="1"/>
  <c r="Z44" i="1"/>
  <c r="C40" i="9"/>
  <c r="AF44" i="1"/>
  <c r="AI44" i="1"/>
  <c r="AL44" i="1"/>
  <c r="E40" i="9"/>
  <c r="AV47" i="1"/>
  <c r="AZ47" i="1"/>
  <c r="S47" i="1"/>
  <c r="AB47" i="1"/>
  <c r="Y46" i="1"/>
  <c r="AD45" i="1"/>
  <c r="X45" i="1"/>
  <c r="W45" i="1"/>
  <c r="AW46" i="1"/>
  <c r="BA46" i="1"/>
  <c r="T46" i="1"/>
  <c r="V47" i="1"/>
  <c r="AV48" i="1"/>
  <c r="AZ48" i="1"/>
  <c r="S48" i="1"/>
  <c r="AB48" i="1"/>
  <c r="AI45" i="1"/>
  <c r="AL45" i="1"/>
  <c r="E41" i="9"/>
  <c r="AF45" i="1"/>
  <c r="AE47" i="1"/>
  <c r="AH47" i="1"/>
  <c r="AK47" i="1"/>
  <c r="AA45" i="1"/>
  <c r="AX46" i="1"/>
  <c r="BB46" i="1"/>
  <c r="U46" i="1"/>
  <c r="AG45" i="1"/>
  <c r="AJ45" i="1"/>
  <c r="AM45" i="1"/>
  <c r="V48" i="1"/>
  <c r="AV49" i="1"/>
  <c r="AZ49" i="1"/>
  <c r="S49" i="1"/>
  <c r="Y47" i="1"/>
  <c r="Z45" i="1"/>
  <c r="C41" i="9"/>
  <c r="AC46" i="1"/>
  <c r="W46" i="1"/>
  <c r="AH48" i="1"/>
  <c r="AK48" i="1"/>
  <c r="AE48" i="1"/>
  <c r="AD46" i="1"/>
  <c r="X46" i="1"/>
  <c r="Y48" i="1"/>
  <c r="Z46" i="1"/>
  <c r="C42" i="9"/>
  <c r="AW47" i="1"/>
  <c r="BA47" i="1"/>
  <c r="T47" i="1"/>
  <c r="AC47" i="1"/>
  <c r="AI46" i="1"/>
  <c r="AL46" i="1"/>
  <c r="E42" i="9"/>
  <c r="AF46" i="1"/>
  <c r="AB49" i="1"/>
  <c r="V49" i="1"/>
  <c r="AA46" i="1"/>
  <c r="AX47" i="1"/>
  <c r="BB47" i="1"/>
  <c r="U47" i="1"/>
  <c r="AJ46" i="1"/>
  <c r="AM46" i="1"/>
  <c r="AG46" i="1"/>
  <c r="AI47" i="1"/>
  <c r="AL47" i="1"/>
  <c r="E43" i="9"/>
  <c r="AF47" i="1"/>
  <c r="W47" i="1"/>
  <c r="AV50" i="1"/>
  <c r="AZ50" i="1"/>
  <c r="S50" i="1"/>
  <c r="AB50" i="1"/>
  <c r="Y49" i="1"/>
  <c r="AE49" i="1"/>
  <c r="AH49" i="1"/>
  <c r="AK49" i="1"/>
  <c r="AD47" i="1"/>
  <c r="X47" i="1"/>
  <c r="Z47" i="1"/>
  <c r="C43" i="9"/>
  <c r="AW48" i="1"/>
  <c r="BA48" i="1"/>
  <c r="T48" i="1"/>
  <c r="V50" i="1"/>
  <c r="AV51" i="1"/>
  <c r="AZ51" i="1"/>
  <c r="S51" i="1"/>
  <c r="AB51" i="1"/>
  <c r="AH50" i="1"/>
  <c r="AK50" i="1"/>
  <c r="AE50" i="1"/>
  <c r="AA47" i="1"/>
  <c r="AX48" i="1"/>
  <c r="BB48" i="1"/>
  <c r="U48" i="1"/>
  <c r="AG47" i="1"/>
  <c r="AJ47" i="1"/>
  <c r="AM47" i="1"/>
  <c r="Y50" i="1"/>
  <c r="AC48" i="1"/>
  <c r="W48" i="1"/>
  <c r="V51" i="1"/>
  <c r="AV52" i="1"/>
  <c r="AZ52" i="1"/>
  <c r="S52" i="1"/>
  <c r="AH51" i="1"/>
  <c r="AK51" i="1"/>
  <c r="AE51" i="1"/>
  <c r="AD48" i="1"/>
  <c r="X48" i="1"/>
  <c r="Y51" i="1"/>
  <c r="Z48" i="1"/>
  <c r="C44" i="9"/>
  <c r="AW49" i="1"/>
  <c r="BA49" i="1"/>
  <c r="T49" i="1"/>
  <c r="AC49" i="1"/>
  <c r="AF49" i="1"/>
  <c r="AI48" i="1"/>
  <c r="AL48" i="1"/>
  <c r="E44" i="9"/>
  <c r="AF48" i="1"/>
  <c r="AB52" i="1"/>
  <c r="V52" i="1"/>
  <c r="AA48" i="1"/>
  <c r="AX49" i="1"/>
  <c r="BB49" i="1"/>
  <c r="U49" i="1"/>
  <c r="AJ48" i="1"/>
  <c r="AM48" i="1"/>
  <c r="AG48" i="1"/>
  <c r="AI49" i="1"/>
  <c r="AL49" i="1"/>
  <c r="E45" i="9"/>
  <c r="W49" i="1"/>
  <c r="AE52" i="1"/>
  <c r="AH52" i="1"/>
  <c r="AK52" i="1"/>
  <c r="AV53" i="1"/>
  <c r="AZ53" i="1"/>
  <c r="S53" i="1"/>
  <c r="Y52" i="1"/>
  <c r="AD49" i="1"/>
  <c r="X49" i="1"/>
  <c r="AW50" i="1"/>
  <c r="BA50" i="1"/>
  <c r="T50" i="1"/>
  <c r="AC50" i="1"/>
  <c r="Z49" i="1"/>
  <c r="C45" i="9"/>
  <c r="AB53" i="1"/>
  <c r="V53" i="1"/>
  <c r="AA49" i="1"/>
  <c r="AX50" i="1"/>
  <c r="BB50" i="1"/>
  <c r="U50" i="1"/>
  <c r="AG49" i="1"/>
  <c r="AJ49" i="1"/>
  <c r="AM49" i="1"/>
  <c r="W50" i="1"/>
  <c r="Z50" i="1"/>
  <c r="C46" i="9"/>
  <c r="AF50" i="1"/>
  <c r="AI50" i="1"/>
  <c r="AL50" i="1"/>
  <c r="E46" i="9"/>
  <c r="AV54" i="1"/>
  <c r="AZ54" i="1"/>
  <c r="S54" i="1"/>
  <c r="AB54" i="1"/>
  <c r="Y53" i="1"/>
  <c r="AE53" i="1"/>
  <c r="AH53" i="1"/>
  <c r="AK53" i="1"/>
  <c r="AD50" i="1"/>
  <c r="X50" i="1"/>
  <c r="AW51" i="1"/>
  <c r="BA51" i="1"/>
  <c r="T51" i="1"/>
  <c r="AC51" i="1"/>
  <c r="AI51" i="1"/>
  <c r="AL51" i="1"/>
  <c r="E47" i="9"/>
  <c r="V54" i="1"/>
  <c r="AV55" i="1"/>
  <c r="AZ55" i="1"/>
  <c r="S55" i="1"/>
  <c r="AB55" i="1"/>
  <c r="AE54" i="1"/>
  <c r="AH54" i="1"/>
  <c r="AK54" i="1"/>
  <c r="AF51" i="1"/>
  <c r="AA50" i="1"/>
  <c r="AX51" i="1"/>
  <c r="BB51" i="1"/>
  <c r="U51" i="1"/>
  <c r="AD51" i="1"/>
  <c r="AG50" i="1"/>
  <c r="AJ50" i="1"/>
  <c r="AM50" i="1"/>
  <c r="W51" i="1"/>
  <c r="AW52" i="1"/>
  <c r="BA52" i="1"/>
  <c r="T52" i="1"/>
  <c r="Y54" i="1"/>
  <c r="AE55" i="1"/>
  <c r="AH55" i="1"/>
  <c r="AK55" i="1"/>
  <c r="V55" i="1"/>
  <c r="X51" i="1"/>
  <c r="AX52" i="1"/>
  <c r="BB52" i="1"/>
  <c r="U52" i="1"/>
  <c r="AD52" i="1"/>
  <c r="AJ52" i="1"/>
  <c r="AM52" i="1"/>
  <c r="AG51" i="1"/>
  <c r="AJ51" i="1"/>
  <c r="AM51" i="1"/>
  <c r="Z51" i="1"/>
  <c r="C47" i="9"/>
  <c r="AC52" i="1"/>
  <c r="W52" i="1"/>
  <c r="Y55" i="1"/>
  <c r="AV56" i="1"/>
  <c r="AZ56" i="1"/>
  <c r="S56" i="1"/>
  <c r="AB56" i="1"/>
  <c r="X52" i="1"/>
  <c r="AX53" i="1"/>
  <c r="BB53" i="1"/>
  <c r="U53" i="1"/>
  <c r="AD53" i="1"/>
  <c r="AG53" i="1"/>
  <c r="AA51" i="1"/>
  <c r="AG52" i="1"/>
  <c r="Z52" i="1"/>
  <c r="C48" i="9"/>
  <c r="AW53" i="1"/>
  <c r="BA53" i="1"/>
  <c r="T53" i="1"/>
  <c r="AI52" i="1"/>
  <c r="AL52" i="1"/>
  <c r="E48" i="9"/>
  <c r="AF52" i="1"/>
  <c r="AE56" i="1"/>
  <c r="AH56" i="1"/>
  <c r="AK56" i="1"/>
  <c r="V56" i="1"/>
  <c r="Y56" i="1"/>
  <c r="X53" i="1"/>
  <c r="AA53" i="1"/>
  <c r="AA52" i="1"/>
  <c r="AJ53" i="1"/>
  <c r="AM53" i="1"/>
  <c r="AC53" i="1"/>
  <c r="W53" i="1"/>
  <c r="AX54" i="1"/>
  <c r="BB54" i="1"/>
  <c r="U54" i="1"/>
  <c r="AD54" i="1"/>
  <c r="AG54" i="1"/>
  <c r="Z53" i="1"/>
  <c r="C49" i="9"/>
  <c r="AW54" i="1"/>
  <c r="BA54" i="1"/>
  <c r="T54" i="1"/>
  <c r="AC54" i="1"/>
  <c r="AI53" i="1"/>
  <c r="AL53" i="1"/>
  <c r="E49" i="9"/>
  <c r="AF53" i="1"/>
  <c r="AJ54" i="1"/>
  <c r="AM54" i="1"/>
  <c r="X54" i="1"/>
  <c r="AX55" i="1"/>
  <c r="BB55" i="1"/>
  <c r="U55" i="1"/>
  <c r="AD55" i="1"/>
  <c r="W54" i="1"/>
  <c r="AI54" i="1"/>
  <c r="AL54" i="1"/>
  <c r="E50" i="9"/>
  <c r="AF54" i="1"/>
  <c r="AA54" i="1"/>
  <c r="AG55" i="1"/>
  <c r="AJ55" i="1"/>
  <c r="AM55" i="1"/>
  <c r="X55" i="1"/>
  <c r="AW55" i="1"/>
  <c r="BA55" i="1"/>
  <c r="T55" i="1"/>
  <c r="Z54" i="1"/>
  <c r="C50" i="9"/>
  <c r="AX56" i="1"/>
  <c r="BB56" i="1"/>
  <c r="U56" i="1"/>
  <c r="AD56" i="1"/>
  <c r="AA55" i="1"/>
  <c r="AC55" i="1"/>
  <c r="W55" i="1"/>
  <c r="X56" i="1"/>
  <c r="AA56" i="1"/>
  <c r="AG56" i="1"/>
  <c r="AJ56" i="1"/>
  <c r="AM56" i="1"/>
  <c r="AW56" i="1"/>
  <c r="BA56" i="1"/>
  <c r="T56" i="1"/>
  <c r="AC56" i="1"/>
  <c r="Z55" i="1"/>
  <c r="C51" i="9"/>
  <c r="AI55" i="1"/>
  <c r="AL55" i="1"/>
  <c r="E51" i="9"/>
  <c r="AF55" i="1"/>
  <c r="W56" i="1"/>
  <c r="Z56" i="1"/>
  <c r="C52" i="9"/>
  <c r="AF56" i="1"/>
  <c r="AI56" i="1"/>
  <c r="AL56" i="1"/>
  <c r="E52" i="9"/>
</calcChain>
</file>

<file path=xl/comments1.xml><?xml version="1.0" encoding="utf-8"?>
<comments xmlns="http://schemas.openxmlformats.org/spreadsheetml/2006/main">
  <authors>
    <author>Lukas Rühli</author>
    <author>lr</author>
  </authors>
  <commentList>
    <comment ref="O4" authorId="0" shapeId="0">
      <text>
        <r>
          <rPr>
            <b/>
            <sz val="9"/>
            <color indexed="81"/>
            <rFont val="Tahoma"/>
            <family val="2"/>
          </rPr>
          <t>Lukas Rühli:</t>
        </r>
        <r>
          <rPr>
            <sz val="9"/>
            <color indexed="81"/>
            <rFont val="Tahoma"/>
            <family val="2"/>
          </rPr>
          <t xml:space="preserve">
mittlerer LIK anstieg 1990-2016
</t>
        </r>
      </text>
    </comment>
    <comment ref="AN4" authorId="1" shapeId="0">
      <text>
        <r>
          <rPr>
            <b/>
            <sz val="9"/>
            <color indexed="81"/>
            <rFont val="Tahoma"/>
            <family val="2"/>
          </rPr>
          <t>lr:</t>
        </r>
        <r>
          <rPr>
            <sz val="9"/>
            <color indexed="81"/>
            <rFont val="Tahoma"/>
            <family val="2"/>
          </rPr>
          <t xml:space="preserve">
=beiträge der Versicherten und Arbeitegeber. Ab 2009 inkl. übrige Einnahmen (Regress)</t>
        </r>
      </text>
    </comment>
    <comment ref="AV4" authorId="1" shapeId="0">
      <text>
        <r>
          <rPr>
            <b/>
            <sz val="9"/>
            <color indexed="81"/>
            <rFont val="Tahoma"/>
            <family val="2"/>
          </rPr>
          <t>lr:</t>
        </r>
        <r>
          <rPr>
            <sz val="9"/>
            <color indexed="81"/>
            <rFont val="Tahoma"/>
            <family val="2"/>
          </rPr>
          <t xml:space="preserve">
=Anteil am Anlageresultat + Zinsen aus IV-Kredit
</t>
        </r>
      </text>
    </comment>
    <comment ref="F5" authorId="0" shapeId="0">
      <text>
        <r>
          <rPr>
            <b/>
            <sz val="9"/>
            <color indexed="81"/>
            <rFont val="Tahoma"/>
            <family val="2"/>
          </rPr>
          <t>Lukas Rühli:</t>
        </r>
        <r>
          <rPr>
            <sz val="9"/>
            <color indexed="81"/>
            <rFont val="Tahoma"/>
            <family val="2"/>
          </rPr>
          <t xml:space="preserve">
=Umlageergebnis + Anlageertrag</t>
        </r>
      </text>
    </comment>
    <comment ref="H5" authorId="1" shapeId="0">
      <text>
        <r>
          <rPr>
            <b/>
            <sz val="9"/>
            <color indexed="81"/>
            <rFont val="Tahoma"/>
            <family val="2"/>
          </rPr>
          <t>lr:</t>
        </r>
        <r>
          <rPr>
            <sz val="9"/>
            <color indexed="81"/>
            <rFont val="Tahoma"/>
            <family val="2"/>
          </rPr>
          <t xml:space="preserve">
=beiträge der Versicherten und Arbeitegeber</t>
        </r>
      </text>
    </comment>
    <comment ref="J5" authorId="1" shapeId="0">
      <text>
        <r>
          <rPr>
            <b/>
            <sz val="9"/>
            <color indexed="81"/>
            <rFont val="Tahoma"/>
            <family val="2"/>
          </rPr>
          <t>lr:</t>
        </r>
        <r>
          <rPr>
            <sz val="9"/>
            <color indexed="81"/>
            <rFont val="Tahoma"/>
            <family val="2"/>
          </rPr>
          <t xml:space="preserve">
=Beiträge der öffentlichen Hand + Steuern der Spielbanken
</t>
        </r>
      </text>
    </comment>
    <comment ref="K5" authorId="1" shapeId="0">
      <text>
        <r>
          <rPr>
            <b/>
            <sz val="9"/>
            <color indexed="81"/>
            <rFont val="Tahoma"/>
            <family val="2"/>
          </rPr>
          <t>lr:</t>
        </r>
        <r>
          <rPr>
            <sz val="9"/>
            <color indexed="81"/>
            <rFont val="Tahoma"/>
            <family val="2"/>
          </rPr>
          <t xml:space="preserve">
anlageresultat + zinsbelastung IV</t>
        </r>
      </text>
    </comment>
    <comment ref="L5" authorId="1" shapeId="0">
      <text>
        <r>
          <rPr>
            <b/>
            <sz val="9"/>
            <color indexed="81"/>
            <rFont val="Tahoma"/>
            <family val="2"/>
          </rPr>
          <t>lr:</t>
        </r>
        <r>
          <rPr>
            <sz val="9"/>
            <color indexed="81"/>
            <rFont val="Tahoma"/>
            <family val="2"/>
          </rPr>
          <t xml:space="preserve">
Einnahmen aus Regress</t>
        </r>
      </text>
    </comment>
    <comment ref="AY5" authorId="1" shapeId="0">
      <text>
        <r>
          <rPr>
            <b/>
            <sz val="9"/>
            <color indexed="81"/>
            <rFont val="Tahoma"/>
            <family val="2"/>
          </rPr>
          <t>lr:</t>
        </r>
        <r>
          <rPr>
            <sz val="9"/>
            <color indexed="81"/>
            <rFont val="Tahoma"/>
            <family val="2"/>
          </rPr>
          <t xml:space="preserve">
Einnahmen aus Regress</t>
        </r>
      </text>
    </comment>
    <comment ref="BE5" authorId="1" shapeId="0">
      <text>
        <r>
          <rPr>
            <b/>
            <sz val="9"/>
            <color indexed="81"/>
            <rFont val="Tahoma"/>
            <family val="2"/>
          </rPr>
          <t>19.55% der Ausgaben + Steuern der Spielbanken</t>
        </r>
      </text>
    </comment>
    <comment ref="D23" authorId="1" shapeId="0">
      <text>
        <r>
          <rPr>
            <b/>
            <sz val="9"/>
            <color indexed="81"/>
            <rFont val="Tahoma"/>
            <family val="2"/>
          </rPr>
          <t>lr:</t>
        </r>
        <r>
          <rPr>
            <sz val="9"/>
            <color indexed="81"/>
            <rFont val="Tahoma"/>
            <family val="2"/>
          </rPr>
          <t xml:space="preserve">
starker Anstieg wegen 7 Mrd. Nationalbankgold</t>
        </r>
      </text>
    </comment>
    <comment ref="D27" authorId="0" shapeId="0">
      <text>
        <r>
          <rPr>
            <b/>
            <sz val="9"/>
            <color indexed="81"/>
            <rFont val="Tahoma"/>
            <family val="2"/>
          </rPr>
          <t xml:space="preserve">Lukas Rühli:
</t>
        </r>
        <r>
          <rPr>
            <sz val="9"/>
            <color indexed="81"/>
            <rFont val="Tahoma"/>
            <family val="2"/>
          </rPr>
          <t>Auf 1.1.2011 wurden 5 Mrd. CHF zum IV-Kapitalkonto überlagert</t>
        </r>
      </text>
    </comment>
    <comment ref="K27" authorId="0" shapeId="0">
      <text>
        <r>
          <rPr>
            <b/>
            <sz val="9"/>
            <color indexed="81"/>
            <rFont val="Tahoma"/>
            <family val="2"/>
          </rPr>
          <t>Lukas Rühli:</t>
        </r>
        <r>
          <rPr>
            <sz val="9"/>
            <color indexed="81"/>
            <rFont val="Tahoma"/>
            <family val="2"/>
          </rPr>
          <t xml:space="preserve">
Seit 2011: inkl. Zinsen auf der IV Forderung</t>
        </r>
      </text>
    </comment>
    <comment ref="V27" authorId="0" shapeId="0">
      <text>
        <r>
          <rPr>
            <b/>
            <sz val="9"/>
            <color indexed="81"/>
            <rFont val="Tahoma"/>
            <family val="2"/>
          </rPr>
          <t>Lukas Rühli:</t>
        </r>
        <r>
          <rPr>
            <sz val="9"/>
            <color indexed="81"/>
            <rFont val="Tahoma"/>
            <family val="2"/>
          </rPr>
          <t xml:space="preserve">
-5 Mrd für IV Finanzierung
</t>
        </r>
      </text>
    </comment>
    <comment ref="O32" authorId="0" shapeId="0">
      <text>
        <r>
          <rPr>
            <b/>
            <sz val="9"/>
            <color indexed="81"/>
            <rFont val="Segoe UI"/>
            <family val="2"/>
          </rPr>
          <t>Lukas Rühli:</t>
        </r>
        <r>
          <rPr>
            <sz val="9"/>
            <color indexed="81"/>
            <rFont val="Segoe UI"/>
            <family val="2"/>
          </rPr>
          <t xml:space="preserve">
gemäss http://www.bfs.admin.ch/bfs/portal/de/index/themen/05/02/blank/key/teuerungsprognosen.html</t>
        </r>
      </text>
    </comment>
    <comment ref="BO32" authorId="0" shapeId="0">
      <text>
        <r>
          <rPr>
            <b/>
            <sz val="9"/>
            <color indexed="81"/>
            <rFont val="Segoe UI"/>
            <family val="2"/>
          </rPr>
          <t>Lukas Rühli:</t>
        </r>
        <r>
          <rPr>
            <sz val="9"/>
            <color indexed="81"/>
            <rFont val="Segoe UI"/>
            <family val="2"/>
          </rPr>
          <t xml:space="preserve">
gemäss inflationsprognose 2016 von -0.4%   (d.h. die realen Renten steigen etwas)</t>
        </r>
      </text>
    </comment>
    <comment ref="O33" authorId="0" shapeId="0">
      <text>
        <r>
          <rPr>
            <b/>
            <sz val="9"/>
            <color indexed="81"/>
            <rFont val="Segoe UI"/>
            <family val="2"/>
          </rPr>
          <t>Lukas Rühli:</t>
        </r>
        <r>
          <rPr>
            <sz val="9"/>
            <color indexed="81"/>
            <rFont val="Segoe UI"/>
            <family val="2"/>
          </rPr>
          <t xml:space="preserve">
http://www.bfs.admin.ch/bfs/portal/de/index/themen/05/02/blank/key/teuerungsprognosen.html</t>
        </r>
      </text>
    </comment>
  </commentList>
</comments>
</file>

<file path=xl/sharedStrings.xml><?xml version="1.0" encoding="utf-8"?>
<sst xmlns="http://schemas.openxmlformats.org/spreadsheetml/2006/main" count="1187" uniqueCount="238">
  <si>
    <t>Ausgaben</t>
  </si>
  <si>
    <t>Einnahmen</t>
  </si>
  <si>
    <t>Kapitalkonto</t>
  </si>
  <si>
    <t>Betriebsergebnis</t>
  </si>
  <si>
    <t>Beiträge</t>
  </si>
  <si>
    <t>MwSt.</t>
  </si>
  <si>
    <t>Öffentliche Hand</t>
  </si>
  <si>
    <t>Anlageertrag</t>
  </si>
  <si>
    <t>übrige Einnahmen</t>
  </si>
  <si>
    <t>Total Einnahmen</t>
  </si>
  <si>
    <t>in % der Ausgaben</t>
  </si>
  <si>
    <t>LIK (Landesindex der Konsumentenpreise)</t>
  </si>
  <si>
    <t>Beitrag öffentliche Hand (%)</t>
  </si>
  <si>
    <t>Aufschlüsselung Einnahmen</t>
  </si>
  <si>
    <t>Aufschlüsselung Beiträge</t>
  </si>
  <si>
    <t>Anlagerendite</t>
  </si>
  <si>
    <t>Hilfsgrössen</t>
  </si>
  <si>
    <t>Kapitalkonto (Ende des Jahres)</t>
  </si>
  <si>
    <t xml:space="preserve">NOMINELL </t>
  </si>
  <si>
    <t>Jahr</t>
  </si>
  <si>
    <t>Männer</t>
  </si>
  <si>
    <t>Frauen</t>
  </si>
  <si>
    <t>Total</t>
  </si>
  <si>
    <t>Anzahl 65 und älter</t>
  </si>
  <si>
    <t>Anzahl 66 und älter</t>
  </si>
  <si>
    <t>Anzahl 67 und älter</t>
  </si>
  <si>
    <t>Anzahl 64 und älter</t>
  </si>
  <si>
    <t>Anzahl 20 bis 64</t>
  </si>
  <si>
    <t>Anzahl 20-63</t>
  </si>
  <si>
    <t>Erwerbsbevölkerung</t>
  </si>
  <si>
    <t>Rentenbezüger</t>
  </si>
  <si>
    <t>Rentenbezüger + 1</t>
  </si>
  <si>
    <t>Rentenbezüger + 2</t>
  </si>
  <si>
    <t>Aufschlüsselung Ausgaben</t>
  </si>
  <si>
    <t>Status quo</t>
  </si>
  <si>
    <t>Anpassung an Lebenserwartung</t>
  </si>
  <si>
    <t>Anpassung an Lebenserwartung mit Frühpension</t>
  </si>
  <si>
    <t>Anzahl 20 bis 65</t>
  </si>
  <si>
    <t>Anzahl 20 bis 66</t>
  </si>
  <si>
    <t>Anzahl 20 - 64</t>
  </si>
  <si>
    <t>Anzahl 20 - 65</t>
  </si>
  <si>
    <t>Erwerbsbevölkerung + 1</t>
  </si>
  <si>
    <t>Erwerbsbevölkerung + 2</t>
  </si>
  <si>
    <t>Beitragssatz</t>
  </si>
  <si>
    <t>Hilfsgrösse Lebenserwartung (ab 65)</t>
  </si>
  <si>
    <t>Durchschnitt</t>
  </si>
  <si>
    <t>Anzahl 20 bis 67</t>
  </si>
  <si>
    <t>Anzahl 20 bis 68</t>
  </si>
  <si>
    <t>Anzahl 68 und älter</t>
  </si>
  <si>
    <t>Anzahl 69 und älter</t>
  </si>
  <si>
    <t>Anzahl 20 - 66</t>
  </si>
  <si>
    <t>Anzahl 20-67</t>
  </si>
  <si>
    <t>Erwerbsbevölkerung + 4</t>
  </si>
  <si>
    <t>Rentenbezüger + 3</t>
  </si>
  <si>
    <t>Rentenbezüger + 4</t>
  </si>
  <si>
    <t>Erwerbsbevölkerung + 3</t>
  </si>
  <si>
    <t>in % der Einnahmen</t>
  </si>
  <si>
    <t>Basis MwSt.</t>
  </si>
  <si>
    <t>Umlageergebnis</t>
  </si>
  <si>
    <t>Mehrwertsteuersatz</t>
  </si>
  <si>
    <t>Anpassung an Lebenserwartung (best case)</t>
  </si>
  <si>
    <t>Anpassung an Lebenserwartung (worst case)</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</si>
  <si>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</si>
  <si>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</si>
  <si>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</si>
  <si>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</si>
  <si>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</si>
  <si>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</si>
  <si>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</si>
  <si>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</si>
  <si>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</si>
  <si>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</si>
  <si>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</si>
  <si>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</si>
  <si>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</si>
  <si>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</si>
  <si>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</si>
  <si>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</si>
  <si>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</si>
  <si>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</si>
  <si>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</si>
  <si>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</si>
  <si>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</si>
  <si>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</si>
  <si>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</si>
  <si>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</si>
  <si>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</si>
  <si>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</si>
  <si>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</si>
  <si>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</si>
  <si>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</si>
  <si>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</si>
  <si>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</si>
  <si>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</si>
  <si>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</si>
  <si>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</si>
  <si>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</si>
  <si>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</si>
  <si>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</si>
  <si>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</si>
  <si>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</si>
  <si>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</si>
  <si>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</si>
  <si>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</si>
  <si>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</si>
  <si>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</si>
  <si>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</si>
  <si>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</si>
  <si>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</si>
  <si>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</si>
  <si>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</si>
  <si>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</si>
  <si>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</si>
  <si>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</si>
  <si>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</si>
  <si>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</si>
  <si>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</si>
  <si>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</si>
  <si>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</si>
  <si>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</si>
  <si>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</si>
  <si>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</si>
  <si>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</si>
  <si>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</si>
  <si>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</si>
  <si>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</si>
  <si>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</si>
  <si>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</si>
  <si>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</si>
  <si>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</si>
  <si>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</si>
  <si>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</si>
  <si>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</si>
  <si>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</si>
  <si>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</si>
  <si>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</si>
  <si>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</si>
  <si>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</si>
  <si>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</si>
  <si>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</si>
  <si>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</si>
  <si>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</si>
  <si>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</si>
  <si>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</si>
  <si>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</si>
  <si>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</si>
  <si>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</si>
  <si>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</si>
  <si>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</si>
  <si>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</si>
  <si>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</si>
  <si>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</si>
  <si>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</si>
  <si>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</si>
  <si>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</si>
  <si>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</si>
  <si>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</si>
  <si>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</si>
  <si>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</si>
  <si>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</si>
  <si>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</si>
  <si>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</si>
  <si>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Durchschn. Ausgaben pro Bezüger</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</si>
  <si>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</si>
  <si>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</si>
  <si>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</si>
  <si>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</si>
  <si>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</si>
  <si>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</si>
  <si>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</si>
  <si>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</si>
  <si>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</si>
  <si>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</si>
  <si>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</si>
  <si>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</si>
  <si>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</si>
  <si>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</si>
  <si>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</si>
  <si>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</si>
  <si>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</si>
  <si>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</si>
  <si>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</si>
  <si>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</si>
  <si>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</si>
  <si>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</si>
  <si>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</si>
  <si>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</si>
  <si>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</si>
  <si>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</si>
  <si>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</si>
  <si>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</si>
  <si>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</si>
  <si>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</si>
  <si>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</si>
  <si>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</si>
  <si>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</si>
  <si>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</si>
  <si>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</si>
  <si>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</si>
  <si>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</si>
  <si>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</si>
  <si>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</si>
  <si>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STÄNDIGE WOHNBEVÖLKERUNG AM JAHRESENDE</t>
  </si>
  <si>
    <t>STÄNDIGE WOHNBEVÖLKERUNG AM JAHRESENDE (nach erfülltem Alter)</t>
  </si>
  <si>
    <t>Inflationsrate</t>
  </si>
  <si>
    <t>In Mio. CHF</t>
  </si>
  <si>
    <t>AHV-Fonds: Basisszenario</t>
  </si>
  <si>
    <t>Gesamtbevölkerung</t>
  </si>
  <si>
    <t>Bevölkerungswachstumsrate</t>
  </si>
  <si>
    <t>AHV-Fonds: Ihr gewähltes Szenario</t>
  </si>
  <si>
    <t>Umlageergebnis: Basisszenario</t>
  </si>
  <si>
    <t>Umlageergebnis: Ihr gewähltes Szenario</t>
  </si>
  <si>
    <t>Politische Grössen</t>
  </si>
  <si>
    <t>Volkswirtschaftliche Grössen</t>
  </si>
  <si>
    <t>Ihre Wahl</t>
  </si>
  <si>
    <t>Basisszenario</t>
  </si>
  <si>
    <t>in % der Einnahmen (ohne Anlageertrag)</t>
  </si>
  <si>
    <t>Rentenkürzung um x %</t>
  </si>
  <si>
    <t>Bei 0% Kürzung</t>
  </si>
  <si>
    <t>Bei oben genannter Kürzung</t>
  </si>
  <si>
    <t>Einnahmen (inkl. Anlageertrag)</t>
  </si>
  <si>
    <t>REAL (zu Preisen von 2011)</t>
  </si>
  <si>
    <t>Durchschn. Lohnbasis</t>
  </si>
  <si>
    <t>Wachstum der Lohnbasis pro Kopf (real)</t>
  </si>
  <si>
    <t>Strukturveränderung</t>
  </si>
  <si>
    <t>Reallohn inkl. Strukturwandel</t>
  </si>
  <si>
    <t>Reallohn ohne Strukturwandel</t>
  </si>
  <si>
    <t>Reallohnwachstum (ohne Strukturveränderung)</t>
  </si>
  <si>
    <t>Anlagerendite (real)</t>
  </si>
  <si>
    <t>Anlagerendite real</t>
  </si>
  <si>
    <t>Referenzszenarion A-00-2015: Mittel</t>
  </si>
  <si>
    <t>Szenario A-06-2015:hohes Wanderungssaldo</t>
  </si>
  <si>
    <t>Szenario A-07-2015:tiefes Wanderungssaldo</t>
  </si>
  <si>
    <t>Kopplung Rentenalter an Lebenserwartung (0=nein, 1=ja)</t>
  </si>
  <si>
    <t>Zuwanderung (1=Trend, 0=reduziert)</t>
  </si>
  <si>
    <t>Bisheriger Durchschnitt (1991-2015) der realen Anlagerendite:</t>
  </si>
  <si>
    <t>bisheriger Durchschnitt (1990-2015) des Reallohnwachstums</t>
  </si>
  <si>
    <t>Erhöhung gegenüber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</si>
</sst>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_ * #,##0_ ;_ * \-#,##0_ ;_ * &quot;-&quot;??_ ;_ @_ "/>
    <numFmt numFmtId="166" formatCode="#,##0.0000"/>
    <numFmt numFmtId="167" formatCode="0.0"/>
  </numFmts>
  <fonts count="35" x14ac:knownFonts="1">
    <font>
      <sz val="11"/>
      <color theme="1"/>
      <name val="Calibri"/>
      <family val="2"/>
      <scheme val="minor"/>
    </font>
    <font>
      <sz val="10"/>
      <color theme="1"/>
      <name val="Gravur-Condensed"/>
      <family val="2"/>
    </font>
    <font>
      <sz val="11"/>
      <color theme="1"/>
      <name val="Calibri"/>
      <family val="2"/>
      <scheme val="minor"/>
    </font>
    <font>
      <sz val="10"/>
      <name val="Arial"/>
      <family val="2"/>
    </font>
    <font>
      <sz val="10"/>
      <name val="Arial"/>
      <family val="2"/>
    </font>
    <font>
      <sz val="9"/>
      <color indexed="81"/>
      <name val="Tahoma"/>
      <family val="2"/>
    </font>
    <font>
      <b/>
      <sz val="9"/>
      <color indexed="81"/>
      <name val="Tahoma"/>
      <family val="2"/>
    </font>
    <font>
      <b/>
      <sz val="10"/>
      <color theme="0"/>
      <name val="Arial"/>
      <family val="2"/>
    </font>
    <font>
      <b/>
      <sz val="11"/>
      <color theme="0"/>
      <name val="Calibri"/>
      <family val="2"/>
      <scheme val="minor"/>
    </font>
    <font>
      <sz val="10"/>
      <name val="MS Sans Serif"/>
      <family val="2"/>
    </font>
    <font>
      <sz val="10"/>
      <color theme="1"/>
      <name val="Arial Narrow"/>
      <family val="2"/>
    </font>
    <font>
      <sz val="10"/>
      <color theme="1"/>
      <name val="Calibri"/>
      <family val="2"/>
      <scheme val="minor"/>
    </font>
    <font>
      <sz val="9"/>
      <color indexed="81"/>
      <name val="Segoe UI"/>
      <family val="2"/>
    </font>
    <font>
      <b/>
      <sz val="9"/>
      <color indexed="81"/>
      <name val="Segoe UI"/>
      <family val="2"/>
    </font>
    <font>
      <u/>
      <sz val="10"/>
      <color theme="1"/>
      <name val="Arial Narrow"/>
      <family val="2"/>
    </font>
    <font>
      <sz val="10"/>
      <color theme="0" tint="-0.34998626667073579"/>
      <name val="Arial Narrow"/>
      <family val="2"/>
    </font>
    <font>
      <u/>
      <sz val="10"/>
      <color theme="0" tint="-0.34998626667073579"/>
      <name val="Arial Narrow"/>
      <family val="2"/>
    </font>
    <font>
      <sz val="10"/>
      <name val="Arial Narrow"/>
      <family val="2"/>
    </font>
    <font>
      <sz val="11"/>
      <color theme="0"/>
      <name val="Calibri"/>
      <family val="2"/>
      <scheme val="minor"/>
    </font>
    <font>
      <sz val="10"/>
      <color theme="0"/>
      <name val="Calibri"/>
      <family val="2"/>
      <scheme val="minor"/>
    </font>
    <font>
      <sz val="10"/>
      <color theme="0"/>
      <name val="Arial"/>
      <family val="2"/>
    </font>
    <font>
      <b/>
      <sz val="11"/>
      <color theme="0"/>
      <name val="Arial"/>
      <family val="2"/>
    </font>
    <font>
      <sz val="11"/>
      <color theme="0"/>
      <name val="Arial"/>
      <family val="2"/>
    </font>
    <font>
      <sz val="9"/>
      <color theme="0"/>
      <name val="Arial Narrow"/>
      <family val="2"/>
    </font>
    <font>
      <i/>
      <sz val="10"/>
      <color theme="0"/>
      <name val="Arial"/>
      <family val="2"/>
    </font>
    <font>
      <b/>
      <sz val="16"/>
      <color theme="0"/>
      <name val="Calibri"/>
      <family val="2"/>
      <scheme val="minor"/>
    </font>
    <font>
      <sz val="10"/>
      <color theme="0"/>
      <name val="Arial Narrow"/>
      <family val="2"/>
    </font>
    <font>
      <sz val="16"/>
      <color theme="0"/>
      <name val="Arial"/>
      <family val="2"/>
    </font>
    <font>
      <b/>
      <sz val="8"/>
      <color theme="0"/>
      <name val="Arial"/>
      <family val="2"/>
    </font>
    <font>
      <b/>
      <sz val="10"/>
      <color theme="0"/>
      <name val="Calibri"/>
      <family val="2"/>
      <scheme val="minor"/>
    </font>
    <font>
      <sz val="8"/>
      <color theme="0"/>
      <name val="Arial"/>
      <family val="2"/>
    </font>
    <font>
      <sz val="10"/>
      <color theme="0"/>
      <name val="Gravur-Condensed"/>
      <family val="2"/>
    </font>
    <font>
      <sz val="11"/>
      <color theme="0"/>
      <name val="Arial Narrow"/>
      <family val="2"/>
    </font>
    <font>
      <sz val="8"/>
      <color theme="0"/>
      <name val="Arial Narrow"/>
      <family val="2"/>
    </font>
    <font>
      <b/>
      <sz val="14"/>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
    <border>
      <left/>
      <right/>
      <top/>
      <bottom/>
      <diagonal/>
    </border>
  </borders>
  <cellStyleXfs count="14">
    <xf numFmtId="0" fontId="0" fillId="0" borderId="0"/>
    <xf numFmtId="9" fontId="2" fillId="0" borderId="0" applyFont="0" applyFill="0" applyBorder="0" applyAlignment="0" applyProtection="0"/>
    <xf numFmtId="0" fontId="3"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 fillId="0" borderId="0" applyFont="0" applyFill="0" applyBorder="0" applyAlignment="0" applyProtection="0"/>
    <xf numFmtId="0" fontId="9" fillId="0" borderId="0"/>
    <xf numFmtId="0" fontId="1" fillId="0" borderId="0"/>
  </cellStyleXfs>
  <cellXfs count="112">
    <xf numFmtId="0" fontId="0" fillId="0" borderId="0" xfId="0"/>
    <xf numFmtId="0" fontId="0" fillId="0" borderId="0" xfId="0"/>
    <xf numFmtId="0" fontId="0" fillId="2" borderId="0" xfId="0" applyFill="1" applyBorder="1"/>
    <xf numFmtId="0" fontId="0" fillId="0" borderId="0" xfId="0"/>
    <xf numFmtId="0" fontId="14" fillId="2" borderId="0" xfId="0" applyFont="1" applyFill="1" applyBorder="1"/>
    <xf numFmtId="0" fontId="15" fillId="2" borderId="0" xfId="0" applyFont="1" applyFill="1" applyBorder="1" applyAlignment="1">
      <alignment textRotation="90" wrapText="1"/>
    </xf>
    <xf numFmtId="0" fontId="10" fillId="2" borderId="0" xfId="0" applyFont="1" applyFill="1" applyBorder="1" applyAlignment="1">
      <alignment textRotation="90" wrapText="1"/>
    </xf>
    <xf numFmtId="0" fontId="16" fillId="2" borderId="0" xfId="0" applyFont="1" applyFill="1" applyBorder="1"/>
    <xf numFmtId="0" fontId="10" fillId="2" borderId="0" xfId="0" applyFont="1" applyFill="1" applyBorder="1"/>
    <xf numFmtId="164" fontId="17" fillId="2" borderId="0" xfId="1" applyNumberFormat="1" applyFont="1" applyFill="1" applyBorder="1"/>
    <xf numFmtId="0" fontId="15" fillId="2" borderId="0" xfId="1" applyNumberFormat="1" applyFont="1" applyFill="1" applyBorder="1"/>
    <xf numFmtId="0" fontId="17" fillId="2" borderId="0" xfId="0" applyFont="1" applyFill="1" applyBorder="1"/>
    <xf numFmtId="164" fontId="15" fillId="2" borderId="0" xfId="1" applyNumberFormat="1" applyFont="1" applyFill="1" applyBorder="1"/>
    <xf numFmtId="0" fontId="15" fillId="2" borderId="0" xfId="0" applyFont="1" applyFill="1" applyBorder="1"/>
    <xf numFmtId="0" fontId="11" fillId="2" borderId="0" xfId="0" applyFont="1" applyFill="1" applyBorder="1"/>
    <xf numFmtId="0" fontId="17" fillId="3" borderId="0" xfId="1" applyNumberFormat="1" applyFont="1" applyFill="1" applyBorder="1"/>
    <xf numFmtId="164" fontId="17" fillId="3" borderId="0" xfId="1" applyNumberFormat="1" applyFont="1" applyFill="1" applyBorder="1"/>
    <xf numFmtId="0" fontId="17" fillId="3" borderId="0" xfId="0" applyFont="1" applyFill="1" applyBorder="1"/>
    <xf numFmtId="0" fontId="8" fillId="2" borderId="0" xfId="0" applyFont="1" applyFill="1" applyBorder="1"/>
    <xf numFmtId="0" fontId="18" fillId="2" borderId="0" xfId="0" applyFont="1" applyFill="1" applyBorder="1"/>
    <xf numFmtId="0" fontId="21" fillId="2" borderId="0" xfId="0" applyFont="1" applyFill="1" applyBorder="1"/>
    <xf numFmtId="0" fontId="20" fillId="2" borderId="0" xfId="4" quotePrefix="1" applyFont="1" applyFill="1" applyBorder="1"/>
    <xf numFmtId="0" fontId="7" fillId="2" borderId="0" xfId="4" quotePrefix="1" applyFont="1" applyFill="1" applyBorder="1"/>
    <xf numFmtId="0" fontId="20" fillId="2" borderId="0" xfId="0" quotePrefix="1" applyFont="1" applyFill="1" applyBorder="1"/>
    <xf numFmtId="0" fontId="20" fillId="2" borderId="0" xfId="0" applyFont="1" applyFill="1" applyBorder="1"/>
    <xf numFmtId="0" fontId="18" fillId="2" borderId="0" xfId="0" quotePrefix="1" applyFont="1" applyFill="1" applyBorder="1"/>
    <xf numFmtId="0" fontId="8" fillId="2" borderId="0" xfId="0" quotePrefix="1" applyFont="1" applyFill="1" applyBorder="1"/>
    <xf numFmtId="0" fontId="22" fillId="2" borderId="0" xfId="0" applyFont="1" applyFill="1" applyBorder="1"/>
    <xf numFmtId="164" fontId="7" fillId="2" borderId="0" xfId="0" applyNumberFormat="1" applyFont="1" applyFill="1" applyBorder="1"/>
    <xf numFmtId="164" fontId="8" fillId="2" borderId="0" xfId="1" applyNumberFormat="1" applyFont="1" applyFill="1" applyBorder="1"/>
    <xf numFmtId="10" fontId="20" fillId="2" borderId="0" xfId="1" applyNumberFormat="1" applyFont="1" applyFill="1" applyBorder="1"/>
    <xf numFmtId="0" fontId="20" fillId="2" borderId="0" xfId="2" applyFont="1" applyFill="1" applyBorder="1" applyAlignment="1">
      <alignment horizontal="center"/>
    </xf>
    <xf numFmtId="164" fontId="22" fillId="2" borderId="0" xfId="0" applyNumberFormat="1" applyFont="1" applyFill="1" applyBorder="1"/>
    <xf numFmtId="0" fontId="20" fillId="2" borderId="0" xfId="2" applyFont="1" applyFill="1" applyBorder="1"/>
    <xf numFmtId="0" fontId="7" fillId="2" borderId="0" xfId="2" applyFont="1" applyFill="1" applyBorder="1"/>
    <xf numFmtId="3" fontId="20" fillId="2" borderId="0" xfId="2" applyNumberFormat="1" applyFont="1" applyFill="1" applyBorder="1"/>
    <xf numFmtId="164" fontId="20" fillId="2" borderId="0" xfId="1" applyNumberFormat="1" applyFont="1" applyFill="1" applyBorder="1"/>
    <xf numFmtId="1" fontId="20" fillId="2" borderId="0" xfId="2" applyNumberFormat="1" applyFont="1" applyFill="1" applyBorder="1"/>
    <xf numFmtId="3" fontId="7" fillId="2" borderId="0" xfId="2" applyNumberFormat="1" applyFont="1" applyFill="1" applyBorder="1"/>
    <xf numFmtId="167" fontId="23" fillId="2" borderId="0" xfId="0" applyNumberFormat="1" applyFont="1" applyFill="1" applyBorder="1" applyAlignment="1">
      <alignment horizontal="right" indent="1"/>
    </xf>
    <xf numFmtId="1" fontId="20" fillId="2" borderId="0" xfId="1" applyNumberFormat="1" applyFont="1" applyFill="1" applyBorder="1"/>
    <xf numFmtId="164" fontId="18" fillId="2" borderId="0" xfId="1" applyNumberFormat="1" applyFont="1" applyFill="1" applyBorder="1"/>
    <xf numFmtId="3" fontId="20" fillId="2" borderId="0" xfId="0" applyNumberFormat="1" applyFont="1" applyFill="1" applyBorder="1"/>
    <xf numFmtId="2" fontId="18" fillId="2" borderId="0" xfId="0" applyNumberFormat="1" applyFont="1" applyFill="1" applyBorder="1"/>
    <xf numFmtId="10" fontId="20" fillId="2" borderId="0" xfId="2" applyNumberFormat="1" applyFont="1" applyFill="1" applyBorder="1"/>
    <xf numFmtId="2" fontId="20" fillId="2" borderId="0" xfId="0" applyNumberFormat="1" applyFont="1" applyFill="1" applyBorder="1"/>
    <xf numFmtId="3" fontId="20" fillId="2" borderId="0" xfId="9" applyNumberFormat="1" applyFont="1" applyFill="1" applyBorder="1" applyAlignment="1">
      <alignment horizontal="right"/>
    </xf>
    <xf numFmtId="3" fontId="20" fillId="2" borderId="0" xfId="8" applyNumberFormat="1" applyFont="1" applyFill="1" applyBorder="1" applyAlignment="1">
      <alignment horizontal="right"/>
    </xf>
    <xf numFmtId="3" fontId="20" fillId="2" borderId="0" xfId="5" applyNumberFormat="1" applyFont="1" applyFill="1" applyBorder="1"/>
    <xf numFmtId="167" fontId="23" fillId="2" borderId="0" xfId="0" applyNumberFormat="1" applyFont="1" applyFill="1" applyBorder="1" applyAlignment="1" applyProtection="1">
      <alignment horizontal="right" indent="1"/>
      <protection locked="0"/>
    </xf>
    <xf numFmtId="3" fontId="20" fillId="2" borderId="0" xfId="7" applyNumberFormat="1" applyFont="1" applyFill="1" applyBorder="1"/>
    <xf numFmtId="1" fontId="18" fillId="2" borderId="0" xfId="0" applyNumberFormat="1" applyFont="1" applyFill="1" applyBorder="1"/>
    <xf numFmtId="3" fontId="20" fillId="2" borderId="0" xfId="8" applyNumberFormat="1" applyFont="1" applyFill="1" applyBorder="1" applyAlignment="1">
      <alignment horizontal="left"/>
    </xf>
    <xf numFmtId="43" fontId="20" fillId="2" borderId="0" xfId="3" applyNumberFormat="1" applyFont="1" applyFill="1" applyBorder="1"/>
    <xf numFmtId="164" fontId="20" fillId="2" borderId="0" xfId="6" applyNumberFormat="1" applyFont="1" applyFill="1" applyBorder="1"/>
    <xf numFmtId="164" fontId="20" fillId="2" borderId="0" xfId="1" applyNumberFormat="1" applyFont="1" applyFill="1" applyBorder="1" applyAlignment="1">
      <alignment horizontal="right"/>
    </xf>
    <xf numFmtId="10" fontId="7" fillId="2" borderId="0" xfId="1" applyNumberFormat="1" applyFont="1" applyFill="1" applyBorder="1"/>
    <xf numFmtId="164" fontId="20" fillId="2" borderId="0" xfId="0" applyNumberFormat="1" applyFont="1" applyFill="1" applyBorder="1"/>
    <xf numFmtId="43" fontId="18" fillId="2" borderId="0" xfId="0" applyNumberFormat="1" applyFont="1" applyFill="1" applyBorder="1"/>
    <xf numFmtId="166" fontId="20" fillId="2" borderId="0" xfId="2" applyNumberFormat="1" applyFont="1" applyFill="1" applyBorder="1"/>
    <xf numFmtId="9" fontId="20" fillId="2" borderId="0" xfId="1" applyFont="1" applyFill="1" applyBorder="1"/>
    <xf numFmtId="4" fontId="20" fillId="2" borderId="0" xfId="2" applyNumberFormat="1" applyFont="1" applyFill="1" applyBorder="1"/>
    <xf numFmtId="10" fontId="20" fillId="2" borderId="0" xfId="1" applyNumberFormat="1" applyFont="1" applyFill="1" applyBorder="1" applyAlignment="1">
      <alignment horizontal="right"/>
    </xf>
    <xf numFmtId="3" fontId="24" fillId="2" borderId="0" xfId="5" applyNumberFormat="1" applyFont="1" applyFill="1" applyBorder="1"/>
    <xf numFmtId="1" fontId="20" fillId="2" borderId="0" xfId="0" applyNumberFormat="1" applyFont="1" applyFill="1" applyBorder="1"/>
    <xf numFmtId="10" fontId="18" fillId="2" borderId="0" xfId="1" applyNumberFormat="1" applyFont="1" applyFill="1" applyBorder="1"/>
    <xf numFmtId="3" fontId="18" fillId="2" borderId="0" xfId="0" applyNumberFormat="1" applyFont="1" applyFill="1" applyBorder="1"/>
    <xf numFmtId="0" fontId="19" fillId="2" borderId="0" xfId="0" applyFont="1" applyFill="1" applyBorder="1" applyAlignment="1">
      <alignment horizontal="right"/>
    </xf>
    <xf numFmtId="0" fontId="26" fillId="2" borderId="0" xfId="0" applyFont="1" applyFill="1" applyBorder="1" applyAlignment="1" applyProtection="1">
      <alignment horizontal="right"/>
      <protection locked="0"/>
    </xf>
    <xf numFmtId="0" fontId="28" fillId="2" borderId="0" xfId="0" applyFont="1" applyFill="1" applyBorder="1" applyAlignment="1">
      <alignment horizontal="left"/>
    </xf>
    <xf numFmtId="0" fontId="30" fillId="2" borderId="0" xfId="0" applyFont="1" applyFill="1" applyBorder="1" applyAlignment="1">
      <alignment horizontal="left"/>
    </xf>
    <xf numFmtId="165" fontId="30" fillId="2" borderId="0" xfId="11" applyNumberFormat="1" applyFont="1" applyFill="1" applyBorder="1" applyAlignment="1">
      <alignment horizontal="right"/>
    </xf>
    <xf numFmtId="0" fontId="25" fillId="2" borderId="0" xfId="0" applyFont="1" applyFill="1" applyBorder="1"/>
    <xf numFmtId="10" fontId="30" fillId="2" borderId="0" xfId="1" applyNumberFormat="1" applyFont="1" applyFill="1" applyBorder="1" applyAlignment="1">
      <alignment horizontal="right"/>
    </xf>
    <xf numFmtId="0" fontId="31" fillId="2" borderId="0" xfId="13" applyFont="1" applyFill="1" applyBorder="1" applyAlignment="1" applyProtection="1">
      <alignment horizontal="right"/>
      <protection locked="0"/>
    </xf>
    <xf numFmtId="3" fontId="19" fillId="2" borderId="0" xfId="0" applyNumberFormat="1" applyFont="1" applyFill="1" applyBorder="1" applyAlignment="1">
      <alignment horizontal="right"/>
    </xf>
    <xf numFmtId="1" fontId="26" fillId="2" borderId="0" xfId="0" applyNumberFormat="1" applyFont="1" applyFill="1" applyBorder="1" applyAlignment="1" applyProtection="1">
      <alignment horizontal="right"/>
      <protection locked="0"/>
    </xf>
    <xf numFmtId="164" fontId="30" fillId="2" borderId="0" xfId="1" applyNumberFormat="1" applyFont="1" applyFill="1" applyBorder="1" applyAlignment="1">
      <alignment horizontal="right"/>
    </xf>
    <xf numFmtId="0" fontId="26" fillId="2" borderId="0" xfId="0" applyFont="1" applyFill="1" applyBorder="1" applyAlignment="1">
      <alignment horizontal="right"/>
    </xf>
    <xf numFmtId="0" fontId="27" fillId="2" borderId="0" xfId="0" applyFont="1" applyFill="1" applyBorder="1"/>
    <xf numFmtId="0" fontId="25" fillId="2" borderId="0" xfId="0" applyFont="1" applyFill="1" applyBorder="1" applyAlignment="1">
      <alignment horizontal="left"/>
    </xf>
    <xf numFmtId="0" fontId="25" fillId="2" borderId="0" xfId="0" applyFont="1" applyFill="1" applyBorder="1" applyAlignment="1">
      <alignment horizontal="left" wrapText="1"/>
    </xf>
    <xf numFmtId="0" fontId="29" fillId="2" borderId="0" xfId="0" applyFont="1" applyFill="1" applyBorder="1" applyAlignment="1">
      <alignment horizontal="right" wrapText="1"/>
    </xf>
    <xf numFmtId="0" fontId="8" fillId="2" borderId="0" xfId="0" applyFont="1" applyFill="1" applyBorder="1" applyAlignment="1">
      <alignment horizontal="left" wrapText="1"/>
    </xf>
    <xf numFmtId="3" fontId="18" fillId="2" borderId="0" xfId="0" applyNumberFormat="1" applyFont="1" applyFill="1" applyBorder="1" applyAlignment="1">
      <alignment horizontal="left" wrapText="1"/>
    </xf>
    <xf numFmtId="3" fontId="19" fillId="2" borderId="0" xfId="0" applyNumberFormat="1" applyFont="1" applyFill="1" applyBorder="1" applyAlignment="1">
      <alignment horizontal="right" wrapText="1"/>
    </xf>
    <xf numFmtId="0" fontId="18" fillId="2" borderId="0" xfId="0" applyFont="1" applyFill="1" applyBorder="1" applyAlignment="1" applyProtection="1">
      <alignment horizontal="right"/>
    </xf>
    <xf numFmtId="1" fontId="31" fillId="2" borderId="0" xfId="13" applyNumberFormat="1" applyFont="1" applyFill="1" applyBorder="1" applyAlignment="1" applyProtection="1">
      <alignment horizontal="right"/>
      <protection locked="0"/>
    </xf>
    <xf numFmtId="0" fontId="18" fillId="2" borderId="0" xfId="0" applyFont="1" applyFill="1" applyBorder="1" applyAlignment="1">
      <alignment horizontal="right"/>
    </xf>
    <xf numFmtId="0" fontId="25" fillId="2" borderId="0" xfId="0" applyFont="1" applyFill="1" applyBorder="1" applyAlignment="1" applyProtection="1">
      <alignment horizontal="right"/>
      <protection locked="0"/>
    </xf>
    <xf numFmtId="0" fontId="8" fillId="2" borderId="0" xfId="0" applyFont="1" applyFill="1" applyBorder="1" applyAlignment="1">
      <alignment horizontal="right" wrapText="1"/>
    </xf>
    <xf numFmtId="3" fontId="18" fillId="2" borderId="0" xfId="0" applyNumberFormat="1" applyFont="1" applyFill="1" applyBorder="1" applyAlignment="1">
      <alignment horizontal="right" wrapText="1"/>
    </xf>
    <xf numFmtId="37" fontId="33" fillId="2" borderId="0" xfId="0" applyNumberFormat="1" applyFont="1" applyFill="1" applyBorder="1"/>
    <xf numFmtId="0" fontId="18" fillId="2" borderId="0" xfId="0" applyFont="1" applyFill="1" applyBorder="1" applyAlignment="1" applyProtection="1">
      <alignment horizontal="left"/>
      <protection locked="0"/>
    </xf>
    <xf numFmtId="0" fontId="34" fillId="2" borderId="0" xfId="0" applyFont="1" applyFill="1" applyBorder="1" applyAlignment="1" applyProtection="1">
      <alignment horizontal="right"/>
      <protection locked="0"/>
    </xf>
    <xf numFmtId="0" fontId="18" fillId="2" borderId="0" xfId="0" applyFont="1" applyFill="1" applyBorder="1" applyAlignment="1" applyProtection="1">
      <alignment horizontal="right"/>
      <protection locked="0"/>
    </xf>
    <xf numFmtId="0" fontId="28" fillId="2" borderId="0" xfId="0" applyFont="1" applyFill="1" applyBorder="1" applyAlignment="1">
      <alignment horizontal="right"/>
    </xf>
    <xf numFmtId="3" fontId="18" fillId="2" borderId="0" xfId="0" applyNumberFormat="1" applyFont="1" applyFill="1" applyBorder="1" applyAlignment="1">
      <alignment horizontal="right"/>
    </xf>
    <xf numFmtId="0" fontId="32" fillId="2" borderId="0" xfId="0" applyFont="1" applyFill="1" applyBorder="1"/>
    <xf numFmtId="0" fontId="25" fillId="2" borderId="0" xfId="0" applyFont="1" applyFill="1" applyBorder="1" applyAlignment="1" applyProtection="1">
      <alignment horizontal="left"/>
      <protection locked="0"/>
    </xf>
    <xf numFmtId="0" fontId="18" fillId="2" borderId="0" xfId="0" applyFont="1" applyFill="1" applyBorder="1" applyProtection="1"/>
    <xf numFmtId="0" fontId="34" fillId="2" borderId="0" xfId="0" applyFont="1" applyFill="1" applyBorder="1" applyAlignment="1" applyProtection="1">
      <alignment horizontal="left"/>
      <protection locked="0"/>
    </xf>
    <xf numFmtId="3" fontId="18" fillId="2" borderId="0" xfId="0" applyNumberFormat="1" applyFont="1" applyFill="1" applyBorder="1" applyAlignment="1" applyProtection="1">
      <alignment horizontal="right"/>
      <protection locked="0"/>
    </xf>
    <xf numFmtId="3" fontId="26" fillId="2" borderId="0" xfId="0" applyNumberFormat="1" applyFont="1" applyFill="1" applyBorder="1" applyAlignment="1">
      <alignment horizontal="right"/>
    </xf>
    <xf numFmtId="0" fontId="19" fillId="2" borderId="0" xfId="0" applyFont="1" applyFill="1" applyBorder="1"/>
    <xf numFmtId="10" fontId="19" fillId="2" borderId="0" xfId="1" applyNumberFormat="1" applyFont="1" applyFill="1" applyBorder="1"/>
    <xf numFmtId="0" fontId="7" fillId="2" borderId="0" xfId="0" applyFont="1" applyFill="1" applyBorder="1" applyAlignment="1">
      <alignment horizontal="center"/>
    </xf>
    <xf numFmtId="0" fontId="7" fillId="2" borderId="0" xfId="2" applyFont="1" applyFill="1" applyBorder="1" applyAlignment="1">
      <alignment horizontal="center"/>
    </xf>
    <xf numFmtId="0" fontId="20" fillId="2" borderId="0" xfId="0" applyFont="1" applyFill="1" applyBorder="1" applyAlignment="1">
      <alignment horizontal="center"/>
    </xf>
    <xf numFmtId="0" fontId="20" fillId="2" borderId="0" xfId="2" applyFont="1" applyFill="1" applyBorder="1" applyAlignment="1">
      <alignment horizontal="center"/>
    </xf>
    <xf numFmtId="0" fontId="20" fillId="2" borderId="0" xfId="0" applyFont="1" applyFill="1" applyBorder="1" applyAlignment="1">
      <alignment horizontal="left"/>
    </xf>
    <xf numFmtId="3" fontId="20" fillId="2" borderId="0" xfId="2" applyNumberFormat="1" applyFont="1" applyFill="1" applyBorder="1" applyAlignment="1">
      <alignment horizontal="center" wrapText="1"/>
    </xf>
  </cellXfs>
  <cellStyles count="14">
    <cellStyle name="Dezimal 4" xfId="3"/>
    <cellStyle name="Komma" xfId="11" builtinId="3"/>
    <cellStyle name="Normal_TM_1998_2003_F" xfId="10"/>
    <cellStyle name="Prozent" xfId="1" builtinId="5"/>
    <cellStyle name="Prozent 4" xfId="6"/>
    <cellStyle name="Standard" xfId="0" builtinId="0"/>
    <cellStyle name="Standard 10" xfId="9"/>
    <cellStyle name="Standard 2" xfId="4"/>
    <cellStyle name="Standard 3" xfId="2"/>
    <cellStyle name="Standard 4" xfId="5"/>
    <cellStyle name="Standard 5" xfId="12"/>
    <cellStyle name="Standard 6" xfId="7"/>
    <cellStyle name="Standard 7" xfId="13"/>
    <cellStyle name="Standard 9" xfId="8"/>
  </cellStyles>
  <dxfs count="0"/>
  <tableStyles count="0" defaultTableStyle="TableStyleMedium9" defaultPivotStyle="PivotStyleLight16"/>
  <colors>
    <mruColors>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b="0"/>
              <a:t>Die Zukunft der AHV</a:t>
            </a:r>
          </a:p>
        </c:rich>
      </c:tx>
      <c:layout/>
      <c:overlay val="0"/>
    </c:title>
    <c:autoTitleDeleted val="0"/>
    <c:plotArea>
      <c:layout>
        <c:manualLayout>
          <c:layoutTarget val="inner"/>
          <c:xMode val="edge"/>
          <c:yMode val="edge"/>
          <c:x val="6.3840346569581999E-2"/>
          <c:y val="0.14254489694164574"/>
          <c:w val="0.8749399436181593"/>
          <c:h val="0.69064487906753613"/>
        </c:manualLayout>
      </c:layout>
      <c:lineChart>
        <c:grouping val="standard"/>
        <c:varyColors val="0"/>
        <c:ser>
          <c:idx val="1"/>
          <c:order val="0"/>
          <c:tx>
            <c:strRef>
              <c:f>'1'!$B$1</c:f>
              <c:strCache>
                <c:ptCount val="1"/>
                <c:pt idx="0">
                  <c:v>AHV-Fonds: Basisszenario</c:v>
                </c:pt>
              </c:strCache>
            </c:strRef>
          </c:tx>
          <c:spPr>
            <a:ln>
              <a:solidFill>
                <a:prstClr val="black"/>
              </a:solidFill>
              <a:prstDash val="sysDot"/>
            </a:ln>
          </c:spPr>
          <c:marker>
            <c:symbol val="none"/>
          </c:marker>
          <c:cat>
            <c:numRef>
              <c:f>'1'!$A$12:$A$52</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'1'!$B$12:$B$52</c:f>
              <c:numCache>
                <c:formatCode>0.00%</c:formatCode>
                <c:ptCount val="41"/>
                <c:pt idx="0">
                  <c:v>0.81957946605391407</c:v>
                </c:pt>
                <c:pt idx="1">
                  <c:v>0.79977855185290891</c:v>
                </c:pt>
                <c:pt idx="2">
                  <c:v>0.79284057124198737</c:v>
                </c:pt>
                <c:pt idx="3">
                  <c:v>0.83533571261799144</c:v>
                </c:pt>
                <c:pt idx="4">
                  <c:v>0.8877559740985439</c:v>
                </c:pt>
                <c:pt idx="5">
                  <c:v>0.93826411721518188</c:v>
                </c:pt>
                <c:pt idx="6">
                  <c:v>1.0131936115144247</c:v>
                </c:pt>
                <c:pt idx="7">
                  <c:v>1.2202204005645139</c:v>
                </c:pt>
                <c:pt idx="8">
                  <c:v>1.146268965110101</c:v>
                </c:pt>
                <c:pt idx="9">
                  <c:v>1.1811013060754583</c:v>
                </c:pt>
                <c:pt idx="10">
                  <c:v>1.2063708884274942</c:v>
                </c:pt>
                <c:pt idx="11">
                  <c:v>1.0550236908287718</c:v>
                </c:pt>
                <c:pt idx="12">
                  <c:v>1.0869922701603447</c:v>
                </c:pt>
                <c:pt idx="13">
                  <c:v>1.0776592897220576</c:v>
                </c:pt>
                <c:pt idx="14">
                  <c:v>1.0959722018303726</c:v>
                </c:pt>
                <c:pt idx="15">
                  <c:v>1.0597579968851085</c:v>
                </c:pt>
                <c:pt idx="16">
                  <c:v>1.0340813455927771</c:v>
                </c:pt>
                <c:pt idx="17">
                  <c:v>1.0036006210331656</c:v>
                </c:pt>
                <c:pt idx="18">
                  <c:v>0.99020790048016971</c:v>
                </c:pt>
                <c:pt idx="19">
                  <c:v>0.93201181526031496</c:v>
                </c:pt>
                <c:pt idx="20">
                  <c:v>0.90094267089348989</c:v>
                </c:pt>
                <c:pt idx="21">
                  <c:v>0.82443941172726665</c:v>
                </c:pt>
                <c:pt idx="22">
                  <c:v>0.77116668498255025</c:v>
                </c:pt>
                <c:pt idx="23">
                  <c:v>0.67551033786962089</c:v>
                </c:pt>
                <c:pt idx="24">
                  <c:v>0.59796270713085387</c:v>
                </c:pt>
                <c:pt idx="25">
                  <c:v>0.4826904070908527</c:v>
                </c:pt>
                <c:pt idx="26">
                  <c:v>0.38000378302774618</c:v>
                </c:pt>
                <c:pt idx="27">
                  <c:v>0.24450528873021132</c:v>
                </c:pt>
                <c:pt idx="28">
                  <c:v>0.11459330675585411</c:v>
                </c:pt>
                <c:pt idx="29">
                  <c:v>-3.9534004728120034E-2</c:v>
                </c:pt>
                <c:pt idx="30">
                  <c:v>-0.19319039730362278</c:v>
                </c:pt>
                <c:pt idx="31">
                  <c:v>-0.36070387715166236</c:v>
                </c:pt>
                <c:pt idx="32">
                  <c:v>-0.53468518251810182</c:v>
                </c:pt>
                <c:pt idx="33">
                  <c:v>-0.71194509471257172</c:v>
                </c:pt>
                <c:pt idx="34">
                  <c:v>-0.90426237768427642</c:v>
                </c:pt>
                <c:pt idx="35">
                  <c:v>-1.0889774378552455</c:v>
                </c:pt>
                <c:pt idx="36">
                  <c:v>-1.2981280127587846</c:v>
                </c:pt>
                <c:pt idx="37">
                  <c:v>-1.4885320041938341</c:v>
                </c:pt>
                <c:pt idx="38">
                  <c:v>-1.7133080032280668</c:v>
                </c:pt>
                <c:pt idx="39">
                  <c:v>-1.9071183516860062</c:v>
                </c:pt>
                <c:pt idx="40">
                  <c:v>-2.1456393907557647</c:v>
                </c:pt>
              </c:numCache>
            </c:numRef>
          </c:val>
          <c:smooth val="0"/>
        </c:ser>
        <c:ser>
          <c:idx val="2"/>
          <c:order val="1"/>
          <c:tx>
            <c:strRef>
              <c:f>'1'!$C$1</c:f>
              <c:strCache>
                <c:ptCount val="1"/>
                <c:pt idx="0">
                  <c:v>AHV-Fonds: Ihr gewähltes Szenario</c:v>
                </c:pt>
              </c:strCache>
            </c:strRef>
          </c:tx>
          <c:spPr>
            <a:ln>
              <a:solidFill>
                <a:schemeClr val="tx1"/>
              </a:solidFill>
            </a:ln>
          </c:spPr>
          <c:marker>
            <c:symbol val="none"/>
          </c:marker>
          <c:cat>
            <c:numRef>
              <c:f>'1'!$A$12:$A$52</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'1'!$C$12:$C$52</c:f>
              <c:numCache>
                <c:formatCode>0.00%</c:formatCode>
                <c:ptCount val="41"/>
                <c:pt idx="0">
                  <c:v>0.81957946605391407</c:v>
                </c:pt>
                <c:pt idx="1">
                  <c:v>0.79977855185290891</c:v>
                </c:pt>
                <c:pt idx="2">
                  <c:v>0.79284057124198737</c:v>
                </c:pt>
                <c:pt idx="3">
                  <c:v>0.83533571261799144</c:v>
                </c:pt>
                <c:pt idx="4">
                  <c:v>0.8877559740985439</c:v>
                </c:pt>
                <c:pt idx="5">
                  <c:v>0.93826411721518188</c:v>
                </c:pt>
                <c:pt idx="6">
                  <c:v>1.0131936115144247</c:v>
                </c:pt>
                <c:pt idx="7">
                  <c:v>1.2202204005645139</c:v>
                </c:pt>
                <c:pt idx="8">
                  <c:v>1.146268965110101</c:v>
                </c:pt>
                <c:pt idx="9">
                  <c:v>1.1811013060754583</c:v>
                </c:pt>
                <c:pt idx="10">
                  <c:v>1.2063708884274942</c:v>
                </c:pt>
                <c:pt idx="11">
                  <c:v>1.0550236908287718</c:v>
                </c:pt>
                <c:pt idx="12">
                  <c:v>1.0869922701603447</c:v>
                </c:pt>
                <c:pt idx="13">
                  <c:v>1.0776592897220576</c:v>
                </c:pt>
                <c:pt idx="14">
                  <c:v>1.0959722018303726</c:v>
                </c:pt>
                <c:pt idx="15">
                  <c:v>1.0597579968851085</c:v>
                </c:pt>
                <c:pt idx="16">
                  <c:v>1.0340813455927771</c:v>
                </c:pt>
                <c:pt idx="17">
                  <c:v>1.0036006210331656</c:v>
                </c:pt>
                <c:pt idx="18">
                  <c:v>0.99020790048016971</c:v>
                </c:pt>
                <c:pt idx="19">
                  <c:v>0.93201181526031496</c:v>
                </c:pt>
                <c:pt idx="20">
                  <c:v>0.90094267089348989</c:v>
                </c:pt>
                <c:pt idx="21">
                  <c:v>0.82443941172726665</c:v>
                </c:pt>
                <c:pt idx="22">
                  <c:v>0.77116668498255025</c:v>
                </c:pt>
                <c:pt idx="23">
                  <c:v>0.67551033786962089</c:v>
                </c:pt>
                <c:pt idx="24">
                  <c:v>0.59796270713085387</c:v>
                </c:pt>
                <c:pt idx="25">
                  <c:v>0.4826904070908527</c:v>
                </c:pt>
                <c:pt idx="26">
                  <c:v>0.38000378302774618</c:v>
                </c:pt>
                <c:pt idx="27">
                  <c:v>0.24450528873021132</c:v>
                </c:pt>
                <c:pt idx="28">
                  <c:v>0.11459330675585411</c:v>
                </c:pt>
                <c:pt idx="29">
                  <c:v>-3.9534004728120034E-2</c:v>
                </c:pt>
                <c:pt idx="30">
                  <c:v>-0.19319039730362278</c:v>
                </c:pt>
                <c:pt idx="31">
                  <c:v>-0.36070387715166236</c:v>
                </c:pt>
                <c:pt idx="32">
                  <c:v>-0.53468518251810182</c:v>
                </c:pt>
                <c:pt idx="33">
                  <c:v>-0.71194509471257172</c:v>
                </c:pt>
                <c:pt idx="34">
                  <c:v>-0.90426237768427642</c:v>
                </c:pt>
                <c:pt idx="35">
                  <c:v>-1.0889774378552455</c:v>
                </c:pt>
                <c:pt idx="36">
                  <c:v>-1.2981280127587846</c:v>
                </c:pt>
                <c:pt idx="37">
                  <c:v>-1.4885320041938341</c:v>
                </c:pt>
                <c:pt idx="38">
                  <c:v>-1.7133080032280668</c:v>
                </c:pt>
                <c:pt idx="39">
                  <c:v>-1.9071183516860062</c:v>
                </c:pt>
                <c:pt idx="40">
                  <c:v>-2.1456393907557647</c:v>
                </c:pt>
              </c:numCache>
            </c:numRef>
          </c:val>
          <c:smooth val="0"/>
        </c:ser>
        <c:dLbls>
          <c:showLegendKey val="0"/>
          <c:showVal val="0"/>
          <c:showCatName val="0"/>
          <c:showSerName val="0"/>
          <c:showPercent val="0"/>
          <c:showBubbleSize val="0"/>
        </c:dLbls>
        <c:marker val="1"/>
        <c:smooth val="0"/>
        <c:axId val="455358112"/>
        <c:axId val="455358504"/>
      </c:lineChart>
      <c:lineChart>
        <c:grouping val="standard"/>
        <c:varyColors val="0"/>
        <c:ser>
          <c:idx val="3"/>
          <c:order val="2"/>
          <c:tx>
            <c:strRef>
              <c:f>'1'!$D$1</c:f>
              <c:strCache>
                <c:ptCount val="1"/>
                <c:pt idx="0">
                  <c:v>Umlageergebnis: Basisszenario</c:v>
                </c:pt>
              </c:strCache>
            </c:strRef>
          </c:tx>
          <c:spPr>
            <a:ln>
              <a:solidFill>
                <a:srgbClr val="FF3300"/>
              </a:solidFill>
              <a:prstDash val="sysDot"/>
            </a:ln>
          </c:spPr>
          <c:marker>
            <c:symbol val="none"/>
          </c:marker>
          <c:cat>
            <c:numRef>
              <c:f>'1'!$A$12:$A$52</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'1'!$D$12:$D$52</c:f>
              <c:numCache>
                <c:formatCode>0.00%</c:formatCode>
                <c:ptCount val="41"/>
                <c:pt idx="0">
                  <c:v>6.564323423173265E-3</c:v>
                </c:pt>
                <c:pt idx="1">
                  <c:v>9.5105943361826189E-3</c:v>
                </c:pt>
                <c:pt idx="2">
                  <c:v>2.0426733279590915E-2</c:v>
                </c:pt>
                <c:pt idx="3">
                  <c:v>1.6183842442220622E-2</c:v>
                </c:pt>
                <c:pt idx="4">
                  <c:v>2.1246179022447305E-2</c:v>
                </c:pt>
                <c:pt idx="5">
                  <c:v>1.6285002373042264E-2</c:v>
                </c:pt>
                <c:pt idx="6">
                  <c:v>3.5300959581273564E-2</c:v>
                </c:pt>
                <c:pt idx="7">
                  <c:v>3.4739382794092305E-2</c:v>
                </c:pt>
                <c:pt idx="8">
                  <c:v>6.4731577614585936E-2</c:v>
                </c:pt>
                <c:pt idx="9">
                  <c:v>3.2130587654519996E-2</c:v>
                </c:pt>
                <c:pt idx="10">
                  <c:v>2.0833874529159704E-2</c:v>
                </c:pt>
                <c:pt idx="11">
                  <c:v>8.2298518472984031E-3</c:v>
                </c:pt>
                <c:pt idx="12">
                  <c:v>6.381050362531988E-3</c:v>
                </c:pt>
                <c:pt idx="13">
                  <c:v>3.3265253708719195E-4</c:v>
                </c:pt>
                <c:pt idx="14">
                  <c:v>-7.4928360031945316E-3</c:v>
                </c:pt>
                <c:pt idx="15">
                  <c:v>-1.4036962381912309E-2</c:v>
                </c:pt>
                <c:pt idx="16">
                  <c:v>-1.9422666681676484E-2</c:v>
                </c:pt>
                <c:pt idx="17">
                  <c:v>-2.5767067437367459E-2</c:v>
                </c:pt>
                <c:pt idx="18">
                  <c:v>-2.1801528892465019E-2</c:v>
                </c:pt>
                <c:pt idx="19">
                  <c:v>-4.0670068069247806E-2</c:v>
                </c:pt>
                <c:pt idx="20">
                  <c:v>-3.8610762872302175E-2</c:v>
                </c:pt>
                <c:pt idx="21">
                  <c:v>-6.0859895331508443E-2</c:v>
                </c:pt>
                <c:pt idx="22">
                  <c:v>-6.1223086896637802E-2</c:v>
                </c:pt>
                <c:pt idx="23">
                  <c:v>-8.5381975741975993E-2</c:v>
                </c:pt>
                <c:pt idx="24">
                  <c:v>-8.7444104627280902E-2</c:v>
                </c:pt>
                <c:pt idx="25">
                  <c:v>-0.11318941966762985</c:v>
                </c:pt>
                <c:pt idx="26">
                  <c:v>-0.11657126632678066</c:v>
                </c:pt>
                <c:pt idx="27">
                  <c:v>-0.1446844390187719</c:v>
                </c:pt>
                <c:pt idx="28">
                  <c:v>-0.15002359202685819</c:v>
                </c:pt>
                <c:pt idx="29">
                  <c:v>-0.17846383173395738</c:v>
                </c:pt>
                <c:pt idx="30">
                  <c:v>-0.18129853953477423</c:v>
                </c:pt>
                <c:pt idx="31">
                  <c:v>-0.20691041278409278</c:v>
                </c:pt>
                <c:pt idx="32">
                  <c:v>-0.20630116248998129</c:v>
                </c:pt>
                <c:pt idx="33">
                  <c:v>-0.22892502201165604</c:v>
                </c:pt>
                <c:pt idx="34">
                  <c:v>-0.2251470156162276</c:v>
                </c:pt>
                <c:pt idx="35">
                  <c:v>-0.24498365062210978</c:v>
                </c:pt>
                <c:pt idx="36">
                  <c:v>-0.23818425555942288</c:v>
                </c:pt>
                <c:pt idx="37">
                  <c:v>-0.25519733756805402</c:v>
                </c:pt>
                <c:pt idx="38">
                  <c:v>-0.24594940709620386</c:v>
                </c:pt>
                <c:pt idx="39">
                  <c:v>-0.2611066582169696</c:v>
                </c:pt>
                <c:pt idx="40">
                  <c:v>-0.2504394311975407</c:v>
                </c:pt>
              </c:numCache>
            </c:numRef>
          </c:val>
          <c:smooth val="0"/>
        </c:ser>
        <c:ser>
          <c:idx val="4"/>
          <c:order val="3"/>
          <c:tx>
            <c:strRef>
              <c:f>'1'!$E$1</c:f>
              <c:strCache>
                <c:ptCount val="1"/>
                <c:pt idx="0">
                  <c:v>Umlageergebnis: Ihr gewähltes Szenario</c:v>
                </c:pt>
              </c:strCache>
            </c:strRef>
          </c:tx>
          <c:spPr>
            <a:ln>
              <a:solidFill>
                <a:srgbClr val="FF3300"/>
              </a:solidFill>
            </a:ln>
          </c:spPr>
          <c:marker>
            <c:symbol val="none"/>
          </c:marker>
          <c:cat>
            <c:numRef>
              <c:f>'1'!$A$12:$A$52</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'1'!$E$12:$E$52</c:f>
              <c:numCache>
                <c:formatCode>0.00%</c:formatCode>
                <c:ptCount val="41"/>
                <c:pt idx="0">
                  <c:v>6.564323423173265E-3</c:v>
                </c:pt>
                <c:pt idx="1">
                  <c:v>9.5105943361826189E-3</c:v>
                </c:pt>
                <c:pt idx="2">
                  <c:v>2.0426733279590915E-2</c:v>
                </c:pt>
                <c:pt idx="3">
                  <c:v>1.6183842442220622E-2</c:v>
                </c:pt>
                <c:pt idx="4">
                  <c:v>2.1246179022447305E-2</c:v>
                </c:pt>
                <c:pt idx="5">
                  <c:v>1.6285002373042264E-2</c:v>
                </c:pt>
                <c:pt idx="6">
                  <c:v>3.5300959581273564E-2</c:v>
                </c:pt>
                <c:pt idx="7">
                  <c:v>3.4739382794092305E-2</c:v>
                </c:pt>
                <c:pt idx="8">
                  <c:v>6.4731577614585936E-2</c:v>
                </c:pt>
                <c:pt idx="9">
                  <c:v>3.2130587654519996E-2</c:v>
                </c:pt>
                <c:pt idx="10">
                  <c:v>2.0833874529159704E-2</c:v>
                </c:pt>
                <c:pt idx="11">
                  <c:v>8.2298518472984031E-3</c:v>
                </c:pt>
                <c:pt idx="12">
                  <c:v>6.381050362531988E-3</c:v>
                </c:pt>
                <c:pt idx="13">
                  <c:v>3.3265253708719195E-4</c:v>
                </c:pt>
                <c:pt idx="14">
                  <c:v>-7.4928360031945316E-3</c:v>
                </c:pt>
                <c:pt idx="15">
                  <c:v>-1.4036962381912309E-2</c:v>
                </c:pt>
                <c:pt idx="16">
                  <c:v>-1.9422666681676484E-2</c:v>
                </c:pt>
                <c:pt idx="17">
                  <c:v>-2.5767067437367459E-2</c:v>
                </c:pt>
                <c:pt idx="18">
                  <c:v>-2.1801528892465019E-2</c:v>
                </c:pt>
                <c:pt idx="19">
                  <c:v>-4.0670068069247806E-2</c:v>
                </c:pt>
                <c:pt idx="20">
                  <c:v>-3.8610762872302175E-2</c:v>
                </c:pt>
                <c:pt idx="21">
                  <c:v>-6.0859895331508443E-2</c:v>
                </c:pt>
                <c:pt idx="22">
                  <c:v>-6.1223086896637802E-2</c:v>
                </c:pt>
                <c:pt idx="23">
                  <c:v>-8.5381975741975993E-2</c:v>
                </c:pt>
                <c:pt idx="24">
                  <c:v>-8.7444104627280902E-2</c:v>
                </c:pt>
                <c:pt idx="25">
                  <c:v>-0.11318941966762985</c:v>
                </c:pt>
                <c:pt idx="26">
                  <c:v>-0.11657126632678066</c:v>
                </c:pt>
                <c:pt idx="27">
                  <c:v>-0.1446844390187719</c:v>
                </c:pt>
                <c:pt idx="28">
                  <c:v>-0.15002359202685819</c:v>
                </c:pt>
                <c:pt idx="29">
                  <c:v>-0.17846383173395738</c:v>
                </c:pt>
                <c:pt idx="30">
                  <c:v>-0.18129853953477423</c:v>
                </c:pt>
                <c:pt idx="31">
                  <c:v>-0.20691041278409278</c:v>
                </c:pt>
                <c:pt idx="32">
                  <c:v>-0.20630116248998129</c:v>
                </c:pt>
                <c:pt idx="33">
                  <c:v>-0.22892502201165604</c:v>
                </c:pt>
                <c:pt idx="34">
                  <c:v>-0.2251470156162276</c:v>
                </c:pt>
                <c:pt idx="35">
                  <c:v>-0.24498365062210978</c:v>
                </c:pt>
                <c:pt idx="36">
                  <c:v>-0.23818425555942288</c:v>
                </c:pt>
                <c:pt idx="37">
                  <c:v>-0.25519733756805402</c:v>
                </c:pt>
                <c:pt idx="38">
                  <c:v>-0.24594940709620386</c:v>
                </c:pt>
                <c:pt idx="39">
                  <c:v>-0.2611066582169696</c:v>
                </c:pt>
                <c:pt idx="40">
                  <c:v>-0.2504394311975407</c:v>
                </c:pt>
              </c:numCache>
            </c:numRef>
          </c:val>
          <c:smooth val="0"/>
        </c:ser>
        <c:dLbls>
          <c:showLegendKey val="0"/>
          <c:showVal val="0"/>
          <c:showCatName val="0"/>
          <c:showSerName val="0"/>
          <c:showPercent val="0"/>
          <c:showBubbleSize val="0"/>
        </c:dLbls>
        <c:marker val="1"/>
        <c:smooth val="0"/>
        <c:axId val="455360072"/>
        <c:axId val="455359680"/>
      </c:lineChart>
      <c:catAx>
        <c:axId val="455358112"/>
        <c:scaling>
          <c:orientation val="minMax"/>
        </c:scaling>
        <c:delete val="0"/>
        <c:axPos val="b"/>
        <c:majorGridlines>
          <c:spPr>
            <a:ln w="6350">
              <a:prstDash val="sysDot"/>
            </a:ln>
          </c:spPr>
        </c:majorGridlines>
        <c:numFmt formatCode="General" sourceLinked="1"/>
        <c:majorTickMark val="out"/>
        <c:minorTickMark val="none"/>
        <c:tickLblPos val="low"/>
        <c:txPr>
          <a:bodyPr rot="-5400000" vert="horz"/>
          <a:lstStyle/>
          <a:p>
            <a:pPr>
              <a:defRPr/>
            </a:pPr>
            <a:endParaRPr lang="de-DE"/>
          </a:p>
        </c:txPr>
        <c:crossAx val="455358504"/>
        <c:crosses val="autoZero"/>
        <c:auto val="1"/>
        <c:lblAlgn val="ctr"/>
        <c:lblOffset val="100"/>
        <c:tickLblSkip val="5"/>
        <c:tickMarkSkip val="5"/>
        <c:noMultiLvlLbl val="0"/>
      </c:catAx>
      <c:valAx>
        <c:axId val="455358504"/>
        <c:scaling>
          <c:orientation val="minMax"/>
          <c:max val="2"/>
          <c:min val="-1"/>
        </c:scaling>
        <c:delete val="0"/>
        <c:axPos val="l"/>
        <c:majorGridlines/>
        <c:numFmt formatCode="0%" sourceLinked="0"/>
        <c:majorTickMark val="out"/>
        <c:minorTickMark val="none"/>
        <c:tickLblPos val="nextTo"/>
        <c:crossAx val="455358112"/>
        <c:crosses val="autoZero"/>
        <c:crossBetween val="midCat"/>
      </c:valAx>
      <c:valAx>
        <c:axId val="455359680"/>
        <c:scaling>
          <c:orientation val="minMax"/>
          <c:max val="0.4"/>
          <c:min val="-0.2"/>
        </c:scaling>
        <c:delete val="0"/>
        <c:axPos val="r"/>
        <c:numFmt formatCode="0%" sourceLinked="0"/>
        <c:majorTickMark val="out"/>
        <c:minorTickMark val="none"/>
        <c:tickLblPos val="nextTo"/>
        <c:spPr>
          <a:ln>
            <a:solidFill>
              <a:sysClr val="windowText" lastClr="000000">
                <a:tint val="75000"/>
                <a:shade val="95000"/>
                <a:satMod val="105000"/>
              </a:sysClr>
            </a:solidFill>
          </a:ln>
        </c:spPr>
        <c:txPr>
          <a:bodyPr/>
          <a:lstStyle/>
          <a:p>
            <a:pPr>
              <a:defRPr>
                <a:solidFill>
                  <a:srgbClr val="FF0000"/>
                </a:solidFill>
              </a:defRPr>
            </a:pPr>
            <a:endParaRPr lang="de-DE"/>
          </a:p>
        </c:txPr>
        <c:crossAx val="455360072"/>
        <c:crosses val="max"/>
        <c:crossBetween val="between"/>
        <c:majorUnit val="0.1"/>
      </c:valAx>
      <c:catAx>
        <c:axId val="455360072"/>
        <c:scaling>
          <c:orientation val="minMax"/>
        </c:scaling>
        <c:delete val="1"/>
        <c:axPos val="b"/>
        <c:numFmt formatCode="General" sourceLinked="1"/>
        <c:majorTickMark val="out"/>
        <c:minorTickMark val="none"/>
        <c:tickLblPos val="none"/>
        <c:crossAx val="455359680"/>
        <c:crosses val="autoZero"/>
        <c:auto val="1"/>
        <c:lblAlgn val="ctr"/>
        <c:lblOffset val="100"/>
        <c:noMultiLvlLbl val="0"/>
      </c:catAx>
    </c:plotArea>
    <c:legend>
      <c:legendPos val="b"/>
      <c:layout/>
      <c:overlay val="0"/>
    </c:legend>
    <c:plotVisOnly val="1"/>
    <c:dispBlanksAs val="gap"/>
    <c:showDLblsOverMax val="0"/>
  </c:chart>
  <c:txPr>
    <a:bodyPr/>
    <a:lstStyle/>
    <a:p>
      <a:pPr>
        <a:defRPr>
          <a:latin typeface="Arial Narrow"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390525</xdr:colOff>
      <xdr:row>7</xdr:row>
      <xdr:rowOff>85725</xdr:rowOff>
    </xdr:from>
    <xdr:to>
      <xdr:col>5</xdr:col>
      <xdr:colOff>361950</xdr:colOff>
      <xdr:row>35</xdr:row>
      <xdr:rowOff>66675</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885825</xdr:colOff>
      <xdr:row>12</xdr:row>
      <xdr:rowOff>0</xdr:rowOff>
    </xdr:from>
    <xdr:to>
      <xdr:col>1</xdr:col>
      <xdr:colOff>194052</xdr:colOff>
      <xdr:row>14</xdr:row>
      <xdr:rowOff>11589</xdr:rowOff>
    </xdr:to>
    <xdr:sp macro="" textlink="">
      <xdr:nvSpPr>
        <xdr:cNvPr id="3" name="Textfeld 1"/>
        <xdr:cNvSpPr txBox="1"/>
      </xdr:nvSpPr>
      <xdr:spPr>
        <a:xfrm>
          <a:off x="885825" y="2714625"/>
          <a:ext cx="1927602" cy="39258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de-CH" sz="1100">
              <a:solidFill>
                <a:schemeClr val="bg1">
                  <a:lumMod val="50000"/>
                </a:schemeClr>
              </a:solidFill>
              <a:latin typeface="Arial Narrow" pitchFamily="34" charset="0"/>
            </a:rPr>
            <a:t>Copyright: Avenir Suisse (2016)</a:t>
          </a:r>
        </a:p>
        <a:p>
          <a:pPr algn="l"/>
          <a:r>
            <a:rPr lang="de-CH" sz="1100">
              <a:solidFill>
                <a:schemeClr val="bg1">
                  <a:lumMod val="50000"/>
                </a:schemeClr>
              </a:solidFill>
              <a:latin typeface="Arial Narrow" pitchFamily="34" charset="0"/>
            </a:rPr>
            <a:t>Autor: Lukas Rühli</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0.05596</cdr:x>
      <cdr:y>0.09319</cdr:y>
    </cdr:from>
    <cdr:to>
      <cdr:x>0.3663</cdr:x>
      <cdr:y>0.13082</cdr:y>
    </cdr:to>
    <cdr:sp macro="" textlink="">
      <cdr:nvSpPr>
        <cdr:cNvPr id="2" name="Textfeld 1"/>
        <cdr:cNvSpPr txBox="1"/>
      </cdr:nvSpPr>
      <cdr:spPr>
        <a:xfrm xmlns:a="http://schemas.openxmlformats.org/drawingml/2006/main">
          <a:off x="359765" y="495300"/>
          <a:ext cx="1995323"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1000" b="0" i="0" baseline="0">
              <a:latin typeface="Arial Narrow" pitchFamily="34" charset="0"/>
              <a:ea typeface="+mn-ea"/>
              <a:cs typeface="+mn-cs"/>
            </a:rPr>
            <a:t>AHV-Fonds in % der jährl. Ausgaben</a:t>
          </a:r>
          <a:endParaRPr lang="de-CH" sz="1000" b="0">
            <a:latin typeface="Arial Narrow" pitchFamily="34" charset="0"/>
          </a:endParaRPr>
        </a:p>
        <a:p xmlns:a="http://schemas.openxmlformats.org/drawingml/2006/main">
          <a:endParaRPr lang="de-CH" sz="1100"/>
        </a:p>
      </cdr:txBody>
    </cdr:sp>
  </cdr:relSizeAnchor>
  <cdr:relSizeAnchor xmlns:cdr="http://schemas.openxmlformats.org/drawingml/2006/chartDrawing">
    <cdr:from>
      <cdr:x>0.47259</cdr:x>
      <cdr:y>0.08602</cdr:y>
    </cdr:from>
    <cdr:to>
      <cdr:x>0.95852</cdr:x>
      <cdr:y>0.13441</cdr:y>
    </cdr:to>
    <cdr:sp macro="" textlink="">
      <cdr:nvSpPr>
        <cdr:cNvPr id="3" name="Textfeld 2"/>
        <cdr:cNvSpPr txBox="1"/>
      </cdr:nvSpPr>
      <cdr:spPr>
        <a:xfrm xmlns:a="http://schemas.openxmlformats.org/drawingml/2006/main">
          <a:off x="3038475" y="457200"/>
          <a:ext cx="3124210" cy="2571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1000" b="0" i="0" baseline="0">
              <a:solidFill>
                <a:srgbClr val="FF0000"/>
              </a:solidFill>
              <a:latin typeface="Arial Narrow" pitchFamily="34" charset="0"/>
              <a:ea typeface="+mn-ea"/>
              <a:cs typeface="+mn-cs"/>
            </a:rPr>
            <a:t>Umlageergebnis in % der jährl. Einnahmen (ohne Anlageertrag)</a:t>
          </a:r>
          <a:endParaRPr lang="de-CH" sz="1000" b="0">
            <a:solidFill>
              <a:srgbClr val="FF0000"/>
            </a:solidFill>
            <a:latin typeface="Arial Narrow" pitchFamily="34" charset="0"/>
          </a:endParaRPr>
        </a:p>
        <a:p xmlns:a="http://schemas.openxmlformats.org/drawingml/2006/main">
          <a:endParaRPr lang="de-CH" sz="1100">
            <a:solidFill>
              <a:srgbClr val="FF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114299</xdr:colOff>
      <xdr:row>0</xdr:row>
      <xdr:rowOff>104773</xdr:rowOff>
    </xdr:from>
    <xdr:to>
      <xdr:col>7</xdr:col>
      <xdr:colOff>752474</xdr:colOff>
      <xdr:row>37</xdr:row>
      <xdr:rowOff>85725</xdr:rowOff>
    </xdr:to>
    <xdr:sp macro="" textlink="">
      <xdr:nvSpPr>
        <xdr:cNvPr id="2" name="Textfeld 1"/>
        <xdr:cNvSpPr txBox="1"/>
      </xdr:nvSpPr>
      <xdr:spPr>
        <a:xfrm>
          <a:off x="114299" y="104773"/>
          <a:ext cx="5972175" cy="7029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a:solidFill>
                <a:schemeClr val="dk1"/>
              </a:solidFill>
              <a:latin typeface="+mn-lt"/>
              <a:ea typeface="+mn-ea"/>
              <a:cs typeface="+mn-cs"/>
            </a:rPr>
            <a:t>Volkswirtschaftliche Einflussgrössen</a:t>
          </a:r>
        </a:p>
        <a:p>
          <a:endParaRPr lang="de-CH" sz="1100">
            <a:solidFill>
              <a:schemeClr val="dk1"/>
            </a:solidFill>
            <a:latin typeface="+mn-lt"/>
            <a:ea typeface="+mn-ea"/>
            <a:cs typeface="+mn-cs"/>
          </a:endParaRPr>
        </a:p>
        <a:p>
          <a:pPr lvl="0"/>
          <a:r>
            <a:rPr lang="de-CH" sz="1100" b="1">
              <a:solidFill>
                <a:schemeClr val="dk1"/>
              </a:solidFill>
              <a:latin typeface="+mn-lt"/>
              <a:ea typeface="+mn-ea"/>
              <a:cs typeface="+mn-cs"/>
            </a:rPr>
            <a:t>Reallohnwachstum (ohne Strukturveränderung):</a:t>
          </a:r>
          <a:r>
            <a:rPr lang="de-CH" sz="1100">
              <a:solidFill>
                <a:schemeClr val="dk1"/>
              </a:solidFill>
              <a:latin typeface="+mn-lt"/>
              <a:ea typeface="+mn-ea"/>
              <a:cs typeface="+mn-cs"/>
            </a:rPr>
            <a:t> jährliches Wachstum des durchschnittlichen Reallohns </a:t>
          </a:r>
          <a:r>
            <a:rPr lang="de-CH" sz="1100" i="1">
              <a:solidFill>
                <a:schemeClr val="dk1"/>
              </a:solidFill>
              <a:latin typeface="+mn-lt"/>
              <a:ea typeface="+mn-ea"/>
              <a:cs typeface="+mn-cs"/>
            </a:rPr>
            <a:t>innerhalb</a:t>
          </a:r>
          <a:r>
            <a:rPr lang="de-CH" sz="1100">
              <a:solidFill>
                <a:schemeClr val="dk1"/>
              </a:solidFill>
              <a:latin typeface="+mn-lt"/>
              <a:ea typeface="+mn-ea"/>
              <a:cs typeface="+mn-cs"/>
            </a:rPr>
            <a:t> der </a:t>
          </a:r>
          <a:r>
            <a:rPr lang="de-CH" sz="1100" i="1">
              <a:solidFill>
                <a:schemeClr val="dk1"/>
              </a:solidFill>
              <a:latin typeface="+mn-lt"/>
              <a:ea typeface="+mn-ea"/>
              <a:cs typeface="+mn-cs"/>
            </a:rPr>
            <a:t>Berufsfelder</a:t>
          </a:r>
          <a:r>
            <a:rPr lang="de-CH" sz="1100">
              <a:solidFill>
                <a:schemeClr val="dk1"/>
              </a:solidFill>
              <a:latin typeface="+mn-lt"/>
              <a:ea typeface="+mn-ea"/>
              <a:cs typeface="+mn-cs"/>
            </a:rPr>
            <a:t>. Da die Rentenzahlungen gemäss Mischindex nur um die Hälfte dieses Reallohnanstiegs erhöht werden, wirkt sich ein höheres Reallohnwachstum positiv auf die AHV-Rechnung aus.</a:t>
          </a:r>
        </a:p>
        <a:p>
          <a:pPr lvl="0"/>
          <a:endParaRPr lang="de-CH" sz="11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1">
              <a:solidFill>
                <a:schemeClr val="dk1"/>
              </a:solidFill>
              <a:latin typeface="+mn-lt"/>
              <a:ea typeface="+mn-ea"/>
              <a:cs typeface="+mn-cs"/>
            </a:rPr>
            <a:t>Reallohnwachstum durch Strukturveränderung:</a:t>
          </a:r>
          <a:r>
            <a:rPr lang="de-CH" sz="1100">
              <a:solidFill>
                <a:schemeClr val="dk1"/>
              </a:solidFill>
              <a:latin typeface="+mn-lt"/>
              <a:ea typeface="+mn-ea"/>
              <a:cs typeface="+mn-cs"/>
            </a:rPr>
            <a:t> jährliches Lohnsummenwachstum, das nicht aus dem Lohnanstieg innerhalb der Berufsfelder, sondern aus Veränderungen der Arbeitnehmerstruktur (Schrumpfung von Niedriglohnbereichen, Wachstum von Hochlohnbereichen) resultiert. Dieses Wachstum </a:t>
          </a:r>
          <a:r>
            <a:rPr lang="de-CH" sz="1100">
              <a:solidFill>
                <a:sysClr val="windowText" lastClr="000000"/>
              </a:solidFill>
              <a:latin typeface="+mn-lt"/>
              <a:ea typeface="+mn-ea"/>
              <a:cs typeface="+mn-cs"/>
            </a:rPr>
            <a:t>erhöht nur die AHV-Einnahmen, nicht aber die AHV-Ausgaben, denn der AHV-Mischindex berücksichtigt nur den Lohnanstieg </a:t>
          </a:r>
          <a:r>
            <a:rPr lang="de-CH" sz="1100" i="1">
              <a:solidFill>
                <a:sysClr val="windowText" lastClr="000000"/>
              </a:solidFill>
              <a:latin typeface="+mn-lt"/>
              <a:ea typeface="+mn-ea"/>
              <a:cs typeface="+mn-cs"/>
            </a:rPr>
            <a:t>innerhalb</a:t>
          </a:r>
          <a:r>
            <a:rPr lang="de-CH" sz="1100">
              <a:solidFill>
                <a:sysClr val="windowText" lastClr="000000"/>
              </a:solidFill>
              <a:latin typeface="+mn-lt"/>
              <a:ea typeface="+mn-ea"/>
              <a:cs typeface="+mn-cs"/>
            </a:rPr>
            <a:t> der Berufsfelder. Ein</a:t>
          </a:r>
          <a:r>
            <a:rPr lang="de-CH" sz="1100" baseline="0">
              <a:solidFill>
                <a:sysClr val="windowText" lastClr="000000"/>
              </a:solidFill>
              <a:latin typeface="+mn-lt"/>
              <a:ea typeface="+mn-ea"/>
              <a:cs typeface="+mn-cs"/>
            </a:rPr>
            <a:t> hoher Anteil des Reallohnwachstums durch Strukturveränderung verbessert darum die Finanzierungsaussichten der AHV deutlich. </a:t>
          </a:r>
          <a:endParaRPr lang="de-CH" sz="1100">
            <a:solidFill>
              <a:sysClr val="windowText" lastClr="000000"/>
            </a:solidFill>
            <a:latin typeface="+mn-lt"/>
            <a:ea typeface="+mn-ea"/>
            <a:cs typeface="+mn-cs"/>
          </a:endParaRPr>
        </a:p>
        <a:p>
          <a:pPr lvl="0"/>
          <a:endParaRPr lang="de-CH" sz="1100">
            <a:solidFill>
              <a:sysClr val="windowText" lastClr="000000"/>
            </a:solidFill>
            <a:latin typeface="+mn-lt"/>
            <a:ea typeface="+mn-ea"/>
            <a:cs typeface="+mn-cs"/>
          </a:endParaRPr>
        </a:p>
        <a:p>
          <a:pPr lvl="0"/>
          <a:r>
            <a:rPr lang="de-CH" sz="1100" b="1">
              <a:solidFill>
                <a:sysClr val="windowText" lastClr="000000"/>
              </a:solidFill>
              <a:latin typeface="+mn-lt"/>
              <a:ea typeface="+mn-ea"/>
              <a:cs typeface="+mn-cs"/>
            </a:rPr>
            <a:t>Inflationsrate:</a:t>
          </a:r>
          <a:r>
            <a:rPr lang="de-CH" sz="1100">
              <a:solidFill>
                <a:sysClr val="windowText" lastClr="000000"/>
              </a:solidFill>
              <a:latin typeface="+mn-lt"/>
              <a:ea typeface="+mn-ea"/>
              <a:cs typeface="+mn-cs"/>
            </a:rPr>
            <a:t> Sie hat nur marginale Auswirkungen auf die AHV-Rechnung: Die Höhe der Rentenzahlungen wird</a:t>
          </a:r>
          <a:r>
            <a:rPr lang="de-CH" sz="1100" baseline="0">
              <a:solidFill>
                <a:sysClr val="windowText" lastClr="000000"/>
              </a:solidFill>
              <a:latin typeface="+mn-lt"/>
              <a:ea typeface="+mn-ea"/>
              <a:cs typeface="+mn-cs"/>
            </a:rPr>
            <a:t> nur </a:t>
          </a:r>
          <a:r>
            <a:rPr lang="de-CH" sz="1100">
              <a:solidFill>
                <a:sysClr val="windowText" lastClr="000000"/>
              </a:solidFill>
              <a:latin typeface="+mn-lt"/>
              <a:ea typeface="+mn-ea"/>
              <a:cs typeface="+mn-cs"/>
            </a:rPr>
            <a:t>jedes zweite Jahr an den Preisanstieg angepasst, die Höhe der AHV-Beiträge hingegen ist direkt vom Nominallohn abhängig. In den Jahren ohne Anpassung sind die (realen) AHV-Ausgaben deshalb jeweils etwas </a:t>
          </a:r>
          <a:r>
            <a:rPr lang="de-CH" sz="1100">
              <a:solidFill>
                <a:schemeClr val="dk1"/>
              </a:solidFill>
              <a:latin typeface="+mn-lt"/>
              <a:ea typeface="+mn-ea"/>
              <a:cs typeface="+mn-cs"/>
            </a:rPr>
            <a:t>kleiner. Sehr hohe Inflationsraten führen in diesen Jahren zu höheren Einsparungen, was sich langfristig positiv auf den AHV-Fonds auswirkt.</a:t>
          </a:r>
        </a:p>
        <a:p>
          <a:pPr lvl="0"/>
          <a:endParaRPr lang="de-CH" sz="1100">
            <a:solidFill>
              <a:schemeClr val="dk1"/>
            </a:solidFill>
            <a:latin typeface="+mn-lt"/>
            <a:ea typeface="+mn-ea"/>
            <a:cs typeface="+mn-cs"/>
          </a:endParaRPr>
        </a:p>
        <a:p>
          <a:pPr lvl="0"/>
          <a:r>
            <a:rPr lang="de-CH" sz="1100" b="1">
              <a:solidFill>
                <a:schemeClr val="dk1"/>
              </a:solidFill>
              <a:latin typeface="+mn-lt"/>
              <a:ea typeface="+mn-ea"/>
              <a:cs typeface="+mn-cs"/>
            </a:rPr>
            <a:t>Zuwanderung:</a:t>
          </a:r>
          <a:r>
            <a:rPr lang="de-CH" sz="1100">
              <a:solidFill>
                <a:schemeClr val="dk1"/>
              </a:solidFill>
              <a:latin typeface="+mn-lt"/>
              <a:ea typeface="+mn-ea"/>
              <a:cs typeface="+mn-cs"/>
            </a:rPr>
            <a:t> </a:t>
          </a:r>
          <a:r>
            <a:rPr lang="de-CH" sz="1100">
              <a:solidFill>
                <a:sysClr val="windowText" lastClr="000000"/>
              </a:solidFill>
              <a:latin typeface="+mn-lt"/>
              <a:ea typeface="+mn-ea"/>
              <a:cs typeface="+mn-cs"/>
            </a:rPr>
            <a:t>Das</a:t>
          </a:r>
          <a:r>
            <a:rPr lang="de-CH" sz="1100" baseline="0">
              <a:solidFill>
                <a:sysClr val="windowText" lastClr="000000"/>
              </a:solidFill>
              <a:latin typeface="+mn-lt"/>
              <a:ea typeface="+mn-ea"/>
              <a:cs typeface="+mn-cs"/>
            </a:rPr>
            <a:t> BfS geht in seinem neuen </a:t>
          </a:r>
          <a:r>
            <a:rPr lang="de-CH" sz="1100">
              <a:solidFill>
                <a:sysClr val="windowText" lastClr="000000"/>
              </a:solidFill>
              <a:latin typeface="+mn-lt"/>
              <a:ea typeface="+mn-ea"/>
              <a:cs typeface="+mn-cs"/>
            </a:rPr>
            <a:t>Referenzszenario </a:t>
          </a:r>
          <a:r>
            <a:rPr lang="de-CH" sz="1100">
              <a:solidFill>
                <a:sysClr val="windowText" lastClr="000000"/>
              </a:solidFill>
              <a:effectLst/>
              <a:latin typeface="+mn-lt"/>
              <a:ea typeface="+mn-ea"/>
              <a:cs typeface="+mn-cs"/>
            </a:rPr>
            <a:t>(A-00-2015) </a:t>
          </a:r>
          <a:r>
            <a:rPr lang="de-CH" sz="1100">
              <a:solidFill>
                <a:sysClr val="windowText" lastClr="000000"/>
              </a:solidFill>
              <a:latin typeface="+mn-lt"/>
              <a:ea typeface="+mn-ea"/>
              <a:cs typeface="+mn-cs"/>
            </a:rPr>
            <a:t> zur zukünftigen Bevölkerungszentwicklung von einem nur sehr langsamen Rückgang der in</a:t>
          </a:r>
          <a:r>
            <a:rPr lang="de-CH" sz="1100" baseline="0">
              <a:solidFill>
                <a:sysClr val="windowText" lastClr="000000"/>
              </a:solidFill>
              <a:latin typeface="+mn-lt"/>
              <a:ea typeface="+mn-ea"/>
              <a:cs typeface="+mn-cs"/>
            </a:rPr>
            <a:t> den letzten Jahren sehr hohen Nettozuwanderung aus. Bis 2020 soll sie von heute 80'000 auf 60'000 Personen pro Jahr sinken und bis 2045 schliesslich auf 40'000, was immer noch deutlich über dem bisherigen langjährigen Wanderungssaldo läge. Gerade auch vor dem Hintergrund der aktuellen Zuwanderungsskepsis scheinen solche Zahlen eher hoch gegriffen. Als Alternative können Sie darum das Szenario </a:t>
          </a:r>
          <a:r>
            <a:rPr lang="de-CH" sz="1100">
              <a:solidFill>
                <a:sysClr val="windowText" lastClr="000000"/>
              </a:solidFill>
              <a:effectLst/>
              <a:latin typeface="+mn-lt"/>
              <a:ea typeface="+mn-ea"/>
              <a:cs typeface="+mn-cs"/>
            </a:rPr>
            <a:t>«tiefer Wanderungssaldo» (A-07-2015)</a:t>
          </a:r>
          <a:r>
            <a:rPr lang="de-CH" sz="1100" baseline="0">
              <a:solidFill>
                <a:sysClr val="windowText" lastClr="000000"/>
              </a:solidFill>
              <a:effectLst/>
              <a:latin typeface="+mn-lt"/>
              <a:ea typeface="+mn-ea"/>
              <a:cs typeface="+mn-cs"/>
            </a:rPr>
            <a:t> wählen, das von einem Rückgang der jährlichen Nettozuwanderung bis 2020 </a:t>
          </a:r>
          <a:r>
            <a:rPr lang="de-CH" sz="1100" baseline="0">
              <a:solidFill>
                <a:schemeClr val="dk1"/>
              </a:solidFill>
              <a:effectLst/>
              <a:latin typeface="+mn-lt"/>
              <a:ea typeface="+mn-ea"/>
              <a:cs typeface="+mn-cs"/>
            </a:rPr>
            <a:t>auf 40'000 Personen und bis 2045 auf 20'000 ausgeht.</a:t>
          </a:r>
          <a:r>
            <a:rPr lang="de-CH" sz="1100" baseline="0">
              <a:solidFill>
                <a:srgbClr val="FF0000"/>
              </a:solidFill>
              <a:effectLst/>
              <a:latin typeface="+mn-lt"/>
              <a:ea typeface="+mn-ea"/>
              <a:cs typeface="+mn-cs"/>
            </a:rPr>
            <a:t> </a:t>
          </a:r>
          <a:r>
            <a:rPr lang="de-CH" sz="1100" baseline="0">
              <a:solidFill>
                <a:sysClr val="windowText" lastClr="000000"/>
              </a:solidFill>
              <a:effectLst/>
              <a:latin typeface="+mn-lt"/>
              <a:ea typeface="+mn-ea"/>
              <a:cs typeface="+mn-cs"/>
            </a:rPr>
            <a:t>Setzen Sie hierfür den Wert im Kästchen auf </a:t>
          </a:r>
          <a:r>
            <a:rPr lang="de-CH" sz="1100">
              <a:solidFill>
                <a:sysClr val="windowText" lastClr="000000"/>
              </a:solidFill>
              <a:effectLst/>
              <a:latin typeface="+mn-lt"/>
              <a:ea typeface="+mn-ea"/>
              <a:cs typeface="+mn-cs"/>
            </a:rPr>
            <a:t>«0». </a:t>
          </a:r>
          <a:r>
            <a:rPr lang="de-CH" sz="1100">
              <a:solidFill>
                <a:sysClr val="windowText" lastClr="000000"/>
              </a:solidFill>
              <a:latin typeface="+mn-lt"/>
              <a:ea typeface="+mn-ea"/>
              <a:cs typeface="+mn-cs"/>
            </a:rPr>
            <a:t>Auf </a:t>
          </a:r>
          <a:r>
            <a:rPr lang="de-CH" sz="1100">
              <a:solidFill>
                <a:schemeClr val="dk1"/>
              </a:solidFill>
              <a:latin typeface="+mn-lt"/>
              <a:ea typeface="+mn-ea"/>
              <a:cs typeface="+mn-cs"/>
            </a:rPr>
            <a:t>die AHV-Rechnung hat eine hohe Zuwanderung positive Auswirkungen, da sie überproportional durch Personen im Erwerbsalter erfolgt.</a:t>
          </a:r>
        </a:p>
        <a:p>
          <a:pPr lvl="0"/>
          <a:endParaRPr lang="de-CH" sz="1100">
            <a:solidFill>
              <a:schemeClr val="dk1"/>
            </a:solidFill>
            <a:latin typeface="+mn-lt"/>
            <a:ea typeface="+mn-ea"/>
            <a:cs typeface="+mn-cs"/>
          </a:endParaRPr>
        </a:p>
        <a:p>
          <a:pPr lvl="0"/>
          <a:r>
            <a:rPr lang="de-CH" sz="1100" b="1">
              <a:solidFill>
                <a:schemeClr val="dk1"/>
              </a:solidFill>
              <a:latin typeface="+mn-lt"/>
              <a:ea typeface="+mn-ea"/>
              <a:cs typeface="+mn-cs"/>
            </a:rPr>
            <a:t>Anlagerendite:</a:t>
          </a:r>
          <a:r>
            <a:rPr lang="de-CH" sz="1100">
              <a:solidFill>
                <a:schemeClr val="dk1"/>
              </a:solidFill>
              <a:latin typeface="+mn-lt"/>
              <a:ea typeface="+mn-ea"/>
              <a:cs typeface="+mn-cs"/>
            </a:rPr>
            <a:t> Jährliche reale Rendite auf das verwaltete Vermögen im AHV-Fonds. Bei einer Inflation von 1% ist für eine reale Rendite von 2% eine nominelle Rendite von 3% (1% + 2%) nötig. Die 2% des Basisszenarios entsprechen dem Durchschnittswert seit 1990. Eine hohe Anlagerendite beeinflusst das Betriebsergebnis und somit die Entwicklung des AHV-Fonds positiv. Auf das Umlageergebnis hat sie hingegen keinen Einfluss.</a:t>
          </a:r>
        </a:p>
        <a:p>
          <a:endParaRPr lang="de-CH"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85724</xdr:colOff>
      <xdr:row>0</xdr:row>
      <xdr:rowOff>95250</xdr:rowOff>
    </xdr:from>
    <xdr:to>
      <xdr:col>7</xdr:col>
      <xdr:colOff>752475</xdr:colOff>
      <xdr:row>26</xdr:row>
      <xdr:rowOff>0</xdr:rowOff>
    </xdr:to>
    <xdr:sp macro="" textlink="">
      <xdr:nvSpPr>
        <xdr:cNvPr id="2" name="Textfeld 1"/>
        <xdr:cNvSpPr txBox="1"/>
      </xdr:nvSpPr>
      <xdr:spPr>
        <a:xfrm>
          <a:off x="85724" y="95250"/>
          <a:ext cx="6000751" cy="485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a:solidFill>
                <a:schemeClr val="dk1"/>
              </a:solidFill>
              <a:latin typeface="+mn-lt"/>
              <a:ea typeface="+mn-ea"/>
              <a:cs typeface="+mn-cs"/>
            </a:rPr>
            <a:t>Politische Einflussgrössen</a:t>
          </a:r>
        </a:p>
        <a:p>
          <a:endParaRPr lang="de-CH" sz="1100">
            <a:solidFill>
              <a:schemeClr val="dk1"/>
            </a:solidFill>
            <a:latin typeface="+mn-lt"/>
            <a:ea typeface="+mn-ea"/>
            <a:cs typeface="+mn-cs"/>
          </a:endParaRPr>
        </a:p>
        <a:p>
          <a:pPr lvl="0"/>
          <a:r>
            <a:rPr lang="de-CH" sz="1100" b="1">
              <a:solidFill>
                <a:schemeClr val="dk1"/>
              </a:solidFill>
              <a:latin typeface="+mn-lt"/>
              <a:ea typeface="+mn-ea"/>
              <a:cs typeface="+mn-cs"/>
            </a:rPr>
            <a:t>Kopplung Rentenalter an Lebenserwartung:</a:t>
          </a:r>
          <a:r>
            <a:rPr lang="de-CH" sz="1100">
              <a:solidFill>
                <a:schemeClr val="dk1"/>
              </a:solidFill>
              <a:latin typeface="+mn-lt"/>
              <a:ea typeface="+mn-ea"/>
              <a:cs typeface="+mn-cs"/>
            </a:rPr>
            <a:t> Diese Option entspricht einem Vorschlag, den Avenir Suisse schon vor 5 Jahren publizierte: Eine kontinuierliche Anpassung des Rentenalters an den Anstieg der im Alter von 65 verbleibenden Lebenserwartung würde die AHV-Rechnung deutlich entlasten. Die Rentenbezugsdauer könnte dadurch stabilisiert werden. Für eine 1:1 Kopplung des Rentenalters an die Lebenserwartung wählen Sie hier eine «1». Sie können aber auch beliebige andere Werte zwischen 0 und 1 eingeben. «0.6» würde beispielsweise bedeuten: Steigt die Lebenserwartung im Alter von 65 Jahren um 1 Jahr würde das Rentenalter um 0,6 Jahre erhöht.</a:t>
          </a:r>
        </a:p>
        <a:p>
          <a:pPr lvl="0"/>
          <a:endParaRPr lang="de-CH" sz="1100">
            <a:solidFill>
              <a:sysClr val="windowText" lastClr="000000"/>
            </a:solidFill>
            <a:latin typeface="+mn-lt"/>
            <a:ea typeface="+mn-ea"/>
            <a:cs typeface="+mn-cs"/>
          </a:endParaRPr>
        </a:p>
        <a:p>
          <a:pPr lvl="0"/>
          <a:r>
            <a:rPr lang="de-CH" sz="1100" b="1">
              <a:solidFill>
                <a:sysClr val="windowText" lastClr="000000"/>
              </a:solidFill>
              <a:latin typeface="+mn-lt"/>
              <a:ea typeface="+mn-ea"/>
              <a:cs typeface="+mn-cs"/>
            </a:rPr>
            <a:t>Beitragssatz:</a:t>
          </a:r>
          <a:r>
            <a:rPr lang="de-CH" sz="1100">
              <a:solidFill>
                <a:sysClr val="windowText" lastClr="000000"/>
              </a:solidFill>
              <a:latin typeface="+mn-lt"/>
              <a:ea typeface="+mn-ea"/>
              <a:cs typeface="+mn-cs"/>
            </a:rPr>
            <a:t> Geben Sie hier einen beliebigen Zielbeitragssatz für Unselbstständigerwerbende ein. Im Modell wird die Wirkung berechnet, die eine kontinuierliche, lineare Erhöhung bzw. Senkung des Beitragssatzes ab 2017 bis auf den von Ihnen eingegebenen Wert im Jahr 2036 hat. Danach bleibt der Beitragssatz konstant.</a:t>
          </a:r>
        </a:p>
        <a:p>
          <a:pPr lvl="0"/>
          <a:endParaRPr lang="de-CH" sz="1100">
            <a:solidFill>
              <a:sysClr val="windowText" lastClr="000000"/>
            </a:solidFill>
            <a:latin typeface="+mn-lt"/>
            <a:ea typeface="+mn-ea"/>
            <a:cs typeface="+mn-cs"/>
          </a:endParaRPr>
        </a:p>
        <a:p>
          <a:pPr lvl="0"/>
          <a:r>
            <a:rPr lang="de-CH" sz="1100" b="1">
              <a:solidFill>
                <a:sysClr val="windowText" lastClr="000000"/>
              </a:solidFill>
              <a:latin typeface="+mn-lt"/>
              <a:ea typeface="+mn-ea"/>
              <a:cs typeface="+mn-cs"/>
            </a:rPr>
            <a:t>Mehrwertsteuersatz:</a:t>
          </a:r>
          <a:r>
            <a:rPr lang="de-CH" sz="1100">
              <a:solidFill>
                <a:sysClr val="windowText" lastClr="000000"/>
              </a:solidFill>
              <a:latin typeface="+mn-lt"/>
              <a:ea typeface="+mn-ea"/>
              <a:cs typeface="+mn-cs"/>
            </a:rPr>
            <a:t> Geben Sie hier einen beliebigen Mehrwertsteuersatz ein. Aktuell kommen 0,83 Prozentpunkte der Mehrwertsteuer direkt der Finanzierung der AHV zu Gute. Jeder über 8,0% hinausgehende Betrag dient in diesem Modell direkt der Finanzierung der AHV. Es wird die Wirkung berechnet, die eine kontinuierliche, lineare Erhöhung bzw. Senkung des Mehrwertsteuersatzes ab 2017 bis auf den von Ihnen eingegebenen Wert im Jahr 2036 hat. Danach bleibt der Mehrwertsteuersatz konstant.</a:t>
          </a:r>
        </a:p>
        <a:p>
          <a:pPr lvl="0"/>
          <a:endParaRPr lang="de-CH" sz="1100">
            <a:solidFill>
              <a:sysClr val="windowText" lastClr="000000"/>
            </a:solidFill>
            <a:latin typeface="+mn-lt"/>
            <a:ea typeface="+mn-ea"/>
            <a:cs typeface="+mn-cs"/>
          </a:endParaRPr>
        </a:p>
        <a:p>
          <a:pPr lvl="0"/>
          <a:r>
            <a:rPr lang="de-CH" sz="1100" b="1">
              <a:solidFill>
                <a:sysClr val="windowText" lastClr="000000"/>
              </a:solidFill>
              <a:latin typeface="+mn-lt"/>
              <a:ea typeface="+mn-ea"/>
              <a:cs typeface="+mn-cs"/>
            </a:rPr>
            <a:t>Rentenkürzung um x %:</a:t>
          </a:r>
          <a:r>
            <a:rPr lang="de-CH" sz="1100">
              <a:solidFill>
                <a:sysClr val="windowText" lastClr="000000"/>
              </a:solidFill>
              <a:latin typeface="+mn-lt"/>
              <a:ea typeface="+mn-ea"/>
              <a:cs typeface="+mn-cs"/>
            </a:rPr>
            <a:t> Geben Sie hier ein beliebiges Ziel für eine allfällige Rentenkürzung ein. Auch hier gilt: Die gewählte Rentenkürzung findet ab 2017 schrittweise statt und tritt im Jahr 2036 voll in Kraft.</a:t>
          </a:r>
        </a:p>
        <a:p>
          <a:endParaRPr lang="de-CH"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Normal="100" workbookViewId="0">
      <selection activeCell="J18" sqref="J18"/>
    </sheetView>
  </sheetViews>
  <sheetFormatPr baseColWidth="10" defaultRowHeight="15" x14ac:dyDescent="0.25"/>
  <cols>
    <col min="1" max="1" width="39.28515625" customWidth="1"/>
    <col min="2" max="2" width="5.7109375" style="1" customWidth="1"/>
    <col min="3" max="3" width="6.7109375" customWidth="1"/>
    <col min="4" max="4" width="2.5703125" customWidth="1"/>
    <col min="5" max="5" width="42.5703125" customWidth="1"/>
    <col min="6" max="6" width="5.7109375" style="1" customWidth="1"/>
    <col min="7" max="7" width="6.7109375" customWidth="1"/>
  </cols>
  <sheetData>
    <row r="1" spans="1:8" ht="57" customHeight="1" x14ac:dyDescent="0.25">
      <c r="A1" s="4" t="s">
        <v>212</v>
      </c>
      <c r="B1" s="5" t="s">
        <v>215</v>
      </c>
      <c r="C1" s="6" t="s">
        <v>214</v>
      </c>
      <c r="D1" s="4"/>
      <c r="E1" s="4" t="s">
        <v>213</v>
      </c>
      <c r="F1" s="5" t="s">
        <v>215</v>
      </c>
      <c r="G1" s="6" t="s">
        <v>214</v>
      </c>
      <c r="H1" s="2"/>
    </row>
    <row r="2" spans="1:8" s="1" customFormat="1" ht="6.75" customHeight="1" x14ac:dyDescent="0.25">
      <c r="A2" s="4"/>
      <c r="B2" s="7"/>
      <c r="C2" s="4"/>
      <c r="D2" s="4"/>
      <c r="E2" s="4"/>
      <c r="F2" s="7"/>
      <c r="G2" s="8"/>
      <c r="H2" s="2"/>
    </row>
    <row r="3" spans="1:8" x14ac:dyDescent="0.25">
      <c r="A3" s="9" t="s">
        <v>233</v>
      </c>
      <c r="B3" s="10">
        <v>0</v>
      </c>
      <c r="C3" s="15">
        <v>0</v>
      </c>
      <c r="D3" s="11"/>
      <c r="E3" s="9" t="s">
        <v>227</v>
      </c>
      <c r="F3" s="12">
        <v>7.0000000000000001E-3</v>
      </c>
      <c r="G3" s="16">
        <v>7.0000000000000001E-3</v>
      </c>
      <c r="H3" s="2"/>
    </row>
    <row r="4" spans="1:8" x14ac:dyDescent="0.25">
      <c r="A4" s="9" t="s">
        <v>43</v>
      </c>
      <c r="B4" s="12">
        <v>8.4000000000000005E-2</v>
      </c>
      <c r="C4" s="16">
        <v>8.4000000000000005E-2</v>
      </c>
      <c r="D4" s="11"/>
      <c r="E4" s="9" t="s">
        <v>224</v>
      </c>
      <c r="F4" s="12">
        <v>3.0000000000000001E-3</v>
      </c>
      <c r="G4" s="16">
        <v>3.0000000000000001E-3</v>
      </c>
      <c r="H4" s="2"/>
    </row>
    <row r="5" spans="1:8" x14ac:dyDescent="0.25">
      <c r="A5" s="9" t="s">
        <v>59</v>
      </c>
      <c r="B5" s="12">
        <v>0.08</v>
      </c>
      <c r="C5" s="16">
        <v>0.08</v>
      </c>
      <c r="D5" s="11"/>
      <c r="E5" s="9" t="s">
        <v>204</v>
      </c>
      <c r="F5" s="12">
        <v>0.01</v>
      </c>
      <c r="G5" s="16">
        <v>0.01</v>
      </c>
      <c r="H5" s="2"/>
    </row>
    <row r="6" spans="1:8" s="1" customFormat="1" x14ac:dyDescent="0.25">
      <c r="A6" s="11" t="s">
        <v>217</v>
      </c>
      <c r="B6" s="12">
        <v>0</v>
      </c>
      <c r="C6" s="16">
        <v>0</v>
      </c>
      <c r="D6" s="11"/>
      <c r="E6" s="11" t="s">
        <v>234</v>
      </c>
      <c r="F6" s="13">
        <v>1</v>
      </c>
      <c r="G6" s="17">
        <v>1</v>
      </c>
      <c r="H6" s="2"/>
    </row>
    <row r="7" spans="1:8" s="1" customFormat="1" x14ac:dyDescent="0.25">
      <c r="A7" s="14"/>
      <c r="B7" s="14"/>
      <c r="C7" s="14"/>
      <c r="D7" s="14"/>
      <c r="E7" s="11" t="s">
        <v>228</v>
      </c>
      <c r="F7" s="12">
        <v>0.02</v>
      </c>
      <c r="G7" s="16">
        <v>0.02</v>
      </c>
      <c r="H7" s="2"/>
    </row>
    <row r="8" spans="1:8" s="1" customFormat="1" x14ac:dyDescent="0.25">
      <c r="A8" s="2"/>
      <c r="B8" s="2"/>
      <c r="C8" s="2"/>
      <c r="D8" s="2"/>
      <c r="E8" s="2"/>
      <c r="F8" s="2"/>
      <c r="G8" s="2"/>
      <c r="H8" s="2"/>
    </row>
    <row r="9" spans="1:8" s="1" customFormat="1" x14ac:dyDescent="0.25">
      <c r="A9" s="2"/>
      <c r="B9" s="2"/>
      <c r="C9" s="2"/>
      <c r="D9" s="2"/>
      <c r="E9" s="2"/>
      <c r="F9" s="2"/>
      <c r="G9" s="2"/>
      <c r="H9" s="2"/>
    </row>
    <row r="10" spans="1:8" x14ac:dyDescent="0.25">
      <c r="A10" s="2"/>
      <c r="B10" s="2"/>
      <c r="C10" s="2"/>
      <c r="D10" s="2"/>
      <c r="E10" s="2"/>
      <c r="F10" s="2"/>
      <c r="G10" s="2"/>
      <c r="H10" s="2"/>
    </row>
    <row r="11" spans="1:8" x14ac:dyDescent="0.25">
      <c r="A11" s="2"/>
      <c r="B11" s="2"/>
      <c r="C11" s="2"/>
      <c r="D11" s="2"/>
      <c r="E11" s="2"/>
      <c r="F11" s="2"/>
      <c r="G11" s="2"/>
      <c r="H11" s="2"/>
    </row>
    <row r="12" spans="1:8" x14ac:dyDescent="0.25">
      <c r="A12" s="2"/>
      <c r="B12" s="2"/>
      <c r="C12" s="2"/>
      <c r="D12" s="2"/>
      <c r="E12" s="2"/>
      <c r="F12" s="2"/>
      <c r="G12" s="2"/>
      <c r="H12" s="2"/>
    </row>
    <row r="13" spans="1:8" x14ac:dyDescent="0.25">
      <c r="A13" s="2"/>
      <c r="B13" s="2"/>
      <c r="C13" s="2"/>
      <c r="D13" s="2"/>
      <c r="E13" s="2"/>
      <c r="F13" s="2"/>
      <c r="G13" s="2"/>
      <c r="H13" s="2"/>
    </row>
    <row r="14" spans="1:8" x14ac:dyDescent="0.25">
      <c r="A14" s="2"/>
      <c r="B14" s="2"/>
      <c r="C14" s="2"/>
      <c r="D14" s="2"/>
      <c r="E14" s="2"/>
      <c r="F14" s="2"/>
      <c r="G14" s="2"/>
      <c r="H14" s="2"/>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row r="19" spans="1:8" x14ac:dyDescent="0.25">
      <c r="A19" s="2"/>
      <c r="B19" s="2"/>
      <c r="C19" s="2"/>
      <c r="D19" s="2"/>
      <c r="E19" s="2"/>
      <c r="F19" s="2"/>
      <c r="G19" s="2"/>
      <c r="H19" s="2"/>
    </row>
    <row r="20" spans="1:8" x14ac:dyDescent="0.25">
      <c r="A20" s="2"/>
      <c r="B20" s="2"/>
      <c r="C20" s="2"/>
      <c r="D20" s="2"/>
      <c r="E20" s="2"/>
      <c r="F20" s="2"/>
      <c r="G20" s="2"/>
      <c r="H20" s="2"/>
    </row>
    <row r="21" spans="1:8" x14ac:dyDescent="0.25">
      <c r="A21" s="2"/>
      <c r="B21" s="2"/>
      <c r="C21" s="2"/>
      <c r="D21" s="2"/>
      <c r="E21" s="2"/>
      <c r="F21" s="2"/>
      <c r="G21" s="2"/>
      <c r="H21" s="2"/>
    </row>
    <row r="22" spans="1:8" x14ac:dyDescent="0.25">
      <c r="A22" s="2"/>
      <c r="B22" s="2"/>
      <c r="C22" s="2"/>
      <c r="D22" s="2"/>
      <c r="E22" s="2"/>
      <c r="F22" s="2"/>
      <c r="G22" s="2"/>
      <c r="H22" s="2"/>
    </row>
    <row r="23" spans="1:8" x14ac:dyDescent="0.25">
      <c r="A23" s="2"/>
      <c r="B23" s="2"/>
      <c r="C23" s="2"/>
      <c r="D23" s="2"/>
      <c r="E23" s="2"/>
      <c r="F23" s="2"/>
      <c r="G23" s="2"/>
      <c r="H23" s="2"/>
    </row>
    <row r="24" spans="1:8" x14ac:dyDescent="0.25">
      <c r="A24" s="2"/>
      <c r="B24" s="2"/>
      <c r="C24" s="2"/>
      <c r="D24" s="2"/>
      <c r="E24" s="2"/>
      <c r="F24" s="2"/>
      <c r="G24" s="2"/>
      <c r="H24" s="2"/>
    </row>
    <row r="25" spans="1:8" x14ac:dyDescent="0.25">
      <c r="A25" s="2"/>
      <c r="B25" s="2"/>
      <c r="C25" s="2"/>
      <c r="D25" s="2"/>
      <c r="E25" s="2"/>
      <c r="F25" s="2"/>
      <c r="G25" s="2"/>
      <c r="H25" s="2"/>
    </row>
    <row r="26" spans="1:8" x14ac:dyDescent="0.25">
      <c r="A26" s="2"/>
      <c r="B26" s="2"/>
      <c r="C26" s="2"/>
      <c r="D26" s="2"/>
      <c r="E26" s="2"/>
      <c r="F26" s="2"/>
      <c r="G26" s="2"/>
      <c r="H26" s="2"/>
    </row>
    <row r="27" spans="1:8" x14ac:dyDescent="0.25">
      <c r="A27" s="2"/>
      <c r="B27" s="2"/>
      <c r="C27" s="2"/>
      <c r="D27" s="2"/>
      <c r="E27" s="2"/>
      <c r="F27" s="2"/>
      <c r="G27" s="2"/>
      <c r="H27" s="2"/>
    </row>
    <row r="28" spans="1:8" x14ac:dyDescent="0.25">
      <c r="A28" s="2"/>
      <c r="B28" s="2"/>
      <c r="C28" s="2"/>
      <c r="D28" s="2"/>
      <c r="E28" s="2"/>
      <c r="F28" s="2"/>
      <c r="G28" s="2"/>
      <c r="H28" s="2"/>
    </row>
    <row r="29" spans="1:8" x14ac:dyDescent="0.25">
      <c r="A29" s="2"/>
      <c r="B29" s="2"/>
      <c r="C29" s="2"/>
      <c r="D29" s="2"/>
      <c r="E29" s="2"/>
      <c r="F29" s="2"/>
      <c r="G29" s="2"/>
      <c r="H29" s="2"/>
    </row>
    <row r="30" spans="1:8" x14ac:dyDescent="0.25">
      <c r="A30" s="2"/>
      <c r="B30" s="2"/>
      <c r="C30" s="2"/>
      <c r="D30" s="2"/>
      <c r="E30" s="2"/>
      <c r="F30" s="2"/>
      <c r="G30" s="2"/>
      <c r="H30" s="2"/>
    </row>
    <row r="31" spans="1:8" x14ac:dyDescent="0.25">
      <c r="A31" s="2"/>
      <c r="B31" s="2"/>
      <c r="C31" s="2"/>
      <c r="D31" s="2"/>
      <c r="E31" s="2"/>
      <c r="F31" s="2"/>
      <c r="G31" s="2"/>
      <c r="H31" s="2"/>
    </row>
    <row r="32" spans="1:8" x14ac:dyDescent="0.25">
      <c r="A32" s="2"/>
      <c r="B32" s="2"/>
      <c r="C32" s="2"/>
      <c r="D32" s="2"/>
      <c r="E32" s="2"/>
      <c r="F32" s="2"/>
      <c r="G32" s="2"/>
      <c r="H32" s="2"/>
    </row>
    <row r="33" spans="1:8" x14ac:dyDescent="0.25">
      <c r="A33" s="2"/>
      <c r="B33" s="2"/>
      <c r="C33" s="2"/>
      <c r="D33" s="2"/>
      <c r="E33" s="2"/>
      <c r="F33" s="2"/>
      <c r="G33" s="2"/>
      <c r="H33" s="2"/>
    </row>
    <row r="34" spans="1:8" x14ac:dyDescent="0.25">
      <c r="A34" s="2"/>
      <c r="B34" s="2"/>
      <c r="C34" s="2"/>
      <c r="D34" s="2"/>
      <c r="E34" s="2"/>
      <c r="F34" s="2"/>
      <c r="G34" s="2"/>
      <c r="H34" s="2"/>
    </row>
    <row r="35" spans="1:8" x14ac:dyDescent="0.25">
      <c r="A35" s="2"/>
      <c r="B35" s="2"/>
      <c r="C35" s="2"/>
      <c r="D35" s="2"/>
      <c r="E35" s="2"/>
      <c r="F35" s="2"/>
      <c r="G35" s="2"/>
      <c r="H35" s="2"/>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9" sqref="K39"/>
    </sheetView>
  </sheetViews>
  <sheetFormatPr baseColWidth="10" defaultRowHeight="15" x14ac:dyDescent="0.25"/>
  <cols>
    <col min="1" max="16384" width="11.42578125" style="3"/>
  </cols>
  <sheetData/>
  <sheetProtection algorithmName="SHA-512" hashValue="e1HivoMHh1AogNxbWNsCdSozJ4wYi2oryYp7P/Oaar3JxIK4QLhZksw7Ij4ZZdnHhpE6x6H6NPLA/wFfoaoaEQ==" saltValue="sbp+/uaILw55xCRUJuC7Hg==" spinCount="100000" sheet="1" objects="1" scenarios="1" selectLockedCells="1" selectUnlockedCell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5" sqref="J5"/>
    </sheetView>
  </sheetViews>
  <sheetFormatPr baseColWidth="10" defaultRowHeight="15" x14ac:dyDescent="0.25"/>
  <cols>
    <col min="1" max="16384" width="11.42578125" style="3"/>
  </cols>
  <sheetData/>
  <sheetProtection algorithmName="SHA-512" hashValue="0ubbEWjhXtu9vUO0Opm6zJSfGqSaSuWPnKwizRBkRt+zHCYwANaa5LUTWbhErxuPSWZF0G8Eka+Qqdd3BarnNw==" saltValue="+Y6j3ea9UgrdFR3lMmO4ug==" spinCount="100000" sheet="1" objects="1" scenarios="1" selectLockedCells="1" selectUnlockedCell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E144" sqref="E144"/>
    </sheetView>
  </sheetViews>
  <sheetFormatPr baseColWidth="10" defaultRowHeight="0.95" customHeight="1" x14ac:dyDescent="0.25"/>
  <cols>
    <col min="1" max="16384" width="11.42578125" style="19"/>
  </cols>
  <sheetData>
    <row r="1" spans="1:6" ht="0.95" customHeight="1" x14ac:dyDescent="0.25">
      <c r="A1" s="104"/>
      <c r="B1" s="104" t="s">
        <v>206</v>
      </c>
      <c r="C1" s="104" t="s">
        <v>209</v>
      </c>
      <c r="D1" s="104" t="s">
        <v>210</v>
      </c>
      <c r="E1" s="104" t="s">
        <v>211</v>
      </c>
    </row>
    <row r="2" spans="1:6" ht="0.95" customHeight="1" x14ac:dyDescent="0.25">
      <c r="A2" s="33">
        <v>1990</v>
      </c>
      <c r="B2" s="105">
        <v>0.99067546922741156</v>
      </c>
      <c r="C2" s="105">
        <f>B2</f>
        <v>0.99067546922741156</v>
      </c>
      <c r="D2" s="105">
        <v>6.7550970277573202E-2</v>
      </c>
      <c r="E2" s="105">
        <v>6.7550970277573202E-2</v>
      </c>
      <c r="F2" s="41"/>
    </row>
    <row r="3" spans="1:6" ht="0.95" customHeight="1" x14ac:dyDescent="0.25">
      <c r="A3" s="33">
        <v>1991</v>
      </c>
      <c r="B3" s="105">
        <v>1.0413703778951644</v>
      </c>
      <c r="C3" s="105">
        <f t="shared" ref="C3:C27" si="0">B3</f>
        <v>1.0413703778951644</v>
      </c>
      <c r="D3" s="105">
        <v>7.0890442044113558E-2</v>
      </c>
      <c r="E3" s="105">
        <v>7.0890442044113558E-2</v>
      </c>
      <c r="F3" s="41"/>
    </row>
    <row r="4" spans="1:6" ht="0.95" customHeight="1" x14ac:dyDescent="0.25">
      <c r="A4" s="33">
        <v>1992</v>
      </c>
      <c r="B4" s="105">
        <v>1.0589502970857305</v>
      </c>
      <c r="C4" s="105">
        <f t="shared" si="0"/>
        <v>1.0589502970857305</v>
      </c>
      <c r="D4" s="105">
        <v>4.5293609671848076E-2</v>
      </c>
      <c r="E4" s="105">
        <v>4.5293609671848076E-2</v>
      </c>
      <c r="F4" s="41"/>
    </row>
    <row r="5" spans="1:6" ht="0.95" customHeight="1" x14ac:dyDescent="0.25">
      <c r="A5" s="33">
        <v>1993</v>
      </c>
      <c r="B5" s="105">
        <v>1.0094979823838244</v>
      </c>
      <c r="C5" s="105">
        <f t="shared" si="0"/>
        <v>1.0094979823838244</v>
      </c>
      <c r="D5" s="105">
        <v>-7.9222031269647955E-3</v>
      </c>
      <c r="E5" s="105">
        <v>-7.9222031269647955E-3</v>
      </c>
      <c r="F5" s="41"/>
    </row>
    <row r="6" spans="1:6" ht="0.95" customHeight="1" x14ac:dyDescent="0.25">
      <c r="A6" s="33">
        <v>1994</v>
      </c>
      <c r="B6" s="105">
        <v>1.0198476223087787</v>
      </c>
      <c r="C6" s="105">
        <f t="shared" si="0"/>
        <v>1.0198476223087787</v>
      </c>
      <c r="D6" s="105">
        <v>-1.9186556869957756E-2</v>
      </c>
      <c r="E6" s="105">
        <v>-1.9186556869957756E-2</v>
      </c>
      <c r="F6" s="41"/>
    </row>
    <row r="7" spans="1:6" ht="0.95" customHeight="1" x14ac:dyDescent="0.25">
      <c r="A7" s="33">
        <v>1995</v>
      </c>
      <c r="B7" s="105">
        <v>0.97275843774231729</v>
      </c>
      <c r="C7" s="105">
        <f t="shared" si="0"/>
        <v>0.97275843774231729</v>
      </c>
      <c r="D7" s="105">
        <v>-4.2305809399477673E-2</v>
      </c>
      <c r="E7" s="105">
        <v>-4.2305809399477673E-2</v>
      </c>
      <c r="F7" s="41"/>
    </row>
    <row r="8" spans="1:6" ht="0.95" customHeight="1" x14ac:dyDescent="0.25">
      <c r="A8" s="33">
        <v>1996</v>
      </c>
      <c r="B8" s="105">
        <v>0.9593020913083774</v>
      </c>
      <c r="C8" s="105">
        <f t="shared" si="0"/>
        <v>0.9593020913083774</v>
      </c>
      <c r="D8" s="105">
        <v>-4.4216726509864024E-2</v>
      </c>
      <c r="E8" s="105">
        <v>-4.4216726509864024E-2</v>
      </c>
      <c r="F8" s="41"/>
    </row>
    <row r="9" spans="1:6" ht="0.95" customHeight="1" x14ac:dyDescent="0.25">
      <c r="A9" s="33">
        <v>1997</v>
      </c>
      <c r="B9" s="105">
        <v>0.90003487966515527</v>
      </c>
      <c r="C9" s="105">
        <f t="shared" si="0"/>
        <v>0.90003487966515527</v>
      </c>
      <c r="D9" s="105">
        <v>-8.0927835051546285E-2</v>
      </c>
      <c r="E9" s="105">
        <v>-8.0927835051546285E-2</v>
      </c>
      <c r="F9" s="41"/>
    </row>
    <row r="10" spans="1:6" ht="0.95" customHeight="1" x14ac:dyDescent="0.25">
      <c r="A10" s="33">
        <v>1998</v>
      </c>
      <c r="B10" s="105">
        <v>0.81714392663297775</v>
      </c>
      <c r="C10" s="105">
        <f t="shared" si="0"/>
        <v>0.81714392663297775</v>
      </c>
      <c r="D10" s="105">
        <v>-9.3124284190987741E-2</v>
      </c>
      <c r="E10" s="105">
        <v>-9.3124284190987741E-2</v>
      </c>
      <c r="F10" s="41"/>
    </row>
    <row r="11" spans="1:6" ht="0.95" customHeight="1" x14ac:dyDescent="0.25">
      <c r="A11" s="33">
        <v>1999</v>
      </c>
      <c r="B11" s="105">
        <v>0.79053200423558623</v>
      </c>
      <c r="C11" s="105">
        <f t="shared" si="0"/>
        <v>0.79053200423558623</v>
      </c>
      <c r="D11" s="105">
        <v>-3.9401624581909128E-2</v>
      </c>
      <c r="E11" s="105">
        <v>-3.9401624581909128E-2</v>
      </c>
      <c r="F11" s="41"/>
    </row>
    <row r="12" spans="1:6" ht="0.95" customHeight="1" x14ac:dyDescent="0.25">
      <c r="A12" s="33">
        <v>2000</v>
      </c>
      <c r="B12" s="105">
        <v>0.81957946605391407</v>
      </c>
      <c r="C12" s="105">
        <f t="shared" si="0"/>
        <v>0.81957946605391407</v>
      </c>
      <c r="D12" s="105">
        <v>6.564323423173265E-3</v>
      </c>
      <c r="E12" s="105">
        <v>6.564323423173265E-3</v>
      </c>
      <c r="F12" s="41"/>
    </row>
    <row r="13" spans="1:6" ht="0.95" customHeight="1" x14ac:dyDescent="0.25">
      <c r="A13" s="33">
        <v>2001</v>
      </c>
      <c r="B13" s="105">
        <v>0.79977855185290891</v>
      </c>
      <c r="C13" s="105">
        <f t="shared" si="0"/>
        <v>0.79977855185290891</v>
      </c>
      <c r="D13" s="105">
        <v>9.5105943361826189E-3</v>
      </c>
      <c r="E13" s="105">
        <v>9.5105943361826189E-3</v>
      </c>
      <c r="F13" s="41"/>
    </row>
    <row r="14" spans="1:6" ht="0.95" customHeight="1" x14ac:dyDescent="0.25">
      <c r="A14" s="33">
        <v>2002</v>
      </c>
      <c r="B14" s="105">
        <v>0.79284057124198737</v>
      </c>
      <c r="C14" s="105">
        <f t="shared" si="0"/>
        <v>0.79284057124198737</v>
      </c>
      <c r="D14" s="105">
        <v>2.0426733279590915E-2</v>
      </c>
      <c r="E14" s="105">
        <v>2.0426733279590915E-2</v>
      </c>
      <c r="F14" s="41"/>
    </row>
    <row r="15" spans="1:6" ht="0.95" customHeight="1" x14ac:dyDescent="0.25">
      <c r="A15" s="33">
        <v>2003</v>
      </c>
      <c r="B15" s="105">
        <v>0.83533571261799144</v>
      </c>
      <c r="C15" s="105">
        <f t="shared" si="0"/>
        <v>0.83533571261799144</v>
      </c>
      <c r="D15" s="105">
        <v>1.6183842442220622E-2</v>
      </c>
      <c r="E15" s="105">
        <v>1.6183842442220622E-2</v>
      </c>
      <c r="F15" s="41"/>
    </row>
    <row r="16" spans="1:6" ht="0.95" customHeight="1" x14ac:dyDescent="0.25">
      <c r="A16" s="33">
        <v>2004</v>
      </c>
      <c r="B16" s="105">
        <v>0.8877559740985439</v>
      </c>
      <c r="C16" s="105">
        <f t="shared" si="0"/>
        <v>0.8877559740985439</v>
      </c>
      <c r="D16" s="105">
        <v>2.1246179022447305E-2</v>
      </c>
      <c r="E16" s="105">
        <v>2.1246179022447305E-2</v>
      </c>
      <c r="F16" s="41"/>
    </row>
    <row r="17" spans="1:6" ht="0.95" customHeight="1" x14ac:dyDescent="0.25">
      <c r="A17" s="33">
        <v>2005</v>
      </c>
      <c r="B17" s="105">
        <v>0.93826411721518188</v>
      </c>
      <c r="C17" s="105">
        <f t="shared" si="0"/>
        <v>0.93826411721518188</v>
      </c>
      <c r="D17" s="105">
        <v>1.6285002373042264E-2</v>
      </c>
      <c r="E17" s="105">
        <v>1.6285002373042264E-2</v>
      </c>
      <c r="F17" s="41"/>
    </row>
    <row r="18" spans="1:6" ht="0.95" customHeight="1" x14ac:dyDescent="0.25">
      <c r="A18" s="33">
        <v>2006</v>
      </c>
      <c r="B18" s="105">
        <v>1.0131936115144247</v>
      </c>
      <c r="C18" s="105">
        <f t="shared" si="0"/>
        <v>1.0131936115144247</v>
      </c>
      <c r="D18" s="105">
        <v>3.5300959581273564E-2</v>
      </c>
      <c r="E18" s="105">
        <v>3.5300959581273564E-2</v>
      </c>
      <c r="F18" s="41"/>
    </row>
    <row r="19" spans="1:6" ht="0.95" customHeight="1" x14ac:dyDescent="0.25">
      <c r="A19" s="33">
        <v>2007</v>
      </c>
      <c r="B19" s="105">
        <v>1.2202204005645139</v>
      </c>
      <c r="C19" s="105">
        <f t="shared" si="0"/>
        <v>1.2202204005645139</v>
      </c>
      <c r="D19" s="105">
        <v>3.4739382794092305E-2</v>
      </c>
      <c r="E19" s="105">
        <v>3.4739382794092305E-2</v>
      </c>
      <c r="F19" s="41"/>
    </row>
    <row r="20" spans="1:6" ht="0.95" customHeight="1" x14ac:dyDescent="0.25">
      <c r="A20" s="33">
        <v>2008</v>
      </c>
      <c r="B20" s="105">
        <v>1.146268965110101</v>
      </c>
      <c r="C20" s="105">
        <f t="shared" si="0"/>
        <v>1.146268965110101</v>
      </c>
      <c r="D20" s="105">
        <v>6.4731577614585936E-2</v>
      </c>
      <c r="E20" s="105">
        <v>6.4731577614585936E-2</v>
      </c>
      <c r="F20" s="41"/>
    </row>
    <row r="21" spans="1:6" ht="0.95" customHeight="1" x14ac:dyDescent="0.25">
      <c r="A21" s="33">
        <v>2009</v>
      </c>
      <c r="B21" s="105">
        <v>1.1811013060754583</v>
      </c>
      <c r="C21" s="105">
        <f t="shared" si="0"/>
        <v>1.1811013060754583</v>
      </c>
      <c r="D21" s="105">
        <v>3.2130587654519996E-2</v>
      </c>
      <c r="E21" s="105">
        <v>3.2130587654519996E-2</v>
      </c>
      <c r="F21" s="41"/>
    </row>
    <row r="22" spans="1:6" ht="0.95" customHeight="1" x14ac:dyDescent="0.25">
      <c r="A22" s="33">
        <v>2010</v>
      </c>
      <c r="B22" s="105">
        <v>1.2063708884274942</v>
      </c>
      <c r="C22" s="105">
        <f t="shared" si="0"/>
        <v>1.2063708884274942</v>
      </c>
      <c r="D22" s="105">
        <v>2.0833874529159704E-2</v>
      </c>
      <c r="E22" s="105">
        <v>2.0833874529159704E-2</v>
      </c>
      <c r="F22" s="41"/>
    </row>
    <row r="23" spans="1:6" ht="0.95" customHeight="1" x14ac:dyDescent="0.25">
      <c r="A23" s="33">
        <v>2011</v>
      </c>
      <c r="B23" s="105">
        <v>1.0550236908287718</v>
      </c>
      <c r="C23" s="105">
        <f t="shared" si="0"/>
        <v>1.0550236908287718</v>
      </c>
      <c r="D23" s="105">
        <v>8.2298518472984031E-3</v>
      </c>
      <c r="E23" s="105">
        <v>8.2298518472984031E-3</v>
      </c>
      <c r="F23" s="41"/>
    </row>
    <row r="24" spans="1:6" ht="0.95" customHeight="1" x14ac:dyDescent="0.25">
      <c r="A24" s="33">
        <v>2012</v>
      </c>
      <c r="B24" s="105">
        <v>1.0869922701603447</v>
      </c>
      <c r="C24" s="105">
        <f t="shared" si="0"/>
        <v>1.0869922701603447</v>
      </c>
      <c r="D24" s="105">
        <v>6.381050362531988E-3</v>
      </c>
      <c r="E24" s="105">
        <v>6.381050362531988E-3</v>
      </c>
      <c r="F24" s="41"/>
    </row>
    <row r="25" spans="1:6" ht="0.95" customHeight="1" x14ac:dyDescent="0.25">
      <c r="A25" s="33">
        <v>2013</v>
      </c>
      <c r="B25" s="105">
        <v>1.0776592897220576</v>
      </c>
      <c r="C25" s="105">
        <f t="shared" si="0"/>
        <v>1.0776592897220576</v>
      </c>
      <c r="D25" s="105">
        <v>3.3265253708719195E-4</v>
      </c>
      <c r="E25" s="105">
        <v>3.3265253708719195E-4</v>
      </c>
      <c r="F25" s="41"/>
    </row>
    <row r="26" spans="1:6" ht="0.95" customHeight="1" x14ac:dyDescent="0.25">
      <c r="A26" s="33">
        <v>2014</v>
      </c>
      <c r="B26" s="105">
        <v>1.0959722018303726</v>
      </c>
      <c r="C26" s="105">
        <f t="shared" si="0"/>
        <v>1.0959722018303726</v>
      </c>
      <c r="D26" s="105">
        <v>-7.4928360031945316E-3</v>
      </c>
      <c r="E26" s="105">
        <v>-7.4928360031945316E-3</v>
      </c>
      <c r="F26" s="41"/>
    </row>
    <row r="27" spans="1:6" ht="0.95" customHeight="1" x14ac:dyDescent="0.25">
      <c r="A27" s="33">
        <v>2015</v>
      </c>
      <c r="B27" s="105">
        <v>1.0597579968851085</v>
      </c>
      <c r="C27" s="105">
        <f t="shared" si="0"/>
        <v>1.0597579968851085</v>
      </c>
      <c r="D27" s="105">
        <v>-1.4036962381912309E-2</v>
      </c>
      <c r="E27" s="105">
        <v>-1.4036962381912309E-2</v>
      </c>
      <c r="F27" s="41"/>
    </row>
    <row r="28" spans="1:6" ht="0.95" customHeight="1" x14ac:dyDescent="0.25">
      <c r="A28" s="33">
        <v>2016</v>
      </c>
      <c r="B28" s="105">
        <v>1.0340813455927771</v>
      </c>
      <c r="C28" s="105">
        <f>(1-'Szenario AHV'!C$3)*'2'!Y32+'Szenario AHV'!C$3*'2'!Z32</f>
        <v>1.0340813455927771</v>
      </c>
      <c r="D28" s="105">
        <v>-1.9422666681676484E-2</v>
      </c>
      <c r="E28" s="105">
        <f>(1-'Szenario AHV'!C$3)*'2'!AK32+'Szenario AHV'!C$3*'2'!AL32</f>
        <v>-1.9422666681676484E-2</v>
      </c>
      <c r="F28" s="41"/>
    </row>
    <row r="29" spans="1:6" ht="0.95" customHeight="1" x14ac:dyDescent="0.25">
      <c r="A29" s="33">
        <v>2017</v>
      </c>
      <c r="B29" s="105">
        <v>1.0036006210331656</v>
      </c>
      <c r="C29" s="105">
        <f>(1-'Szenario AHV'!C$3)*'2'!Y33+'Szenario AHV'!C$3*'2'!Z33</f>
        <v>1.0036006210331656</v>
      </c>
      <c r="D29" s="105">
        <v>-2.5767067437367459E-2</v>
      </c>
      <c r="E29" s="105">
        <f>(1-'Szenario AHV'!C$3)*'2'!AK33+'Szenario AHV'!C$3*'2'!AL33</f>
        <v>-2.5767067437367459E-2</v>
      </c>
      <c r="F29" s="41"/>
    </row>
    <row r="30" spans="1:6" ht="0.95" customHeight="1" x14ac:dyDescent="0.25">
      <c r="A30" s="33">
        <v>2018</v>
      </c>
      <c r="B30" s="105">
        <v>0.99020790048016971</v>
      </c>
      <c r="C30" s="105">
        <f>(1-'Szenario AHV'!C$3)*'2'!Y34+'Szenario AHV'!C$3*'2'!Z34</f>
        <v>0.99020790048016971</v>
      </c>
      <c r="D30" s="105">
        <v>-2.1801528892465019E-2</v>
      </c>
      <c r="E30" s="105">
        <f>(1-'Szenario AHV'!C$3)*'2'!AK34+'Szenario AHV'!C$3*'2'!AL34</f>
        <v>-2.1801528892465019E-2</v>
      </c>
      <c r="F30" s="41"/>
    </row>
    <row r="31" spans="1:6" ht="0.95" customHeight="1" x14ac:dyDescent="0.25">
      <c r="A31" s="33">
        <v>2019</v>
      </c>
      <c r="B31" s="105">
        <v>0.93201181526031496</v>
      </c>
      <c r="C31" s="105">
        <f>(1-'Szenario AHV'!C$3)*'2'!Y35+'Szenario AHV'!C$3*'2'!Z35</f>
        <v>0.93201181526031496</v>
      </c>
      <c r="D31" s="105">
        <v>-4.0670068069247806E-2</v>
      </c>
      <c r="E31" s="105">
        <f>(1-'Szenario AHV'!C$3)*'2'!AK35+'Szenario AHV'!C$3*'2'!AL35</f>
        <v>-4.0670068069247806E-2</v>
      </c>
      <c r="F31" s="41"/>
    </row>
    <row r="32" spans="1:6" ht="0.95" customHeight="1" x14ac:dyDescent="0.25">
      <c r="A32" s="33">
        <v>2020</v>
      </c>
      <c r="B32" s="105">
        <v>0.90094267089348989</v>
      </c>
      <c r="C32" s="105">
        <f>(1-'Szenario AHV'!C$3)*'2'!Y36+'Szenario AHV'!C$3*'2'!Z36</f>
        <v>0.90094267089348989</v>
      </c>
      <c r="D32" s="105">
        <v>-3.8610762872302175E-2</v>
      </c>
      <c r="E32" s="105">
        <f>(1-'Szenario AHV'!C$3)*'2'!AK36+'Szenario AHV'!C$3*'2'!AL36</f>
        <v>-3.8610762872302175E-2</v>
      </c>
      <c r="F32" s="41"/>
    </row>
    <row r="33" spans="1:6" ht="0.95" customHeight="1" x14ac:dyDescent="0.25">
      <c r="A33" s="33">
        <v>2021</v>
      </c>
      <c r="B33" s="105">
        <v>0.82443941172726665</v>
      </c>
      <c r="C33" s="105">
        <f>(1-'Szenario AHV'!C$3)*'2'!Y37+'Szenario AHV'!C$3*'2'!Z37</f>
        <v>0.82443941172726665</v>
      </c>
      <c r="D33" s="105">
        <v>-6.0859895331508443E-2</v>
      </c>
      <c r="E33" s="105">
        <f>(1-'Szenario AHV'!C$3)*'2'!AK37+'Szenario AHV'!C$3*'2'!AL37</f>
        <v>-6.0859895331508443E-2</v>
      </c>
      <c r="F33" s="41"/>
    </row>
    <row r="34" spans="1:6" ht="0.95" customHeight="1" x14ac:dyDescent="0.25">
      <c r="A34" s="33">
        <v>2022</v>
      </c>
      <c r="B34" s="105">
        <v>0.77116668498255025</v>
      </c>
      <c r="C34" s="105">
        <f>(1-'Szenario AHV'!C$3)*'2'!Y38+'Szenario AHV'!C$3*'2'!Z38</f>
        <v>0.77116668498255025</v>
      </c>
      <c r="D34" s="105">
        <v>-6.1223086896637802E-2</v>
      </c>
      <c r="E34" s="105">
        <f>(1-'Szenario AHV'!C$3)*'2'!AK38+'Szenario AHV'!C$3*'2'!AL38</f>
        <v>-6.1223086896637802E-2</v>
      </c>
      <c r="F34" s="41"/>
    </row>
    <row r="35" spans="1:6" ht="0.95" customHeight="1" x14ac:dyDescent="0.25">
      <c r="A35" s="33">
        <v>2023</v>
      </c>
      <c r="B35" s="105">
        <v>0.67551033786962089</v>
      </c>
      <c r="C35" s="105">
        <f>(1-'Szenario AHV'!C$3)*'2'!Y39+'Szenario AHV'!C$3*'2'!Z39</f>
        <v>0.67551033786962089</v>
      </c>
      <c r="D35" s="105">
        <v>-8.5381975741975993E-2</v>
      </c>
      <c r="E35" s="105">
        <f>(1-'Szenario AHV'!C$3)*'2'!AK39+'Szenario AHV'!C$3*'2'!AL39</f>
        <v>-8.5381975741975993E-2</v>
      </c>
      <c r="F35" s="41"/>
    </row>
    <row r="36" spans="1:6" ht="0.95" customHeight="1" x14ac:dyDescent="0.25">
      <c r="A36" s="33">
        <v>2024</v>
      </c>
      <c r="B36" s="105">
        <v>0.59796270713085387</v>
      </c>
      <c r="C36" s="105">
        <f>(1-'Szenario AHV'!C$3)*'2'!Y40+'Szenario AHV'!C$3*'2'!Z40</f>
        <v>0.59796270713085387</v>
      </c>
      <c r="D36" s="105">
        <v>-8.7444104627280902E-2</v>
      </c>
      <c r="E36" s="105">
        <f>(1-'Szenario AHV'!C$3)*'2'!AK40+'Szenario AHV'!C$3*'2'!AL40</f>
        <v>-8.7444104627280902E-2</v>
      </c>
      <c r="F36" s="41"/>
    </row>
    <row r="37" spans="1:6" ht="0.95" customHeight="1" x14ac:dyDescent="0.25">
      <c r="A37" s="33">
        <v>2025</v>
      </c>
      <c r="B37" s="105">
        <v>0.4826904070908527</v>
      </c>
      <c r="C37" s="105">
        <f>(1-'Szenario AHV'!C$3)*'2'!Y41+'Szenario AHV'!C$3*'2'!Z41</f>
        <v>0.4826904070908527</v>
      </c>
      <c r="D37" s="105">
        <v>-0.11318941966762985</v>
      </c>
      <c r="E37" s="105">
        <f>(1-'Szenario AHV'!C$3)*'2'!AK41+'Szenario AHV'!C$3*'2'!AL41</f>
        <v>-0.11318941966762985</v>
      </c>
      <c r="F37" s="41"/>
    </row>
    <row r="38" spans="1:6" ht="0.95" customHeight="1" x14ac:dyDescent="0.25">
      <c r="A38" s="33">
        <f>A37+1</f>
        <v>2026</v>
      </c>
      <c r="B38" s="105">
        <v>0.38000378302774618</v>
      </c>
      <c r="C38" s="105">
        <f>(1-'Szenario AHV'!C$3)*'2'!Y42+'Szenario AHV'!C$3*'2'!Z42</f>
        <v>0.38000378302774618</v>
      </c>
      <c r="D38" s="105">
        <v>-0.11657126632678066</v>
      </c>
      <c r="E38" s="105">
        <f>(1-'Szenario AHV'!C$3)*'2'!AK42+'Szenario AHV'!C$3*'2'!AL42</f>
        <v>-0.11657126632678066</v>
      </c>
      <c r="F38" s="41"/>
    </row>
    <row r="39" spans="1:6" ht="0.95" customHeight="1" x14ac:dyDescent="0.25">
      <c r="A39" s="33">
        <f t="shared" ref="A39:A51" si="1">A38+1</f>
        <v>2027</v>
      </c>
      <c r="B39" s="105">
        <v>0.24450528873021132</v>
      </c>
      <c r="C39" s="105">
        <f>(1-'Szenario AHV'!C$3)*'2'!Y43+'Szenario AHV'!C$3*'2'!Z43</f>
        <v>0.24450528873021132</v>
      </c>
      <c r="D39" s="105">
        <v>-0.1446844390187719</v>
      </c>
      <c r="E39" s="105">
        <f>(1-'Szenario AHV'!C$3)*'2'!AK43+'Szenario AHV'!C$3*'2'!AL43</f>
        <v>-0.1446844390187719</v>
      </c>
      <c r="F39" s="41"/>
    </row>
    <row r="40" spans="1:6" ht="0.95" customHeight="1" x14ac:dyDescent="0.25">
      <c r="A40" s="33">
        <f t="shared" si="1"/>
        <v>2028</v>
      </c>
      <c r="B40" s="105">
        <v>0.11459330675585411</v>
      </c>
      <c r="C40" s="105">
        <f>(1-'Szenario AHV'!C$3)*'2'!Y44+'Szenario AHV'!C$3*'2'!Z44</f>
        <v>0.11459330675585411</v>
      </c>
      <c r="D40" s="105">
        <v>-0.15002359202685819</v>
      </c>
      <c r="E40" s="105">
        <f>(1-'Szenario AHV'!C$3)*'2'!AK44+'Szenario AHV'!C$3*'2'!AL44</f>
        <v>-0.15002359202685819</v>
      </c>
      <c r="F40" s="41"/>
    </row>
    <row r="41" spans="1:6" ht="0.95" customHeight="1" x14ac:dyDescent="0.25">
      <c r="A41" s="33">
        <f t="shared" si="1"/>
        <v>2029</v>
      </c>
      <c r="B41" s="105">
        <v>-3.9534004728120034E-2</v>
      </c>
      <c r="C41" s="105">
        <f>(1-'Szenario AHV'!C$3)*'2'!Y45+'Szenario AHV'!C$3*'2'!Z45</f>
        <v>-3.9534004728120034E-2</v>
      </c>
      <c r="D41" s="105">
        <v>-0.17846383173395738</v>
      </c>
      <c r="E41" s="105">
        <f>(1-'Szenario AHV'!C$3)*'2'!AK45+'Szenario AHV'!C$3*'2'!AL45</f>
        <v>-0.17846383173395738</v>
      </c>
      <c r="F41" s="41"/>
    </row>
    <row r="42" spans="1:6" ht="0.95" customHeight="1" x14ac:dyDescent="0.25">
      <c r="A42" s="33">
        <f t="shared" si="1"/>
        <v>2030</v>
      </c>
      <c r="B42" s="105">
        <v>-0.19319039730362278</v>
      </c>
      <c r="C42" s="105">
        <f>(1-'Szenario AHV'!C$3)*'2'!Y46+'Szenario AHV'!C$3*'2'!Z46</f>
        <v>-0.19319039730362278</v>
      </c>
      <c r="D42" s="105">
        <v>-0.18129853953477423</v>
      </c>
      <c r="E42" s="105">
        <f>(1-'Szenario AHV'!C$3)*'2'!AK46+'Szenario AHV'!C$3*'2'!AL46</f>
        <v>-0.18129853953477423</v>
      </c>
      <c r="F42" s="41"/>
    </row>
    <row r="43" spans="1:6" ht="0.95" customHeight="1" x14ac:dyDescent="0.25">
      <c r="A43" s="33">
        <f t="shared" si="1"/>
        <v>2031</v>
      </c>
      <c r="B43" s="105">
        <v>-0.36070387715166236</v>
      </c>
      <c r="C43" s="105">
        <f>(1-'Szenario AHV'!C$3)*'2'!Y47+'Szenario AHV'!C$3*'2'!Z47</f>
        <v>-0.36070387715166236</v>
      </c>
      <c r="D43" s="105">
        <v>-0.20691041278409278</v>
      </c>
      <c r="E43" s="105">
        <f>(1-'Szenario AHV'!C$3)*'2'!AK47+'Szenario AHV'!C$3*'2'!AL47</f>
        <v>-0.20691041278409278</v>
      </c>
      <c r="F43" s="41"/>
    </row>
    <row r="44" spans="1:6" ht="0.95" customHeight="1" x14ac:dyDescent="0.25">
      <c r="A44" s="33">
        <f t="shared" si="1"/>
        <v>2032</v>
      </c>
      <c r="B44" s="105">
        <v>-0.53468518251810182</v>
      </c>
      <c r="C44" s="105">
        <f>(1-'Szenario AHV'!C$3)*'2'!Y48+'Szenario AHV'!C$3*'2'!Z48</f>
        <v>-0.53468518251810182</v>
      </c>
      <c r="D44" s="105">
        <v>-0.20630116248998129</v>
      </c>
      <c r="E44" s="105">
        <f>(1-'Szenario AHV'!C$3)*'2'!AK48+'Szenario AHV'!C$3*'2'!AL48</f>
        <v>-0.20630116248998129</v>
      </c>
      <c r="F44" s="41"/>
    </row>
    <row r="45" spans="1:6" ht="0.95" customHeight="1" x14ac:dyDescent="0.25">
      <c r="A45" s="33">
        <f t="shared" si="1"/>
        <v>2033</v>
      </c>
      <c r="B45" s="105">
        <v>-0.71194509471257172</v>
      </c>
      <c r="C45" s="105">
        <f>(1-'Szenario AHV'!C$3)*'2'!Y49+'Szenario AHV'!C$3*'2'!Z49</f>
        <v>-0.71194509471257172</v>
      </c>
      <c r="D45" s="105">
        <v>-0.22892502201165604</v>
      </c>
      <c r="E45" s="105">
        <f>(1-'Szenario AHV'!C$3)*'2'!AK49+'Szenario AHV'!C$3*'2'!AL49</f>
        <v>-0.22892502201165604</v>
      </c>
      <c r="F45" s="41"/>
    </row>
    <row r="46" spans="1:6" ht="0.95" customHeight="1" x14ac:dyDescent="0.25">
      <c r="A46" s="33">
        <f t="shared" si="1"/>
        <v>2034</v>
      </c>
      <c r="B46" s="105">
        <v>-0.90426237768427642</v>
      </c>
      <c r="C46" s="105">
        <f>(1-'Szenario AHV'!C$3)*'2'!Y50+'Szenario AHV'!C$3*'2'!Z50</f>
        <v>-0.90426237768427642</v>
      </c>
      <c r="D46" s="105">
        <v>-0.2251470156162276</v>
      </c>
      <c r="E46" s="105">
        <f>(1-'Szenario AHV'!C$3)*'2'!AK50+'Szenario AHV'!C$3*'2'!AL50</f>
        <v>-0.2251470156162276</v>
      </c>
      <c r="F46" s="41"/>
    </row>
    <row r="47" spans="1:6" ht="0.95" customHeight="1" x14ac:dyDescent="0.25">
      <c r="A47" s="33">
        <f t="shared" si="1"/>
        <v>2035</v>
      </c>
      <c r="B47" s="105">
        <v>-1.0889774378552455</v>
      </c>
      <c r="C47" s="105">
        <f>(1-'Szenario AHV'!C$3)*'2'!Y51+'Szenario AHV'!C$3*'2'!Z51</f>
        <v>-1.0889774378552455</v>
      </c>
      <c r="D47" s="105">
        <v>-0.24498365062210978</v>
      </c>
      <c r="E47" s="105">
        <f>(1-'Szenario AHV'!C$3)*'2'!AK51+'Szenario AHV'!C$3*'2'!AL51</f>
        <v>-0.24498365062210978</v>
      </c>
      <c r="F47" s="41"/>
    </row>
    <row r="48" spans="1:6" ht="0.95" customHeight="1" x14ac:dyDescent="0.25">
      <c r="A48" s="33">
        <f t="shared" si="1"/>
        <v>2036</v>
      </c>
      <c r="B48" s="105">
        <v>-1.2981280127587846</v>
      </c>
      <c r="C48" s="105">
        <f>(1-'Szenario AHV'!C$3)*'2'!Y52+'Szenario AHV'!C$3*'2'!Z52</f>
        <v>-1.2981280127587846</v>
      </c>
      <c r="D48" s="105">
        <v>-0.23818425555942288</v>
      </c>
      <c r="E48" s="105">
        <f>(1-'Szenario AHV'!C$3)*'2'!AK52+'Szenario AHV'!C$3*'2'!AL52</f>
        <v>-0.23818425555942288</v>
      </c>
      <c r="F48" s="41"/>
    </row>
    <row r="49" spans="1:6" ht="0.95" customHeight="1" x14ac:dyDescent="0.25">
      <c r="A49" s="33">
        <f t="shared" si="1"/>
        <v>2037</v>
      </c>
      <c r="B49" s="105">
        <v>-1.4885320041938341</v>
      </c>
      <c r="C49" s="105">
        <f>(1-'Szenario AHV'!C$3)*'2'!Y53+'Szenario AHV'!C$3*'2'!Z53</f>
        <v>-1.4885320041938341</v>
      </c>
      <c r="D49" s="105">
        <v>-0.25519733756805402</v>
      </c>
      <c r="E49" s="105">
        <f>(1-'Szenario AHV'!C$3)*'2'!AK53+'Szenario AHV'!C$3*'2'!AL53</f>
        <v>-0.25519733756805402</v>
      </c>
      <c r="F49" s="41"/>
    </row>
    <row r="50" spans="1:6" ht="0.95" customHeight="1" x14ac:dyDescent="0.25">
      <c r="A50" s="33">
        <f t="shared" si="1"/>
        <v>2038</v>
      </c>
      <c r="B50" s="105">
        <v>-1.7133080032280668</v>
      </c>
      <c r="C50" s="105">
        <f>(1-'Szenario AHV'!C$3)*'2'!Y54+'Szenario AHV'!C$3*'2'!Z54</f>
        <v>-1.7133080032280668</v>
      </c>
      <c r="D50" s="105">
        <v>-0.24594940709620386</v>
      </c>
      <c r="E50" s="105">
        <f>(1-'Szenario AHV'!C$3)*'2'!AK54+'Szenario AHV'!C$3*'2'!AL54</f>
        <v>-0.24594940709620386</v>
      </c>
      <c r="F50" s="41"/>
    </row>
    <row r="51" spans="1:6" ht="0.95" customHeight="1" x14ac:dyDescent="0.25">
      <c r="A51" s="33">
        <f t="shared" si="1"/>
        <v>2039</v>
      </c>
      <c r="B51" s="105">
        <v>-1.9071183516860062</v>
      </c>
      <c r="C51" s="105">
        <f>(1-'Szenario AHV'!C$3)*'2'!Y55+'Szenario AHV'!C$3*'2'!Z55</f>
        <v>-1.9071183516860062</v>
      </c>
      <c r="D51" s="105">
        <v>-0.2611066582169696</v>
      </c>
      <c r="E51" s="105">
        <f>(1-'Szenario AHV'!C$3)*'2'!AK55+'Szenario AHV'!C$3*'2'!AL55</f>
        <v>-0.2611066582169696</v>
      </c>
      <c r="F51" s="41"/>
    </row>
    <row r="52" spans="1:6" ht="0.95" customHeight="1" x14ac:dyDescent="0.25">
      <c r="A52" s="33">
        <v>2040</v>
      </c>
      <c r="B52" s="105">
        <v>-2.1456393907557647</v>
      </c>
      <c r="C52" s="105">
        <f>(1-'Szenario AHV'!C$3)*'2'!Y56+'Szenario AHV'!C$3*'2'!Z56</f>
        <v>-2.1456393907557647</v>
      </c>
      <c r="D52" s="105">
        <v>-0.2504394311975407</v>
      </c>
      <c r="E52" s="105">
        <f>(1-'Szenario AHV'!C$3)*'2'!AK56+'Szenario AHV'!C$3*'2'!AL56</f>
        <v>-0.2504394311975407</v>
      </c>
      <c r="F52" s="41"/>
    </row>
  </sheetData>
  <sheetProtection algorithmName="SHA-512" hashValue="mR+7oNXIfGZA13HGJ5V/CZM+YhldBWLO3S9Lv4Tl8lEQ4fkkRAeIjIVSmqKO8Lr0lv21HcU4la03wUBIvuVZBQ==" saltValue="CxZkIWL0ncbXJtiF5yzZrg==" spinCount="100000" sheet="1" objects="1" scenarios="1" selectLockedCells="1" selectUnlockedCell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1"/>
  <sheetViews>
    <sheetView zoomScaleNormal="100" workbookViewId="0">
      <selection activeCell="F590" sqref="F590"/>
    </sheetView>
  </sheetViews>
  <sheetFormatPr baseColWidth="10" defaultRowHeight="0.95" customHeight="1" x14ac:dyDescent="0.25"/>
  <cols>
    <col min="1" max="6" width="11.42578125" style="19"/>
    <col min="7" max="7" width="2" style="19" customWidth="1"/>
    <col min="8" max="12" width="8.7109375" style="19" customWidth="1"/>
    <col min="13" max="13" width="11.42578125" style="19"/>
    <col min="14" max="14" width="2.42578125" style="19" customWidth="1"/>
    <col min="15" max="15" width="11.42578125" style="19" customWidth="1"/>
    <col min="16" max="16" width="11.42578125" style="19"/>
    <col min="17" max="17" width="11.5703125" style="19" customWidth="1"/>
    <col min="18" max="18" width="12.140625" style="19" customWidth="1"/>
    <col min="19" max="19" width="11.42578125" style="19"/>
    <col min="20" max="20" width="11.7109375" style="19" customWidth="1"/>
    <col min="21" max="22" width="11.42578125" style="19"/>
    <col min="23" max="23" width="11.5703125" style="19" customWidth="1"/>
    <col min="24" max="24" width="12.140625" style="19" customWidth="1"/>
    <col min="25" max="25" width="11.42578125" style="19"/>
    <col min="26" max="26" width="11.28515625" style="19" customWidth="1"/>
    <col min="27" max="28" width="11.42578125" style="19"/>
    <col min="29" max="29" width="10.28515625" style="19" customWidth="1"/>
    <col min="30" max="30" width="11.42578125" style="19" customWidth="1"/>
    <col min="31" max="34" width="11.42578125" style="19"/>
    <col min="35" max="35" width="11.28515625" style="19" customWidth="1"/>
    <col min="36" max="39" width="11.42578125" style="19"/>
    <col min="40" max="40" width="8.7109375" style="19" customWidth="1"/>
    <col min="41" max="41" width="10.85546875" style="19" customWidth="1"/>
    <col min="42" max="48" width="8.7109375" style="19" customWidth="1"/>
    <col min="49" max="49" width="9.140625" style="19" customWidth="1"/>
    <col min="50" max="51" width="8.7109375" style="19" customWidth="1"/>
    <col min="52" max="52" width="11.42578125" style="19"/>
    <col min="53" max="53" width="11.28515625" style="19" customWidth="1"/>
    <col min="54" max="58" width="11.42578125" style="19"/>
    <col min="59" max="59" width="11.85546875" style="19" customWidth="1"/>
    <col min="60" max="68" width="11.42578125" style="19"/>
    <col min="69" max="69" width="11.140625" style="19" customWidth="1"/>
    <col min="70" max="16384" width="11.42578125" style="19"/>
  </cols>
  <sheetData>
    <row r="1" spans="1:76" ht="0.95" customHeight="1" x14ac:dyDescent="0.25">
      <c r="A1" s="18" t="s">
        <v>205</v>
      </c>
      <c r="B1" s="18" t="s">
        <v>18</v>
      </c>
      <c r="P1" s="20" t="s">
        <v>221</v>
      </c>
      <c r="R1" s="21"/>
      <c r="T1" s="22"/>
      <c r="U1" s="22"/>
      <c r="V1" s="23"/>
      <c r="W1" s="24"/>
      <c r="Y1" s="25"/>
      <c r="Z1" s="26"/>
      <c r="AB1" s="26"/>
      <c r="AC1" s="26"/>
      <c r="AD1" s="18"/>
      <c r="AE1" s="18"/>
      <c r="AF1" s="18"/>
      <c r="AG1" s="18"/>
      <c r="AH1" s="18"/>
      <c r="AI1" s="18"/>
      <c r="AJ1" s="18"/>
      <c r="AK1" s="18"/>
      <c r="AL1" s="18"/>
      <c r="AM1" s="18"/>
      <c r="AN1" s="20" t="s">
        <v>13</v>
      </c>
      <c r="AO1" s="18"/>
      <c r="AP1" s="18"/>
      <c r="AQ1" s="18"/>
      <c r="AR1" s="18"/>
      <c r="AS1" s="18"/>
      <c r="AT1" s="18"/>
      <c r="AU1" s="18"/>
      <c r="AV1" s="18"/>
      <c r="AW1" s="18"/>
      <c r="AX1" s="18"/>
      <c r="AY1" s="18"/>
      <c r="AZ1" s="18"/>
      <c r="BA1" s="18"/>
      <c r="BB1" s="18"/>
      <c r="BC1" s="18"/>
      <c r="BD1" s="18"/>
      <c r="BE1" s="18"/>
      <c r="BF1" s="20" t="s">
        <v>14</v>
      </c>
      <c r="BG1" s="20"/>
      <c r="BH1" s="20"/>
      <c r="BI1" s="27"/>
      <c r="BJ1" s="27"/>
      <c r="BK1" s="27"/>
      <c r="BL1" s="20" t="s">
        <v>33</v>
      </c>
      <c r="BM1" s="18"/>
      <c r="BN1" s="18"/>
      <c r="BQ1" s="20" t="s">
        <v>44</v>
      </c>
    </row>
    <row r="2" spans="1:76" ht="0.95" customHeight="1" x14ac:dyDescent="0.25">
      <c r="O2" s="21"/>
      <c r="Q2" s="22"/>
      <c r="R2" s="22"/>
      <c r="T2" s="18"/>
      <c r="U2" s="18"/>
      <c r="V2" s="18"/>
      <c r="W2" s="18"/>
      <c r="X2" s="18"/>
      <c r="Y2" s="18"/>
      <c r="Z2" s="18"/>
      <c r="AA2" s="18"/>
      <c r="AB2" s="26"/>
      <c r="AC2" s="26"/>
      <c r="AD2" s="18"/>
      <c r="AE2" s="18"/>
      <c r="AF2" s="18"/>
      <c r="AG2" s="18"/>
      <c r="AH2" s="18"/>
      <c r="AI2" s="18"/>
      <c r="AJ2" s="18"/>
      <c r="AK2" s="18"/>
      <c r="AL2" s="18"/>
      <c r="AM2" s="18"/>
      <c r="AN2" s="18"/>
      <c r="AO2" s="18"/>
      <c r="AP2" s="18"/>
      <c r="BJ2" s="19" t="s">
        <v>226</v>
      </c>
      <c r="BK2" s="28">
        <f>'Szenario AHV'!G3</f>
        <v>7.0000000000000001E-3</v>
      </c>
    </row>
    <row r="3" spans="1:76" ht="0.95" customHeight="1" x14ac:dyDescent="0.25">
      <c r="P3" s="18"/>
      <c r="Q3" s="18"/>
      <c r="R3" s="18"/>
      <c r="AQ3" s="29"/>
      <c r="AR3" s="29">
        <f>'Szenario AHV'!C5</f>
        <v>0.08</v>
      </c>
      <c r="AS3" s="18"/>
      <c r="AT3" s="18"/>
      <c r="AU3" s="18"/>
      <c r="AV3" s="18"/>
      <c r="AW3" s="18"/>
      <c r="AX3" s="18"/>
      <c r="AY3" s="18"/>
      <c r="AZ3" s="18"/>
      <c r="BA3" s="18"/>
      <c r="BB3" s="18"/>
      <c r="BD3" s="28">
        <f>'Szenario AHV'!G7</f>
        <v>0.02</v>
      </c>
      <c r="BE3" s="18"/>
      <c r="BF3" s="18"/>
      <c r="BG3" s="18"/>
      <c r="BH3" s="18"/>
      <c r="BI3" s="28">
        <f>'Szenario AHV'!C4</f>
        <v>8.4000000000000005E-2</v>
      </c>
      <c r="BJ3" s="19" t="s">
        <v>225</v>
      </c>
      <c r="BK3" s="28">
        <f>BK2+'Szenario AHV'!G4</f>
        <v>0.01</v>
      </c>
      <c r="BP3" s="28">
        <f>'Szenario AHV'!C6</f>
        <v>0</v>
      </c>
    </row>
    <row r="4" spans="1:76" ht="0.95" customHeight="1" x14ac:dyDescent="0.25">
      <c r="O4" s="30">
        <f>(O32/O6)^(1/(A32-A6))-1</f>
        <v>9.878349210073134E-3</v>
      </c>
      <c r="P4" s="106" t="s">
        <v>0</v>
      </c>
      <c r="Q4" s="106"/>
      <c r="R4" s="106"/>
      <c r="S4" s="107" t="s">
        <v>1</v>
      </c>
      <c r="T4" s="107"/>
      <c r="U4" s="107"/>
      <c r="V4" s="107" t="s">
        <v>2</v>
      </c>
      <c r="W4" s="107"/>
      <c r="X4" s="107"/>
      <c r="Y4" s="107" t="s">
        <v>10</v>
      </c>
      <c r="Z4" s="107"/>
      <c r="AA4" s="107"/>
      <c r="AB4" s="107" t="s">
        <v>3</v>
      </c>
      <c r="AC4" s="107"/>
      <c r="AD4" s="107"/>
      <c r="AE4" s="107" t="s">
        <v>56</v>
      </c>
      <c r="AF4" s="107"/>
      <c r="AG4" s="107"/>
      <c r="AH4" s="107" t="s">
        <v>58</v>
      </c>
      <c r="AI4" s="107"/>
      <c r="AJ4" s="107"/>
      <c r="AK4" s="107" t="s">
        <v>216</v>
      </c>
      <c r="AL4" s="107"/>
      <c r="AM4" s="107"/>
      <c r="AN4" s="109" t="s">
        <v>4</v>
      </c>
      <c r="AO4" s="109"/>
      <c r="AP4" s="109"/>
      <c r="AQ4" s="31"/>
      <c r="AS4" s="109" t="s">
        <v>6</v>
      </c>
      <c r="AT4" s="109"/>
      <c r="AU4" s="109"/>
      <c r="AV4" s="109" t="s">
        <v>7</v>
      </c>
      <c r="AW4" s="109"/>
      <c r="AX4" s="109"/>
      <c r="AZ4" s="107" t="s">
        <v>9</v>
      </c>
      <c r="BA4" s="107"/>
      <c r="BB4" s="107"/>
      <c r="BC4" s="108" t="s">
        <v>16</v>
      </c>
      <c r="BD4" s="108"/>
      <c r="BE4" s="108"/>
      <c r="BF4" s="108" t="s">
        <v>29</v>
      </c>
      <c r="BG4" s="108"/>
      <c r="BH4" s="108"/>
      <c r="BK4" s="32"/>
      <c r="BL4" s="108" t="s">
        <v>30</v>
      </c>
      <c r="BM4" s="108"/>
      <c r="BN4" s="108"/>
      <c r="BO4" s="110" t="s">
        <v>162</v>
      </c>
      <c r="BP4" s="110"/>
    </row>
    <row r="5" spans="1:76" ht="0.95" customHeight="1" x14ac:dyDescent="0.25">
      <c r="A5" s="33" t="s">
        <v>19</v>
      </c>
      <c r="B5" s="33" t="s">
        <v>0</v>
      </c>
      <c r="C5" s="33" t="s">
        <v>220</v>
      </c>
      <c r="D5" s="33" t="s">
        <v>17</v>
      </c>
      <c r="E5" s="33" t="s">
        <v>10</v>
      </c>
      <c r="F5" s="33" t="s">
        <v>3</v>
      </c>
      <c r="G5" s="33"/>
      <c r="H5" s="33" t="s">
        <v>4</v>
      </c>
      <c r="I5" s="33" t="s">
        <v>5</v>
      </c>
      <c r="J5" s="33" t="s">
        <v>6</v>
      </c>
      <c r="K5" s="33" t="s">
        <v>7</v>
      </c>
      <c r="L5" s="33" t="s">
        <v>8</v>
      </c>
      <c r="M5" s="34" t="s">
        <v>9</v>
      </c>
      <c r="N5" s="33"/>
      <c r="O5" s="33" t="s">
        <v>11</v>
      </c>
      <c r="P5" s="33" t="s">
        <v>34</v>
      </c>
      <c r="Q5" s="33" t="s">
        <v>35</v>
      </c>
      <c r="R5" s="33" t="s">
        <v>36</v>
      </c>
      <c r="S5" s="33" t="s">
        <v>34</v>
      </c>
      <c r="T5" s="33" t="s">
        <v>60</v>
      </c>
      <c r="U5" s="33" t="s">
        <v>61</v>
      </c>
      <c r="V5" s="33" t="s">
        <v>34</v>
      </c>
      <c r="W5" s="33" t="s">
        <v>60</v>
      </c>
      <c r="X5" s="33" t="s">
        <v>61</v>
      </c>
      <c r="Y5" s="33" t="s">
        <v>34</v>
      </c>
      <c r="Z5" s="33" t="s">
        <v>60</v>
      </c>
      <c r="AA5" s="33" t="s">
        <v>61</v>
      </c>
      <c r="AB5" s="33" t="s">
        <v>34</v>
      </c>
      <c r="AC5" s="33" t="s">
        <v>60</v>
      </c>
      <c r="AD5" s="33" t="s">
        <v>61</v>
      </c>
      <c r="AE5" s="33" t="s">
        <v>34</v>
      </c>
      <c r="AF5" s="33" t="s">
        <v>60</v>
      </c>
      <c r="AG5" s="33" t="s">
        <v>61</v>
      </c>
      <c r="AH5" s="33" t="s">
        <v>34</v>
      </c>
      <c r="AI5" s="33" t="s">
        <v>60</v>
      </c>
      <c r="AJ5" s="33" t="s">
        <v>61</v>
      </c>
      <c r="AK5" s="33" t="s">
        <v>34</v>
      </c>
      <c r="AL5" s="33" t="s">
        <v>60</v>
      </c>
      <c r="AM5" s="33" t="s">
        <v>61</v>
      </c>
      <c r="AN5" s="33" t="s">
        <v>34</v>
      </c>
      <c r="AO5" s="33" t="s">
        <v>60</v>
      </c>
      <c r="AP5" s="33" t="s">
        <v>61</v>
      </c>
      <c r="AQ5" s="33" t="s">
        <v>57</v>
      </c>
      <c r="AR5" s="33" t="s">
        <v>5</v>
      </c>
      <c r="AS5" s="33" t="s">
        <v>34</v>
      </c>
      <c r="AT5" s="33" t="s">
        <v>60</v>
      </c>
      <c r="AU5" s="33" t="s">
        <v>61</v>
      </c>
      <c r="AV5" s="33" t="s">
        <v>34</v>
      </c>
      <c r="AW5" s="33" t="s">
        <v>60</v>
      </c>
      <c r="AX5" s="33" t="s">
        <v>61</v>
      </c>
      <c r="AY5" s="33" t="s">
        <v>8</v>
      </c>
      <c r="AZ5" s="33" t="s">
        <v>34</v>
      </c>
      <c r="BA5" s="33" t="s">
        <v>60</v>
      </c>
      <c r="BB5" s="33" t="s">
        <v>61</v>
      </c>
      <c r="BC5" s="33" t="s">
        <v>15</v>
      </c>
      <c r="BD5" s="33" t="s">
        <v>229</v>
      </c>
      <c r="BE5" s="33" t="s">
        <v>12</v>
      </c>
      <c r="BF5" s="33" t="s">
        <v>34</v>
      </c>
      <c r="BG5" s="33" t="s">
        <v>35</v>
      </c>
      <c r="BH5" s="33" t="s">
        <v>36</v>
      </c>
      <c r="BI5" s="33" t="s">
        <v>43</v>
      </c>
      <c r="BJ5" s="33" t="s">
        <v>222</v>
      </c>
      <c r="BK5" s="33" t="s">
        <v>223</v>
      </c>
      <c r="BL5" s="33" t="s">
        <v>34</v>
      </c>
      <c r="BM5" s="33" t="s">
        <v>35</v>
      </c>
      <c r="BN5" s="33" t="s">
        <v>36</v>
      </c>
      <c r="BO5" s="33" t="s">
        <v>218</v>
      </c>
      <c r="BP5" s="33" t="s">
        <v>219</v>
      </c>
      <c r="BQ5" s="33" t="s">
        <v>45</v>
      </c>
      <c r="BR5" s="33" t="s">
        <v>237</v>
      </c>
    </row>
    <row r="6" spans="1:76" ht="0.95" customHeight="1" x14ac:dyDescent="0.25">
      <c r="A6" s="33">
        <v>1990</v>
      </c>
      <c r="B6" s="35">
        <v>18328</v>
      </c>
      <c r="C6" s="35">
        <f>M6</f>
        <v>20355</v>
      </c>
      <c r="D6" s="35">
        <v>18157.099999999999</v>
      </c>
      <c r="E6" s="36">
        <f t="shared" ref="E6:E31" si="0">D6/B6</f>
        <v>0.99067546922741156</v>
      </c>
      <c r="F6" s="35">
        <v>2027</v>
      </c>
      <c r="G6" s="37"/>
      <c r="H6" s="35">
        <v>16029</v>
      </c>
      <c r="I6" s="35"/>
      <c r="J6" s="35">
        <v>3666</v>
      </c>
      <c r="K6" s="35">
        <v>652</v>
      </c>
      <c r="L6" s="35">
        <v>8</v>
      </c>
      <c r="M6" s="38">
        <f>SUM(H6:L6)</f>
        <v>20355</v>
      </c>
      <c r="N6" s="33"/>
      <c r="O6" s="39">
        <v>77.599999999999994</v>
      </c>
      <c r="P6" s="35">
        <f t="shared" ref="P6:P31" si="1">B6*100/O6</f>
        <v>23618.556701030928</v>
      </c>
      <c r="Q6" s="35"/>
      <c r="R6" s="35"/>
      <c r="S6" s="35">
        <f t="shared" ref="S6:S31" si="2">C6*100/O6</f>
        <v>26230.670103092787</v>
      </c>
      <c r="T6" s="35"/>
      <c r="U6" s="35"/>
      <c r="V6" s="35">
        <f t="shared" ref="V6:V31" si="3">D6*100/O6</f>
        <v>23398.32474226804</v>
      </c>
      <c r="W6" s="35"/>
      <c r="X6" s="35"/>
      <c r="Y6" s="36">
        <f t="shared" ref="Y6:Y37" si="4">V6/P6</f>
        <v>0.99067546922741156</v>
      </c>
      <c r="Z6" s="36"/>
      <c r="AA6" s="36"/>
      <c r="AB6" s="35">
        <f t="shared" ref="AB6:AB37" si="5">S6-P6</f>
        <v>2612.1134020618592</v>
      </c>
      <c r="AC6" s="35"/>
      <c r="AD6" s="37"/>
      <c r="AE6" s="36">
        <f t="shared" ref="AE6:AE37" si="6">AB6/S6</f>
        <v>9.9582412183738755E-2</v>
      </c>
      <c r="AF6" s="36"/>
      <c r="AG6" s="36"/>
      <c r="AH6" s="40">
        <f t="shared" ref="AH6:AH37" si="7">AB6-AV6</f>
        <v>1771.9072164948489</v>
      </c>
      <c r="AI6" s="36"/>
      <c r="AJ6" s="36"/>
      <c r="AK6" s="36">
        <f t="shared" ref="AK6:AK31" si="8">AH6/S6</f>
        <v>6.7550970277573202E-2</v>
      </c>
      <c r="AL6" s="36"/>
      <c r="AM6" s="36"/>
      <c r="AN6" s="35">
        <f t="shared" ref="AN6:AN31" si="9">H6*100/O6</f>
        <v>20655.927835051549</v>
      </c>
      <c r="AO6" s="35"/>
      <c r="AP6" s="35"/>
      <c r="AQ6" s="35"/>
      <c r="AR6" s="35">
        <f t="shared" ref="AR6:AR31" si="10">I6*100/O6</f>
        <v>0</v>
      </c>
      <c r="AS6" s="35">
        <f t="shared" ref="AS6:AS31" si="11">J6*100/O6</f>
        <v>4724.2268041237121</v>
      </c>
      <c r="AT6" s="35"/>
      <c r="AU6" s="35"/>
      <c r="AV6" s="35">
        <f t="shared" ref="AV6:AV31" si="12">K6*100/O6</f>
        <v>840.20618556701038</v>
      </c>
      <c r="AW6" s="35"/>
      <c r="AX6" s="35"/>
      <c r="AY6" s="35">
        <f t="shared" ref="AY6:AY31" si="13">L6*100/O6</f>
        <v>10.309278350515465</v>
      </c>
      <c r="AZ6" s="35">
        <f t="shared" ref="AZ6:AZ26" si="14">AN6+AR6+AS6+AV6+AY6</f>
        <v>26230.670103092787</v>
      </c>
      <c r="BA6" s="38"/>
      <c r="BB6" s="38"/>
      <c r="BC6" s="36"/>
      <c r="BD6" s="36"/>
      <c r="BE6" s="41">
        <f t="shared" ref="BE6:BE31" si="15">AS6/P6</f>
        <v>0.20002182453077261</v>
      </c>
      <c r="BF6" s="42">
        <f>'4'!C121</f>
        <v>4153248</v>
      </c>
      <c r="BI6" s="36">
        <v>8.4000000000000005E-2</v>
      </c>
      <c r="BJ6" s="35">
        <f t="shared" ref="BJ6:BJ31" si="16">AN6*1000000/BF6/BI6</f>
        <v>59207.613607045067</v>
      </c>
      <c r="BL6" s="42">
        <f>'4'!H121</f>
        <v>1017739</v>
      </c>
      <c r="BO6" s="35">
        <f t="shared" ref="BO6:BO31" si="17">P6*1000000/BL6</f>
        <v>23206.889684910304</v>
      </c>
      <c r="BP6" s="35">
        <f>BO6</f>
        <v>23206.889684910304</v>
      </c>
      <c r="BQ6" s="43"/>
    </row>
    <row r="7" spans="1:76" ht="0.95" customHeight="1" x14ac:dyDescent="0.25">
      <c r="A7" s="33">
        <v>1991</v>
      </c>
      <c r="B7" s="35">
        <v>19688</v>
      </c>
      <c r="C7" s="35">
        <f t="shared" ref="C7:C23" si="18">M7</f>
        <v>22034</v>
      </c>
      <c r="D7" s="35">
        <v>20502.5</v>
      </c>
      <c r="E7" s="36">
        <f t="shared" si="0"/>
        <v>1.0413703778951646</v>
      </c>
      <c r="F7" s="35">
        <v>2346</v>
      </c>
      <c r="G7" s="37"/>
      <c r="H7" s="35">
        <v>17302</v>
      </c>
      <c r="I7" s="35"/>
      <c r="J7" s="35">
        <v>3938</v>
      </c>
      <c r="K7" s="35">
        <v>784</v>
      </c>
      <c r="L7" s="35">
        <v>10</v>
      </c>
      <c r="M7" s="38">
        <f t="shared" ref="M7:M31" si="19">SUM(H7:L7)</f>
        <v>22034</v>
      </c>
      <c r="N7" s="44"/>
      <c r="O7" s="39">
        <v>82.1</v>
      </c>
      <c r="P7" s="35">
        <f t="shared" si="1"/>
        <v>23980.51157125457</v>
      </c>
      <c r="Q7" s="35"/>
      <c r="R7" s="35"/>
      <c r="S7" s="35">
        <f t="shared" si="2"/>
        <v>26838.002436053594</v>
      </c>
      <c r="T7" s="35"/>
      <c r="U7" s="35"/>
      <c r="V7" s="35">
        <f t="shared" si="3"/>
        <v>24972.594397076737</v>
      </c>
      <c r="W7" s="35"/>
      <c r="X7" s="35"/>
      <c r="Y7" s="36">
        <f t="shared" si="4"/>
        <v>1.0413703778951644</v>
      </c>
      <c r="Z7" s="36"/>
      <c r="AA7" s="36"/>
      <c r="AB7" s="35">
        <f t="shared" si="5"/>
        <v>2857.4908647990233</v>
      </c>
      <c r="AC7" s="35"/>
      <c r="AD7" s="37"/>
      <c r="AE7" s="36">
        <f t="shared" si="6"/>
        <v>0.10647181628392476</v>
      </c>
      <c r="AF7" s="36"/>
      <c r="AG7" s="36"/>
      <c r="AH7" s="40">
        <f t="shared" si="7"/>
        <v>1902.5578562728356</v>
      </c>
      <c r="AI7" s="36"/>
      <c r="AJ7" s="36"/>
      <c r="AK7" s="36">
        <f t="shared" si="8"/>
        <v>7.0890442044113558E-2</v>
      </c>
      <c r="AL7" s="36"/>
      <c r="AM7" s="36"/>
      <c r="AN7" s="35">
        <f t="shared" si="9"/>
        <v>21074.299634591964</v>
      </c>
      <c r="AO7" s="35"/>
      <c r="AP7" s="35"/>
      <c r="AQ7" s="35"/>
      <c r="AR7" s="35">
        <f t="shared" si="10"/>
        <v>0</v>
      </c>
      <c r="AS7" s="35">
        <f t="shared" si="11"/>
        <v>4796.5895249695495</v>
      </c>
      <c r="AT7" s="35"/>
      <c r="AU7" s="35"/>
      <c r="AV7" s="35">
        <f t="shared" si="12"/>
        <v>954.93300852618768</v>
      </c>
      <c r="AW7" s="35"/>
      <c r="AX7" s="35"/>
      <c r="AY7" s="35">
        <f t="shared" si="13"/>
        <v>12.180267965895251</v>
      </c>
      <c r="AZ7" s="35">
        <f t="shared" si="14"/>
        <v>26838.002436053594</v>
      </c>
      <c r="BA7" s="38"/>
      <c r="BB7" s="38"/>
      <c r="BC7" s="36">
        <f t="shared" ref="BC7:BC31" si="20">AV7/V6</f>
        <v>4.0812024751547424E-2</v>
      </c>
      <c r="BD7" s="36">
        <f t="shared" ref="BD7:BD31" si="21">(1+BC7)/(O7/O6)-1</f>
        <v>-1.6236137384652016E-2</v>
      </c>
      <c r="BE7" s="41">
        <f t="shared" si="15"/>
        <v>0.20002031694433156</v>
      </c>
      <c r="BF7" s="42">
        <f>'4'!C122</f>
        <v>4224743</v>
      </c>
      <c r="BG7" s="42"/>
      <c r="BH7" s="42"/>
      <c r="BI7" s="36">
        <v>8.4000000000000005E-2</v>
      </c>
      <c r="BJ7" s="35">
        <f t="shared" si="16"/>
        <v>59384.563619474167</v>
      </c>
      <c r="BK7" s="36">
        <f>(BJ7/BJ6)-1</f>
        <v>2.98863611702882E-3</v>
      </c>
      <c r="BL7" s="42">
        <f>'4'!H122</f>
        <v>1030299</v>
      </c>
      <c r="BM7" s="42"/>
      <c r="BN7" s="42"/>
      <c r="BO7" s="35">
        <f t="shared" si="17"/>
        <v>23275.293454865598</v>
      </c>
      <c r="BP7" s="35">
        <f t="shared" ref="BP7:BP28" si="22">BO7</f>
        <v>23275.293454865598</v>
      </c>
      <c r="BQ7" s="43"/>
      <c r="BX7" s="33"/>
    </row>
    <row r="8" spans="1:76" ht="0.95" customHeight="1" x14ac:dyDescent="0.25">
      <c r="A8" s="33">
        <v>1992</v>
      </c>
      <c r="B8" s="35">
        <v>21206</v>
      </c>
      <c r="C8" s="35">
        <f t="shared" si="18"/>
        <v>23160</v>
      </c>
      <c r="D8" s="35">
        <v>22456.1</v>
      </c>
      <c r="E8" s="36">
        <f t="shared" si="0"/>
        <v>1.0589502970857303</v>
      </c>
      <c r="F8" s="35">
        <v>1954</v>
      </c>
      <c r="G8" s="37"/>
      <c r="H8" s="35">
        <v>18005</v>
      </c>
      <c r="I8" s="35"/>
      <c r="J8" s="35">
        <v>4241</v>
      </c>
      <c r="K8" s="35">
        <v>905</v>
      </c>
      <c r="L8" s="35">
        <v>9</v>
      </c>
      <c r="M8" s="38">
        <f t="shared" si="19"/>
        <v>23160</v>
      </c>
      <c r="N8" s="44"/>
      <c r="O8" s="39">
        <v>85.5</v>
      </c>
      <c r="P8" s="35">
        <f t="shared" si="1"/>
        <v>24802.339181286548</v>
      </c>
      <c r="Q8" s="35"/>
      <c r="R8" s="35"/>
      <c r="S8" s="35">
        <f t="shared" si="2"/>
        <v>27087.719298245614</v>
      </c>
      <c r="T8" s="35"/>
      <c r="U8" s="35"/>
      <c r="V8" s="35">
        <f t="shared" si="3"/>
        <v>26264.444444444445</v>
      </c>
      <c r="W8" s="35"/>
      <c r="X8" s="35"/>
      <c r="Y8" s="36">
        <f t="shared" si="4"/>
        <v>1.0589502970857305</v>
      </c>
      <c r="Z8" s="36"/>
      <c r="AA8" s="36"/>
      <c r="AB8" s="35">
        <f t="shared" si="5"/>
        <v>2285.3801169590661</v>
      </c>
      <c r="AC8" s="35"/>
      <c r="AD8" s="37"/>
      <c r="AE8" s="36">
        <f t="shared" si="6"/>
        <v>8.4369602763385204E-2</v>
      </c>
      <c r="AF8" s="36"/>
      <c r="AG8" s="36"/>
      <c r="AH8" s="40">
        <f t="shared" si="7"/>
        <v>1226.9005847953233</v>
      </c>
      <c r="AI8" s="36"/>
      <c r="AJ8" s="36"/>
      <c r="AK8" s="36">
        <f t="shared" si="8"/>
        <v>4.5293609671848076E-2</v>
      </c>
      <c r="AL8" s="36"/>
      <c r="AM8" s="36"/>
      <c r="AN8" s="35">
        <f t="shared" si="9"/>
        <v>21058.479532163743</v>
      </c>
      <c r="AO8" s="35"/>
      <c r="AP8" s="35"/>
      <c r="AQ8" s="35"/>
      <c r="AR8" s="35">
        <f t="shared" si="10"/>
        <v>0</v>
      </c>
      <c r="AS8" s="35">
        <f t="shared" si="11"/>
        <v>4960.2339181286552</v>
      </c>
      <c r="AT8" s="35"/>
      <c r="AU8" s="35"/>
      <c r="AV8" s="35">
        <f t="shared" si="12"/>
        <v>1058.4795321637428</v>
      </c>
      <c r="AW8" s="35"/>
      <c r="AX8" s="35"/>
      <c r="AY8" s="35">
        <f t="shared" si="13"/>
        <v>10.526315789473685</v>
      </c>
      <c r="AZ8" s="35">
        <f t="shared" si="14"/>
        <v>27087.719298245614</v>
      </c>
      <c r="BA8" s="38"/>
      <c r="BB8" s="38"/>
      <c r="BC8" s="36">
        <f t="shared" si="20"/>
        <v>4.2385645453307294E-2</v>
      </c>
      <c r="BD8" s="36">
        <f t="shared" si="21"/>
        <v>9.3405253469613925E-4</v>
      </c>
      <c r="BE8" s="41">
        <f t="shared" si="15"/>
        <v>0.19999056870696974</v>
      </c>
      <c r="BF8" s="42">
        <f>'4'!C123</f>
        <v>4260421</v>
      </c>
      <c r="BG8" s="42"/>
      <c r="BH8" s="42"/>
      <c r="BI8" s="36">
        <v>8.4000000000000005E-2</v>
      </c>
      <c r="BJ8" s="35">
        <f t="shared" si="16"/>
        <v>58843.054455583428</v>
      </c>
      <c r="BK8" s="36">
        <f>(BJ8/BJ7)-1</f>
        <v>-9.1186855789769927E-3</v>
      </c>
      <c r="BL8" s="42">
        <f>'4'!H123</f>
        <v>1041577</v>
      </c>
      <c r="BM8" s="42"/>
      <c r="BN8" s="42"/>
      <c r="BO8" s="35">
        <f t="shared" si="17"/>
        <v>23812.295376421091</v>
      </c>
      <c r="BP8" s="35">
        <f t="shared" si="22"/>
        <v>23812.295376421091</v>
      </c>
      <c r="BQ8" s="43"/>
      <c r="BX8" s="33"/>
    </row>
    <row r="9" spans="1:76" ht="0.95" customHeight="1" x14ac:dyDescent="0.25">
      <c r="A9" s="33">
        <v>1993</v>
      </c>
      <c r="B9" s="35">
        <v>23047</v>
      </c>
      <c r="C9" s="35">
        <f t="shared" si="18"/>
        <v>23857</v>
      </c>
      <c r="D9" s="35">
        <v>23265.9</v>
      </c>
      <c r="E9" s="36">
        <f t="shared" si="0"/>
        <v>1.0094979823838244</v>
      </c>
      <c r="F9" s="35">
        <v>810</v>
      </c>
      <c r="G9" s="37"/>
      <c r="H9" s="35">
        <v>18322</v>
      </c>
      <c r="I9" s="35"/>
      <c r="J9" s="35">
        <v>4523</v>
      </c>
      <c r="K9" s="35">
        <v>999</v>
      </c>
      <c r="L9" s="35">
        <v>13</v>
      </c>
      <c r="M9" s="38">
        <f t="shared" si="19"/>
        <v>23857</v>
      </c>
      <c r="N9" s="44"/>
      <c r="O9" s="39">
        <v>88.3</v>
      </c>
      <c r="P9" s="35">
        <f t="shared" si="1"/>
        <v>26100.79275198188</v>
      </c>
      <c r="Q9" s="35"/>
      <c r="R9" s="35"/>
      <c r="S9" s="35">
        <f t="shared" si="2"/>
        <v>27018.120045300115</v>
      </c>
      <c r="T9" s="35"/>
      <c r="U9" s="35"/>
      <c r="V9" s="35">
        <f t="shared" si="3"/>
        <v>26348.697621744057</v>
      </c>
      <c r="W9" s="35"/>
      <c r="X9" s="35"/>
      <c r="Y9" s="36">
        <f t="shared" si="4"/>
        <v>1.0094979823838244</v>
      </c>
      <c r="Z9" s="36"/>
      <c r="AA9" s="36"/>
      <c r="AB9" s="35">
        <f t="shared" si="5"/>
        <v>917.3272933182343</v>
      </c>
      <c r="AC9" s="35"/>
      <c r="AD9" s="37"/>
      <c r="AE9" s="36">
        <f t="shared" si="6"/>
        <v>3.3952299115563599E-2</v>
      </c>
      <c r="AF9" s="36"/>
      <c r="AG9" s="36"/>
      <c r="AH9" s="40">
        <f t="shared" si="7"/>
        <v>-214.04303510758677</v>
      </c>
      <c r="AI9" s="36"/>
      <c r="AJ9" s="36"/>
      <c r="AK9" s="36">
        <f t="shared" si="8"/>
        <v>-7.9222031269647955E-3</v>
      </c>
      <c r="AL9" s="36"/>
      <c r="AM9" s="36"/>
      <c r="AN9" s="35">
        <f t="shared" si="9"/>
        <v>20749.716874292186</v>
      </c>
      <c r="AO9" s="35"/>
      <c r="AP9" s="35"/>
      <c r="AQ9" s="35"/>
      <c r="AR9" s="35">
        <f t="shared" si="10"/>
        <v>0</v>
      </c>
      <c r="AS9" s="35">
        <f t="shared" si="11"/>
        <v>5122.3103057757644</v>
      </c>
      <c r="AT9" s="35"/>
      <c r="AU9" s="35"/>
      <c r="AV9" s="35">
        <f t="shared" si="12"/>
        <v>1131.3703284258211</v>
      </c>
      <c r="AW9" s="35"/>
      <c r="AX9" s="35"/>
      <c r="AY9" s="35">
        <f t="shared" si="13"/>
        <v>14.722536806342017</v>
      </c>
      <c r="AZ9" s="35">
        <f t="shared" si="14"/>
        <v>27018.120045300115</v>
      </c>
      <c r="BA9" s="38"/>
      <c r="BB9" s="38"/>
      <c r="BC9" s="36">
        <f t="shared" si="20"/>
        <v>4.3076118774144974E-2</v>
      </c>
      <c r="BD9" s="36">
        <f t="shared" si="21"/>
        <v>1.0000092357751011E-2</v>
      </c>
      <c r="BE9" s="41">
        <f t="shared" si="15"/>
        <v>0.19625113897687335</v>
      </c>
      <c r="BF9" s="42">
        <f>'4'!C124</f>
        <v>4293679</v>
      </c>
      <c r="BG9" s="42"/>
      <c r="BH9" s="42"/>
      <c r="BI9" s="36">
        <v>8.4000000000000005E-2</v>
      </c>
      <c r="BJ9" s="35">
        <f t="shared" si="16"/>
        <v>57531.184557501583</v>
      </c>
      <c r="BK9" s="36">
        <f t="shared" ref="BK9:BK31" si="23">(BJ9/BJ8)-1</f>
        <v>-2.229438818598517E-2</v>
      </c>
      <c r="BL9" s="42">
        <f>'4'!H124</f>
        <v>1053312</v>
      </c>
      <c r="BM9" s="42"/>
      <c r="BN9" s="42"/>
      <c r="BO9" s="35">
        <f t="shared" si="17"/>
        <v>24779.73549335988</v>
      </c>
      <c r="BP9" s="35">
        <f t="shared" si="22"/>
        <v>24779.73549335988</v>
      </c>
      <c r="BQ9" s="43"/>
      <c r="BX9" s="33"/>
    </row>
    <row r="10" spans="1:76" ht="0.95" customHeight="1" x14ac:dyDescent="0.25">
      <c r="A10" s="33">
        <v>1994</v>
      </c>
      <c r="B10" s="35">
        <v>23363</v>
      </c>
      <c r="C10" s="35">
        <f t="shared" si="18"/>
        <v>23923</v>
      </c>
      <c r="D10" s="35">
        <v>23826.7</v>
      </c>
      <c r="E10" s="36">
        <f t="shared" si="0"/>
        <v>1.0198476223087789</v>
      </c>
      <c r="F10" s="35">
        <v>560</v>
      </c>
      <c r="G10" s="37"/>
      <c r="H10" s="35">
        <v>18307</v>
      </c>
      <c r="I10" s="35"/>
      <c r="J10" s="35">
        <v>4585</v>
      </c>
      <c r="K10" s="35">
        <v>1019</v>
      </c>
      <c r="L10" s="35">
        <v>12</v>
      </c>
      <c r="M10" s="38">
        <f t="shared" si="19"/>
        <v>23923</v>
      </c>
      <c r="N10" s="44"/>
      <c r="O10" s="39">
        <v>89</v>
      </c>
      <c r="P10" s="35">
        <f t="shared" si="1"/>
        <v>26250.561797752809</v>
      </c>
      <c r="Q10" s="35"/>
      <c r="R10" s="35"/>
      <c r="S10" s="35">
        <f t="shared" si="2"/>
        <v>26879.775280898877</v>
      </c>
      <c r="T10" s="35"/>
      <c r="U10" s="35"/>
      <c r="V10" s="35">
        <f t="shared" si="3"/>
        <v>26771.573033707864</v>
      </c>
      <c r="W10" s="35"/>
      <c r="X10" s="35"/>
      <c r="Y10" s="36">
        <f t="shared" si="4"/>
        <v>1.0198476223087787</v>
      </c>
      <c r="Z10" s="36"/>
      <c r="AA10" s="36"/>
      <c r="AB10" s="35">
        <f t="shared" si="5"/>
        <v>629.21348314606803</v>
      </c>
      <c r="AC10" s="35"/>
      <c r="AD10" s="37"/>
      <c r="AE10" s="36">
        <f t="shared" si="6"/>
        <v>2.3408435396898405E-2</v>
      </c>
      <c r="AF10" s="36"/>
      <c r="AG10" s="36"/>
      <c r="AH10" s="40">
        <f t="shared" si="7"/>
        <v>-515.73033707865102</v>
      </c>
      <c r="AI10" s="36"/>
      <c r="AJ10" s="36"/>
      <c r="AK10" s="36">
        <f t="shared" si="8"/>
        <v>-1.9186556869957756E-2</v>
      </c>
      <c r="AL10" s="36"/>
      <c r="AM10" s="36"/>
      <c r="AN10" s="35">
        <f t="shared" si="9"/>
        <v>20569.662921348314</v>
      </c>
      <c r="AO10" s="35"/>
      <c r="AP10" s="35"/>
      <c r="AQ10" s="35"/>
      <c r="AR10" s="35">
        <f t="shared" si="10"/>
        <v>0</v>
      </c>
      <c r="AS10" s="35">
        <f t="shared" si="11"/>
        <v>5151.6853932584272</v>
      </c>
      <c r="AT10" s="35"/>
      <c r="AU10" s="35"/>
      <c r="AV10" s="35">
        <f t="shared" si="12"/>
        <v>1144.943820224719</v>
      </c>
      <c r="AW10" s="35"/>
      <c r="AX10" s="35"/>
      <c r="AY10" s="35">
        <f t="shared" si="13"/>
        <v>13.48314606741573</v>
      </c>
      <c r="AZ10" s="35">
        <f t="shared" si="14"/>
        <v>26879.775280898873</v>
      </c>
      <c r="BA10" s="38"/>
      <c r="BB10" s="38"/>
      <c r="BC10" s="36">
        <f t="shared" si="20"/>
        <v>4.3453526115835917E-2</v>
      </c>
      <c r="BD10" s="36">
        <f t="shared" si="21"/>
        <v>3.5246588269981061E-2</v>
      </c>
      <c r="BE10" s="41">
        <f t="shared" si="15"/>
        <v>0.19625048153062535</v>
      </c>
      <c r="BF10" s="42">
        <f>'4'!C125</f>
        <v>4318839</v>
      </c>
      <c r="BG10" s="42"/>
      <c r="BH10" s="42"/>
      <c r="BI10" s="36">
        <v>8.4000000000000005E-2</v>
      </c>
      <c r="BJ10" s="35">
        <f t="shared" si="16"/>
        <v>56699.714793688967</v>
      </c>
      <c r="BK10" s="36">
        <f t="shared" si="23"/>
        <v>-1.4452505544737648E-2</v>
      </c>
      <c r="BL10" s="42">
        <f>'4'!H125</f>
        <v>1066742</v>
      </c>
      <c r="BM10" s="42"/>
      <c r="BN10" s="42"/>
      <c r="BO10" s="35">
        <f t="shared" si="17"/>
        <v>24608.163733829555</v>
      </c>
      <c r="BP10" s="35">
        <f t="shared" si="22"/>
        <v>24608.163733829555</v>
      </c>
      <c r="BQ10" s="43"/>
      <c r="BX10" s="33"/>
    </row>
    <row r="11" spans="1:76" ht="0.95" customHeight="1" x14ac:dyDescent="0.25">
      <c r="A11" s="33">
        <v>1995</v>
      </c>
      <c r="B11" s="35">
        <v>24503</v>
      </c>
      <c r="C11" s="35">
        <f t="shared" si="18"/>
        <v>24512</v>
      </c>
      <c r="D11" s="35">
        <v>23835.5</v>
      </c>
      <c r="E11" s="36">
        <f t="shared" si="0"/>
        <v>0.97275843774231729</v>
      </c>
      <c r="F11" s="35">
        <v>9</v>
      </c>
      <c r="G11" s="37"/>
      <c r="H11" s="35">
        <v>18646</v>
      </c>
      <c r="I11" s="35"/>
      <c r="J11" s="35">
        <v>4809</v>
      </c>
      <c r="K11" s="35">
        <v>1046</v>
      </c>
      <c r="L11" s="35">
        <v>11</v>
      </c>
      <c r="M11" s="38">
        <f t="shared" si="19"/>
        <v>24512</v>
      </c>
      <c r="N11" s="44"/>
      <c r="O11" s="39">
        <v>90.6</v>
      </c>
      <c r="P11" s="35">
        <f t="shared" si="1"/>
        <v>27045.253863134658</v>
      </c>
      <c r="Q11" s="35"/>
      <c r="R11" s="35"/>
      <c r="S11" s="35">
        <f t="shared" si="2"/>
        <v>27055.187637969098</v>
      </c>
      <c r="T11" s="35"/>
      <c r="U11" s="35"/>
      <c r="V11" s="35">
        <f t="shared" si="3"/>
        <v>26308.498896247242</v>
      </c>
      <c r="W11" s="35"/>
      <c r="X11" s="35"/>
      <c r="Y11" s="36">
        <f t="shared" si="4"/>
        <v>0.97275843774231729</v>
      </c>
      <c r="Z11" s="36"/>
      <c r="AA11" s="36"/>
      <c r="AB11" s="35">
        <f t="shared" si="5"/>
        <v>9.9337748344405554</v>
      </c>
      <c r="AC11" s="35"/>
      <c r="AD11" s="37"/>
      <c r="AE11" s="36">
        <f t="shared" si="6"/>
        <v>3.6716710182780444E-4</v>
      </c>
      <c r="AF11" s="36"/>
      <c r="AG11" s="36"/>
      <c r="AH11" s="40">
        <f t="shared" si="7"/>
        <v>-1144.5916114790252</v>
      </c>
      <c r="AI11" s="36"/>
      <c r="AJ11" s="36"/>
      <c r="AK11" s="36">
        <f t="shared" si="8"/>
        <v>-4.2305809399477673E-2</v>
      </c>
      <c r="AL11" s="36"/>
      <c r="AM11" s="36"/>
      <c r="AN11" s="35">
        <f t="shared" si="9"/>
        <v>20580.573951434879</v>
      </c>
      <c r="AO11" s="35"/>
      <c r="AP11" s="35"/>
      <c r="AQ11" s="35"/>
      <c r="AR11" s="35">
        <f t="shared" si="10"/>
        <v>0</v>
      </c>
      <c r="AS11" s="35">
        <f t="shared" si="11"/>
        <v>5307.9470198675499</v>
      </c>
      <c r="AT11" s="35"/>
      <c r="AU11" s="35"/>
      <c r="AV11" s="35">
        <f t="shared" si="12"/>
        <v>1154.5253863134658</v>
      </c>
      <c r="AW11" s="35"/>
      <c r="AX11" s="35"/>
      <c r="AY11" s="35">
        <f t="shared" si="13"/>
        <v>12.141280353200884</v>
      </c>
      <c r="AZ11" s="35">
        <f t="shared" si="14"/>
        <v>27055.187637969095</v>
      </c>
      <c r="BA11" s="38"/>
      <c r="BB11" s="38"/>
      <c r="BC11" s="36">
        <f t="shared" si="20"/>
        <v>4.3125048530387532E-2</v>
      </c>
      <c r="BD11" s="36">
        <f t="shared" si="21"/>
        <v>2.4703414119255029E-2</v>
      </c>
      <c r="BE11" s="41">
        <f t="shared" si="15"/>
        <v>0.19626168224299068</v>
      </c>
      <c r="BF11" s="42">
        <f>'4'!C126</f>
        <v>4336925</v>
      </c>
      <c r="BG11" s="42"/>
      <c r="BH11" s="42"/>
      <c r="BI11" s="36">
        <v>8.4000000000000005E-2</v>
      </c>
      <c r="BJ11" s="35">
        <f t="shared" si="16"/>
        <v>56493.214144855425</v>
      </c>
      <c r="BK11" s="36">
        <f t="shared" si="23"/>
        <v>-3.6420050715409991E-3</v>
      </c>
      <c r="BL11" s="42">
        <f>'4'!H126</f>
        <v>1078535</v>
      </c>
      <c r="BM11" s="42"/>
      <c r="BN11" s="42"/>
      <c r="BO11" s="35">
        <f t="shared" si="17"/>
        <v>25075.916741816131</v>
      </c>
      <c r="BP11" s="35">
        <f t="shared" si="22"/>
        <v>25075.916741816131</v>
      </c>
      <c r="BQ11" s="43"/>
      <c r="BX11" s="33"/>
    </row>
    <row r="12" spans="1:76" ht="0.95" customHeight="1" x14ac:dyDescent="0.25">
      <c r="A12" s="33">
        <v>1996</v>
      </c>
      <c r="B12" s="35">
        <v>24817</v>
      </c>
      <c r="C12" s="35">
        <f t="shared" si="18"/>
        <v>24787</v>
      </c>
      <c r="D12" s="35">
        <v>23807</v>
      </c>
      <c r="E12" s="36">
        <f t="shared" si="0"/>
        <v>0.95930209130837729</v>
      </c>
      <c r="F12" s="35">
        <v>-30</v>
      </c>
      <c r="G12" s="37"/>
      <c r="H12" s="35">
        <v>18746</v>
      </c>
      <c r="I12" s="35"/>
      <c r="J12" s="35">
        <v>4963</v>
      </c>
      <c r="K12" s="35">
        <v>1066</v>
      </c>
      <c r="L12" s="35">
        <v>12</v>
      </c>
      <c r="M12" s="38">
        <f t="shared" si="19"/>
        <v>24787</v>
      </c>
      <c r="N12" s="44"/>
      <c r="O12" s="39">
        <v>91.4</v>
      </c>
      <c r="P12" s="35">
        <f t="shared" si="1"/>
        <v>27152.078774617064</v>
      </c>
      <c r="Q12" s="35"/>
      <c r="R12" s="35"/>
      <c r="S12" s="35">
        <f t="shared" si="2"/>
        <v>27119.256017505468</v>
      </c>
      <c r="T12" s="35"/>
      <c r="U12" s="35"/>
      <c r="V12" s="35">
        <f t="shared" si="3"/>
        <v>26047.045951859956</v>
      </c>
      <c r="W12" s="35"/>
      <c r="X12" s="35"/>
      <c r="Y12" s="36">
        <f t="shared" si="4"/>
        <v>0.9593020913083774</v>
      </c>
      <c r="Z12" s="36"/>
      <c r="AA12" s="36"/>
      <c r="AB12" s="35">
        <f t="shared" si="5"/>
        <v>-32.822757111596729</v>
      </c>
      <c r="AC12" s="35"/>
      <c r="AD12" s="37"/>
      <c r="AE12" s="36">
        <f t="shared" si="6"/>
        <v>-1.2103118570218022E-3</v>
      </c>
      <c r="AF12" s="36"/>
      <c r="AG12" s="36"/>
      <c r="AH12" s="40">
        <f t="shared" si="7"/>
        <v>-1199.1247264770234</v>
      </c>
      <c r="AI12" s="36"/>
      <c r="AJ12" s="36"/>
      <c r="AK12" s="36">
        <f t="shared" si="8"/>
        <v>-4.4216726509864024E-2</v>
      </c>
      <c r="AL12" s="36"/>
      <c r="AM12" s="36"/>
      <c r="AN12" s="35">
        <f t="shared" si="9"/>
        <v>20509.846827133479</v>
      </c>
      <c r="AO12" s="35"/>
      <c r="AP12" s="35"/>
      <c r="AQ12" s="35"/>
      <c r="AR12" s="35">
        <f t="shared" si="10"/>
        <v>0</v>
      </c>
      <c r="AS12" s="35">
        <f t="shared" si="11"/>
        <v>5429.9781181619255</v>
      </c>
      <c r="AT12" s="35"/>
      <c r="AU12" s="35"/>
      <c r="AV12" s="35">
        <f t="shared" si="12"/>
        <v>1166.3019693654267</v>
      </c>
      <c r="AW12" s="35"/>
      <c r="AX12" s="35"/>
      <c r="AY12" s="35">
        <f t="shared" si="13"/>
        <v>13.129102844638949</v>
      </c>
      <c r="AZ12" s="35">
        <f t="shared" si="14"/>
        <v>27119.256017505471</v>
      </c>
      <c r="BA12" s="35"/>
      <c r="BB12" s="35"/>
      <c r="BC12" s="36">
        <f t="shared" si="20"/>
        <v>4.4331756591851505E-2</v>
      </c>
      <c r="BD12" s="36">
        <f t="shared" si="21"/>
        <v>3.5190997234373578E-2</v>
      </c>
      <c r="BE12" s="41">
        <f t="shared" si="15"/>
        <v>0.19998388201635978</v>
      </c>
      <c r="BF12" s="42">
        <f>'4'!C127</f>
        <v>4338496</v>
      </c>
      <c r="BG12" s="42"/>
      <c r="BH12" s="42"/>
      <c r="BI12" s="36">
        <v>8.4000000000000005E-2</v>
      </c>
      <c r="BJ12" s="35">
        <f t="shared" si="16"/>
        <v>56278.683483898676</v>
      </c>
      <c r="BK12" s="36">
        <f t="shared" si="23"/>
        <v>-3.797458937398468E-3</v>
      </c>
      <c r="BL12" s="42">
        <f>'4'!H127</f>
        <v>1089726</v>
      </c>
      <c r="BM12" s="42"/>
      <c r="BN12" s="42"/>
      <c r="BO12" s="35">
        <f t="shared" si="17"/>
        <v>24916.427408923955</v>
      </c>
      <c r="BP12" s="35">
        <f t="shared" si="22"/>
        <v>24916.427408923955</v>
      </c>
      <c r="BQ12" s="43"/>
      <c r="BX12" s="33"/>
    </row>
    <row r="13" spans="1:76" ht="0.95" customHeight="1" x14ac:dyDescent="0.25">
      <c r="A13" s="33">
        <v>1997</v>
      </c>
      <c r="B13" s="35">
        <v>25803</v>
      </c>
      <c r="C13" s="35">
        <f t="shared" si="18"/>
        <v>25220</v>
      </c>
      <c r="D13" s="35">
        <v>23223.599999999999</v>
      </c>
      <c r="E13" s="36">
        <f t="shared" si="0"/>
        <v>0.90003487966515516</v>
      </c>
      <c r="F13" s="35">
        <v>-583</v>
      </c>
      <c r="G13" s="37"/>
      <c r="H13" s="35">
        <v>18589</v>
      </c>
      <c r="I13" s="35"/>
      <c r="J13" s="35">
        <v>5161</v>
      </c>
      <c r="K13" s="35">
        <v>1458</v>
      </c>
      <c r="L13" s="35">
        <v>12</v>
      </c>
      <c r="M13" s="38">
        <f t="shared" si="19"/>
        <v>25220</v>
      </c>
      <c r="N13" s="44"/>
      <c r="O13" s="39">
        <v>91.8</v>
      </c>
      <c r="P13" s="35">
        <f t="shared" si="1"/>
        <v>28107.843137254902</v>
      </c>
      <c r="Q13" s="35"/>
      <c r="R13" s="35"/>
      <c r="S13" s="35">
        <f t="shared" si="2"/>
        <v>27472.766884531593</v>
      </c>
      <c r="T13" s="35"/>
      <c r="U13" s="35"/>
      <c r="V13" s="35">
        <f t="shared" si="3"/>
        <v>25298.039215686276</v>
      </c>
      <c r="W13" s="35"/>
      <c r="X13" s="35"/>
      <c r="Y13" s="36">
        <f t="shared" si="4"/>
        <v>0.90003487966515527</v>
      </c>
      <c r="Z13" s="36"/>
      <c r="AA13" s="36"/>
      <c r="AB13" s="35">
        <f t="shared" si="5"/>
        <v>-635.07625272330915</v>
      </c>
      <c r="AC13" s="35"/>
      <c r="AD13" s="37"/>
      <c r="AE13" s="36">
        <f t="shared" si="6"/>
        <v>-2.3116574147501893E-2</v>
      </c>
      <c r="AF13" s="36"/>
      <c r="AG13" s="36"/>
      <c r="AH13" s="40">
        <f t="shared" si="7"/>
        <v>-2223.311546840956</v>
      </c>
      <c r="AI13" s="36"/>
      <c r="AJ13" s="36"/>
      <c r="AK13" s="36">
        <f t="shared" si="8"/>
        <v>-8.0927835051546285E-2</v>
      </c>
      <c r="AL13" s="36"/>
      <c r="AM13" s="36"/>
      <c r="AN13" s="35">
        <f t="shared" si="9"/>
        <v>20249.455337690633</v>
      </c>
      <c r="AO13" s="35"/>
      <c r="AP13" s="35"/>
      <c r="AQ13" s="35"/>
      <c r="AR13" s="35">
        <f t="shared" si="10"/>
        <v>0</v>
      </c>
      <c r="AS13" s="35">
        <f t="shared" si="11"/>
        <v>5622.004357298475</v>
      </c>
      <c r="AT13" s="35"/>
      <c r="AU13" s="35"/>
      <c r="AV13" s="35">
        <f t="shared" si="12"/>
        <v>1588.2352941176471</v>
      </c>
      <c r="AW13" s="35"/>
      <c r="AX13" s="35"/>
      <c r="AY13" s="35">
        <f t="shared" si="13"/>
        <v>13.071895424836601</v>
      </c>
      <c r="AZ13" s="35">
        <f t="shared" si="14"/>
        <v>27472.766884531593</v>
      </c>
      <c r="BA13" s="35"/>
      <c r="BB13" s="35"/>
      <c r="BC13" s="36">
        <f t="shared" si="20"/>
        <v>6.0975639888416408E-2</v>
      </c>
      <c r="BD13" s="36">
        <f t="shared" si="21"/>
        <v>5.6352652350776467E-2</v>
      </c>
      <c r="BE13" s="41">
        <f t="shared" si="15"/>
        <v>0.20001550207340232</v>
      </c>
      <c r="BF13" s="42">
        <f>'4'!C128</f>
        <v>4340448</v>
      </c>
      <c r="BG13" s="42"/>
      <c r="BH13" s="42"/>
      <c r="BI13" s="36">
        <v>8.4000000000000005E-2</v>
      </c>
      <c r="BJ13" s="35">
        <f t="shared" si="16"/>
        <v>55539.185009546716</v>
      </c>
      <c r="BK13" s="36">
        <f t="shared" si="23"/>
        <v>-1.3139939113243959E-2</v>
      </c>
      <c r="BL13" s="42">
        <f>'4'!H128</f>
        <v>1101447</v>
      </c>
      <c r="BM13" s="42"/>
      <c r="BN13" s="42"/>
      <c r="BO13" s="35">
        <f t="shared" si="17"/>
        <v>25519.015565210946</v>
      </c>
      <c r="BP13" s="35">
        <f t="shared" si="22"/>
        <v>25519.015565210946</v>
      </c>
      <c r="BQ13" s="43"/>
      <c r="BX13" s="33"/>
    </row>
    <row r="14" spans="1:76" ht="0.95" customHeight="1" x14ac:dyDescent="0.25">
      <c r="A14" s="33">
        <v>1998</v>
      </c>
      <c r="B14" s="35">
        <v>26715</v>
      </c>
      <c r="C14" s="35">
        <f t="shared" si="18"/>
        <v>25321</v>
      </c>
      <c r="D14" s="35">
        <v>21830</v>
      </c>
      <c r="E14" s="36">
        <f t="shared" si="0"/>
        <v>0.81714392663297775</v>
      </c>
      <c r="F14" s="35">
        <v>-1394</v>
      </c>
      <c r="G14" s="37"/>
      <c r="H14" s="35">
        <v>19002</v>
      </c>
      <c r="I14" s="35"/>
      <c r="J14" s="35">
        <v>5343</v>
      </c>
      <c r="K14" s="35">
        <v>964</v>
      </c>
      <c r="L14" s="35">
        <v>12</v>
      </c>
      <c r="M14" s="38">
        <f t="shared" si="19"/>
        <v>25321</v>
      </c>
      <c r="N14" s="44"/>
      <c r="O14" s="39">
        <v>91.9</v>
      </c>
      <c r="P14" s="35">
        <f t="shared" si="1"/>
        <v>29069.640914036994</v>
      </c>
      <c r="Q14" s="35"/>
      <c r="R14" s="35"/>
      <c r="S14" s="35">
        <f t="shared" si="2"/>
        <v>27552.774755168659</v>
      </c>
      <c r="T14" s="35"/>
      <c r="U14" s="35"/>
      <c r="V14" s="35">
        <f t="shared" si="3"/>
        <v>23754.080522306853</v>
      </c>
      <c r="W14" s="35"/>
      <c r="X14" s="35"/>
      <c r="Y14" s="36">
        <f t="shared" si="4"/>
        <v>0.81714392663297775</v>
      </c>
      <c r="Z14" s="36"/>
      <c r="AA14" s="36"/>
      <c r="AB14" s="35">
        <f t="shared" si="5"/>
        <v>-1516.8661588683353</v>
      </c>
      <c r="AC14" s="35"/>
      <c r="AD14" s="37"/>
      <c r="AE14" s="36">
        <f t="shared" si="6"/>
        <v>-5.5053117965325235E-2</v>
      </c>
      <c r="AF14" s="36"/>
      <c r="AG14" s="36"/>
      <c r="AH14" s="40">
        <f t="shared" si="7"/>
        <v>-2565.8324265505989</v>
      </c>
      <c r="AI14" s="36"/>
      <c r="AJ14" s="36"/>
      <c r="AK14" s="36">
        <f t="shared" si="8"/>
        <v>-9.3124284190987741E-2</v>
      </c>
      <c r="AL14" s="36"/>
      <c r="AM14" s="36"/>
      <c r="AN14" s="35">
        <f t="shared" si="9"/>
        <v>20676.822633297059</v>
      </c>
      <c r="AO14" s="35"/>
      <c r="AP14" s="35"/>
      <c r="AQ14" s="35"/>
      <c r="AR14" s="35">
        <f t="shared" si="10"/>
        <v>0</v>
      </c>
      <c r="AS14" s="35">
        <f t="shared" si="11"/>
        <v>5813.928182807399</v>
      </c>
      <c r="AT14" s="35"/>
      <c r="AU14" s="35"/>
      <c r="AV14" s="35">
        <f t="shared" si="12"/>
        <v>1048.9662676822634</v>
      </c>
      <c r="AW14" s="35"/>
      <c r="AX14" s="35"/>
      <c r="AY14" s="35">
        <f t="shared" si="13"/>
        <v>13.057671381936887</v>
      </c>
      <c r="AZ14" s="35">
        <f t="shared" si="14"/>
        <v>27552.774755168655</v>
      </c>
      <c r="BA14" s="35"/>
      <c r="BB14" s="35"/>
      <c r="BC14" s="36">
        <f t="shared" si="20"/>
        <v>4.1464330841571403E-2</v>
      </c>
      <c r="BD14" s="36">
        <f t="shared" si="21"/>
        <v>4.0331072592559858E-2</v>
      </c>
      <c r="BE14" s="41">
        <f t="shared" si="15"/>
        <v>0.2</v>
      </c>
      <c r="BF14" s="42">
        <f>'4'!C129</f>
        <v>4351107</v>
      </c>
      <c r="BG14" s="42"/>
      <c r="BH14" s="42"/>
      <c r="BI14" s="36">
        <v>8.4000000000000005E-2</v>
      </c>
      <c r="BJ14" s="35">
        <f t="shared" si="16"/>
        <v>56572.419477708434</v>
      </c>
      <c r="BK14" s="36">
        <f t="shared" si="23"/>
        <v>1.8603702376693398E-2</v>
      </c>
      <c r="BL14" s="42">
        <f>'4'!H129</f>
        <v>1114859</v>
      </c>
      <c r="BM14" s="42"/>
      <c r="BN14" s="42"/>
      <c r="BO14" s="35">
        <f t="shared" si="17"/>
        <v>26074.724170533667</v>
      </c>
      <c r="BP14" s="35">
        <f t="shared" si="22"/>
        <v>26074.724170533667</v>
      </c>
      <c r="BQ14" s="43"/>
      <c r="BX14" s="33"/>
    </row>
    <row r="15" spans="1:76" ht="0.95" customHeight="1" x14ac:dyDescent="0.25">
      <c r="A15" s="33">
        <v>1999</v>
      </c>
      <c r="B15" s="35">
        <v>27387</v>
      </c>
      <c r="C15" s="35">
        <f t="shared" si="18"/>
        <v>27207</v>
      </c>
      <c r="D15" s="35">
        <v>21650.3</v>
      </c>
      <c r="E15" s="36">
        <f t="shared" si="0"/>
        <v>0.79053200423558623</v>
      </c>
      <c r="F15" s="35">
        <v>-180</v>
      </c>
      <c r="G15" s="37"/>
      <c r="H15" s="35">
        <v>19576</v>
      </c>
      <c r="I15" s="35">
        <v>1250</v>
      </c>
      <c r="J15" s="35">
        <v>5477</v>
      </c>
      <c r="K15" s="35">
        <v>892</v>
      </c>
      <c r="L15" s="35">
        <v>12</v>
      </c>
      <c r="M15" s="38">
        <f t="shared" si="19"/>
        <v>27207</v>
      </c>
      <c r="N15" s="44"/>
      <c r="O15" s="39">
        <v>92.6</v>
      </c>
      <c r="P15" s="35">
        <f t="shared" si="1"/>
        <v>29575.593952483803</v>
      </c>
      <c r="Q15" s="35"/>
      <c r="R15" s="35"/>
      <c r="S15" s="35">
        <f t="shared" si="2"/>
        <v>29381.209503239741</v>
      </c>
      <c r="T15" s="35"/>
      <c r="U15" s="35"/>
      <c r="V15" s="35">
        <f t="shared" si="3"/>
        <v>23380.453563714906</v>
      </c>
      <c r="W15" s="35"/>
      <c r="X15" s="35"/>
      <c r="Y15" s="36">
        <f t="shared" si="4"/>
        <v>0.79053200423558623</v>
      </c>
      <c r="Z15" s="36"/>
      <c r="AA15" s="36"/>
      <c r="AB15" s="35">
        <f t="shared" si="5"/>
        <v>-194.38444924406213</v>
      </c>
      <c r="AC15" s="35"/>
      <c r="AD15" s="37"/>
      <c r="AE15" s="36">
        <f t="shared" si="6"/>
        <v>-6.6159444260668774E-3</v>
      </c>
      <c r="AF15" s="36"/>
      <c r="AG15" s="36"/>
      <c r="AH15" s="40">
        <f t="shared" si="7"/>
        <v>-1157.667386609073</v>
      </c>
      <c r="AI15" s="36"/>
      <c r="AJ15" s="36"/>
      <c r="AK15" s="36">
        <f t="shared" si="8"/>
        <v>-3.9401624581909128E-2</v>
      </c>
      <c r="AL15" s="36"/>
      <c r="AM15" s="36"/>
      <c r="AN15" s="35">
        <f t="shared" si="9"/>
        <v>21140.388768898491</v>
      </c>
      <c r="AO15" s="35"/>
      <c r="AP15" s="35"/>
      <c r="AQ15" s="35">
        <f>AR15/0.0083</f>
        <v>162637.59140232636</v>
      </c>
      <c r="AR15" s="35">
        <f t="shared" si="10"/>
        <v>1349.8920086393089</v>
      </c>
      <c r="AS15" s="35">
        <f t="shared" si="11"/>
        <v>5914.6868250539965</v>
      </c>
      <c r="AT15" s="35"/>
      <c r="AU15" s="35"/>
      <c r="AV15" s="35">
        <f t="shared" si="12"/>
        <v>963.28293736501087</v>
      </c>
      <c r="AW15" s="35"/>
      <c r="AX15" s="35"/>
      <c r="AY15" s="35">
        <f t="shared" si="13"/>
        <v>12.958963282937367</v>
      </c>
      <c r="AZ15" s="35">
        <f t="shared" si="14"/>
        <v>29381.209503239741</v>
      </c>
      <c r="BA15" s="35"/>
      <c r="BB15" s="35"/>
      <c r="BC15" s="36">
        <f t="shared" si="20"/>
        <v>4.0552314220725839E-2</v>
      </c>
      <c r="BD15" s="36">
        <f t="shared" si="21"/>
        <v>3.2686368000914845E-2</v>
      </c>
      <c r="BE15" s="41">
        <f t="shared" si="15"/>
        <v>0.1999853945302516</v>
      </c>
      <c r="BF15" s="42">
        <f>'4'!C130</f>
        <v>4371262</v>
      </c>
      <c r="BG15" s="42"/>
      <c r="BH15" s="42"/>
      <c r="BI15" s="36">
        <v>8.4000000000000005E-2</v>
      </c>
      <c r="BJ15" s="35">
        <f t="shared" si="16"/>
        <v>57574.058674094384</v>
      </c>
      <c r="BK15" s="36">
        <f t="shared" si="23"/>
        <v>1.7705433241734125E-2</v>
      </c>
      <c r="BL15" s="42">
        <f>'4'!H130</f>
        <v>1129321</v>
      </c>
      <c r="BM15" s="42"/>
      <c r="BN15" s="42"/>
      <c r="BO15" s="35">
        <f t="shared" si="17"/>
        <v>26188.828466382722</v>
      </c>
      <c r="BP15" s="35">
        <f t="shared" si="22"/>
        <v>26188.828466382722</v>
      </c>
      <c r="BQ15" s="43"/>
      <c r="BX15" s="33"/>
    </row>
    <row r="16" spans="1:76" ht="0.95" customHeight="1" x14ac:dyDescent="0.25">
      <c r="A16" s="33">
        <v>2000</v>
      </c>
      <c r="B16" s="35">
        <v>27721.9</v>
      </c>
      <c r="C16" s="35">
        <f t="shared" si="18"/>
        <v>28792.000000000004</v>
      </c>
      <c r="D16" s="35">
        <v>22720.3</v>
      </c>
      <c r="E16" s="36">
        <f t="shared" si="0"/>
        <v>0.81957946605391396</v>
      </c>
      <c r="F16" s="35">
        <v>1070.1000000000022</v>
      </c>
      <c r="G16" s="37"/>
      <c r="H16" s="35">
        <v>20481.900000000001</v>
      </c>
      <c r="I16" s="35">
        <v>1835.9</v>
      </c>
      <c r="J16" s="35">
        <v>5580.9</v>
      </c>
      <c r="K16" s="35">
        <v>881.1</v>
      </c>
      <c r="L16" s="35">
        <v>12.2</v>
      </c>
      <c r="M16" s="38">
        <f t="shared" si="19"/>
        <v>28792.000000000004</v>
      </c>
      <c r="N16" s="44"/>
      <c r="O16" s="39">
        <v>94</v>
      </c>
      <c r="P16" s="35">
        <f t="shared" si="1"/>
        <v>29491.382978723403</v>
      </c>
      <c r="Q16" s="35"/>
      <c r="R16" s="35"/>
      <c r="S16" s="35">
        <f t="shared" si="2"/>
        <v>30629.787234042557</v>
      </c>
      <c r="T16" s="35"/>
      <c r="U16" s="35"/>
      <c r="V16" s="35">
        <f t="shared" si="3"/>
        <v>24170.531914893618</v>
      </c>
      <c r="W16" s="35"/>
      <c r="X16" s="35"/>
      <c r="Y16" s="36">
        <f t="shared" si="4"/>
        <v>0.81957946605391407</v>
      </c>
      <c r="Z16" s="36"/>
      <c r="AA16" s="36"/>
      <c r="AB16" s="35">
        <f t="shared" si="5"/>
        <v>1138.4042553191539</v>
      </c>
      <c r="AC16" s="35"/>
      <c r="AD16" s="37"/>
      <c r="AE16" s="36">
        <f t="shared" si="6"/>
        <v>3.7166574048346918E-2</v>
      </c>
      <c r="AF16" s="36"/>
      <c r="AG16" s="36"/>
      <c r="AH16" s="40">
        <f t="shared" si="7"/>
        <v>201.063829787239</v>
      </c>
      <c r="AI16" s="36"/>
      <c r="AJ16" s="36"/>
      <c r="AK16" s="36">
        <f t="shared" si="8"/>
        <v>6.564323423173265E-3</v>
      </c>
      <c r="AL16" s="36"/>
      <c r="AM16" s="36"/>
      <c r="AN16" s="35">
        <f t="shared" si="9"/>
        <v>21789.255319148939</v>
      </c>
      <c r="AO16" s="35"/>
      <c r="AP16" s="35"/>
      <c r="AQ16" s="35">
        <f t="shared" ref="AQ16:AQ31" si="24">AR16/0.0083</f>
        <v>235311.45860035886</v>
      </c>
      <c r="AR16" s="35">
        <f t="shared" si="10"/>
        <v>1953.0851063829787</v>
      </c>
      <c r="AS16" s="35">
        <f t="shared" si="11"/>
        <v>5937.1276595744685</v>
      </c>
      <c r="AT16" s="35"/>
      <c r="AU16" s="35"/>
      <c r="AV16" s="35">
        <f t="shared" si="12"/>
        <v>937.34042553191489</v>
      </c>
      <c r="AW16" s="35"/>
      <c r="AX16" s="35"/>
      <c r="AY16" s="35">
        <f t="shared" si="13"/>
        <v>12.978723404255319</v>
      </c>
      <c r="AZ16" s="35">
        <f t="shared" si="14"/>
        <v>30629.787234042557</v>
      </c>
      <c r="BA16" s="35"/>
      <c r="BB16" s="35"/>
      <c r="BC16" s="36">
        <f t="shared" si="20"/>
        <v>4.0090771677184757E-2</v>
      </c>
      <c r="BD16" s="36">
        <f t="shared" si="21"/>
        <v>2.4600058056460705E-2</v>
      </c>
      <c r="BE16" s="41">
        <f t="shared" si="15"/>
        <v>0.20131737002153535</v>
      </c>
      <c r="BF16" s="42">
        <f>'4'!C131</f>
        <v>4395169</v>
      </c>
      <c r="BG16" s="42"/>
      <c r="BH16" s="42"/>
      <c r="BI16" s="36">
        <v>8.4000000000000005E-2</v>
      </c>
      <c r="BJ16" s="35">
        <f t="shared" si="16"/>
        <v>59018.412410657009</v>
      </c>
      <c r="BK16" s="36">
        <f t="shared" si="23"/>
        <v>2.5086884090256278E-2</v>
      </c>
      <c r="BL16" s="42">
        <f>'4'!H131</f>
        <v>1144535</v>
      </c>
      <c r="BM16" s="42"/>
      <c r="BN16" s="42"/>
      <c r="BO16" s="35">
        <f t="shared" si="17"/>
        <v>25767.130737568885</v>
      </c>
      <c r="BP16" s="35">
        <f t="shared" si="22"/>
        <v>25767.130737568885</v>
      </c>
      <c r="BQ16" s="43"/>
      <c r="BX16" s="33"/>
    </row>
    <row r="17" spans="1:76" ht="0.95" customHeight="1" x14ac:dyDescent="0.25">
      <c r="A17" s="33">
        <v>2001</v>
      </c>
      <c r="B17" s="35">
        <v>29081.3</v>
      </c>
      <c r="C17" s="35">
        <f t="shared" si="18"/>
        <v>29619.599999999995</v>
      </c>
      <c r="D17" s="35">
        <v>23258.6</v>
      </c>
      <c r="E17" s="36">
        <f t="shared" si="0"/>
        <v>0.79977855185290891</v>
      </c>
      <c r="F17" s="35">
        <v>538.29999999999563</v>
      </c>
      <c r="G17" s="37"/>
      <c r="H17" s="35">
        <v>21600.6</v>
      </c>
      <c r="I17" s="35">
        <v>1859.8</v>
      </c>
      <c r="J17" s="35">
        <v>5889.8</v>
      </c>
      <c r="K17" s="35">
        <v>256.60000000000002</v>
      </c>
      <c r="L17" s="35">
        <v>12.8</v>
      </c>
      <c r="M17" s="38">
        <f t="shared" si="19"/>
        <v>29619.599999999995</v>
      </c>
      <c r="N17" s="44"/>
      <c r="O17" s="39">
        <v>95</v>
      </c>
      <c r="P17" s="35">
        <f t="shared" si="1"/>
        <v>30611.894736842107</v>
      </c>
      <c r="Q17" s="35"/>
      <c r="R17" s="35"/>
      <c r="S17" s="35">
        <f t="shared" si="2"/>
        <v>31178.52631578947</v>
      </c>
      <c r="T17" s="35"/>
      <c r="U17" s="35"/>
      <c r="V17" s="35">
        <f t="shared" si="3"/>
        <v>24482.736842105263</v>
      </c>
      <c r="W17" s="35"/>
      <c r="X17" s="35"/>
      <c r="Y17" s="36">
        <f t="shared" si="4"/>
        <v>0.79977855185290891</v>
      </c>
      <c r="Z17" s="36"/>
      <c r="AA17" s="36"/>
      <c r="AB17" s="35">
        <f t="shared" si="5"/>
        <v>566.63157894736287</v>
      </c>
      <c r="AC17" s="35"/>
      <c r="AD17" s="37"/>
      <c r="AE17" s="36">
        <f t="shared" si="6"/>
        <v>1.8173776823454564E-2</v>
      </c>
      <c r="AF17" s="36"/>
      <c r="AG17" s="36"/>
      <c r="AH17" s="40">
        <f t="shared" si="7"/>
        <v>296.52631578946807</v>
      </c>
      <c r="AI17" s="36"/>
      <c r="AJ17" s="36"/>
      <c r="AK17" s="36">
        <f t="shared" si="8"/>
        <v>9.5105943361826189E-3</v>
      </c>
      <c r="AL17" s="36"/>
      <c r="AM17" s="36"/>
      <c r="AN17" s="35">
        <f t="shared" si="9"/>
        <v>22737.473684210527</v>
      </c>
      <c r="AO17" s="35"/>
      <c r="AP17" s="35"/>
      <c r="AQ17" s="35">
        <f t="shared" si="24"/>
        <v>235865.56753329106</v>
      </c>
      <c r="AR17" s="35">
        <f t="shared" si="10"/>
        <v>1957.6842105263158</v>
      </c>
      <c r="AS17" s="35">
        <f t="shared" si="11"/>
        <v>6199.7894736842109</v>
      </c>
      <c r="AT17" s="35"/>
      <c r="AU17" s="35"/>
      <c r="AV17" s="35">
        <f t="shared" si="12"/>
        <v>270.1052631578948</v>
      </c>
      <c r="AW17" s="35"/>
      <c r="AX17" s="35"/>
      <c r="AY17" s="35">
        <f t="shared" si="13"/>
        <v>13.473684210526315</v>
      </c>
      <c r="AZ17" s="35">
        <f t="shared" si="14"/>
        <v>31178.526315789473</v>
      </c>
      <c r="BA17" s="35"/>
      <c r="BB17" s="35"/>
      <c r="BC17" s="36">
        <f t="shared" si="20"/>
        <v>1.1174982168739897E-2</v>
      </c>
      <c r="BD17" s="36">
        <f t="shared" si="21"/>
        <v>5.3103498801632121E-4</v>
      </c>
      <c r="BE17" s="41">
        <f t="shared" si="15"/>
        <v>0.20252877278526063</v>
      </c>
      <c r="BF17" s="42">
        <f>'4'!C132</f>
        <v>4447377</v>
      </c>
      <c r="BG17" s="42"/>
      <c r="BH17" s="42"/>
      <c r="BI17" s="36">
        <v>8.4000000000000005E-2</v>
      </c>
      <c r="BJ17" s="35">
        <f t="shared" si="16"/>
        <v>60863.787919557028</v>
      </c>
      <c r="BK17" s="36">
        <f t="shared" si="23"/>
        <v>3.1267793109372111E-2</v>
      </c>
      <c r="BL17" s="42">
        <f>'4'!H132</f>
        <v>1165523</v>
      </c>
      <c r="BM17" s="42"/>
      <c r="BN17" s="42"/>
      <c r="BO17" s="35">
        <f t="shared" si="17"/>
        <v>26264.513644811905</v>
      </c>
      <c r="BP17" s="35">
        <f t="shared" si="22"/>
        <v>26264.513644811905</v>
      </c>
      <c r="BQ17" s="43"/>
      <c r="BX17" s="33"/>
    </row>
    <row r="18" spans="1:76" ht="0.95" customHeight="1" x14ac:dyDescent="0.25">
      <c r="A18" s="33">
        <v>2002</v>
      </c>
      <c r="B18" s="35">
        <v>29094.5</v>
      </c>
      <c r="C18" s="35">
        <f t="shared" si="18"/>
        <v>28903.3</v>
      </c>
      <c r="D18" s="35">
        <v>23067.3</v>
      </c>
      <c r="E18" s="36">
        <f t="shared" si="0"/>
        <v>0.79284057124198726</v>
      </c>
      <c r="F18" s="35">
        <v>-191.20000000000073</v>
      </c>
      <c r="G18" s="37"/>
      <c r="H18" s="35">
        <v>21958.1</v>
      </c>
      <c r="I18" s="35">
        <v>1833.1</v>
      </c>
      <c r="J18" s="35">
        <v>5884.2999999999993</v>
      </c>
      <c r="K18" s="35">
        <v>-781.6</v>
      </c>
      <c r="L18" s="35">
        <v>9.4</v>
      </c>
      <c r="M18" s="38">
        <f t="shared" si="19"/>
        <v>28903.3</v>
      </c>
      <c r="N18" s="44"/>
      <c r="O18" s="39">
        <v>95.6</v>
      </c>
      <c r="P18" s="35">
        <f t="shared" si="1"/>
        <v>30433.577405857741</v>
      </c>
      <c r="Q18" s="35"/>
      <c r="R18" s="35"/>
      <c r="S18" s="35">
        <f t="shared" si="2"/>
        <v>30233.577405857741</v>
      </c>
      <c r="T18" s="35"/>
      <c r="U18" s="35"/>
      <c r="V18" s="35">
        <f t="shared" si="3"/>
        <v>24128.974895397492</v>
      </c>
      <c r="W18" s="35"/>
      <c r="X18" s="35"/>
      <c r="Y18" s="36">
        <f t="shared" si="4"/>
        <v>0.79284057124198737</v>
      </c>
      <c r="Z18" s="36"/>
      <c r="AA18" s="36"/>
      <c r="AB18" s="35">
        <f t="shared" si="5"/>
        <v>-200</v>
      </c>
      <c r="AC18" s="35"/>
      <c r="AD18" s="37"/>
      <c r="AE18" s="36">
        <f t="shared" si="6"/>
        <v>-6.615161590545024E-3</v>
      </c>
      <c r="AF18" s="36"/>
      <c r="AG18" s="36"/>
      <c r="AH18" s="40">
        <f t="shared" si="7"/>
        <v>617.57322175732224</v>
      </c>
      <c r="AI18" s="36"/>
      <c r="AJ18" s="36"/>
      <c r="AK18" s="36">
        <f t="shared" si="8"/>
        <v>2.0426733279590915E-2</v>
      </c>
      <c r="AL18" s="36"/>
      <c r="AM18" s="36"/>
      <c r="AN18" s="35">
        <f t="shared" si="9"/>
        <v>22968.723849372385</v>
      </c>
      <c r="AO18" s="35"/>
      <c r="AP18" s="35"/>
      <c r="AQ18" s="35">
        <f t="shared" si="24"/>
        <v>231020.31557191108</v>
      </c>
      <c r="AR18" s="35">
        <f t="shared" si="10"/>
        <v>1917.4686192468621</v>
      </c>
      <c r="AS18" s="35">
        <f t="shared" si="11"/>
        <v>6155.1255230125516</v>
      </c>
      <c r="AT18" s="35"/>
      <c r="AU18" s="35"/>
      <c r="AV18" s="35">
        <f t="shared" si="12"/>
        <v>-817.57322175732224</v>
      </c>
      <c r="AW18" s="35"/>
      <c r="AX18" s="35"/>
      <c r="AY18" s="35">
        <f t="shared" si="13"/>
        <v>9.8326359832635983</v>
      </c>
      <c r="AZ18" s="35">
        <f t="shared" si="14"/>
        <v>30233.577405857737</v>
      </c>
      <c r="BA18" s="35"/>
      <c r="BB18" s="35"/>
      <c r="BC18" s="36">
        <f t="shared" si="20"/>
        <v>-3.3393865523696872E-2</v>
      </c>
      <c r="BD18" s="36">
        <f t="shared" si="21"/>
        <v>-3.946043122124665E-2</v>
      </c>
      <c r="BE18" s="41">
        <f t="shared" si="15"/>
        <v>0.20224784753132033</v>
      </c>
      <c r="BF18" s="42">
        <f>'4'!C133</f>
        <v>4493133</v>
      </c>
      <c r="BG18" s="42"/>
      <c r="BH18" s="42"/>
      <c r="BI18" s="36">
        <v>8.4000000000000005E-2</v>
      </c>
      <c r="BJ18" s="35">
        <f t="shared" si="16"/>
        <v>60856.687011714232</v>
      </c>
      <c r="BK18" s="36">
        <f t="shared" si="23"/>
        <v>-1.1666884506400521E-4</v>
      </c>
      <c r="BL18" s="42">
        <f>'4'!H133</f>
        <v>1177938</v>
      </c>
      <c r="BM18" s="42"/>
      <c r="BN18" s="42"/>
      <c r="BO18" s="35">
        <f t="shared" si="17"/>
        <v>25836.315159081158</v>
      </c>
      <c r="BP18" s="35">
        <f t="shared" si="22"/>
        <v>25836.315159081158</v>
      </c>
      <c r="BQ18" s="43"/>
      <c r="BX18" s="33"/>
    </row>
    <row r="19" spans="1:76" ht="0.95" customHeight="1" x14ac:dyDescent="0.25">
      <c r="A19" s="33">
        <v>2003</v>
      </c>
      <c r="B19" s="35">
        <v>29981</v>
      </c>
      <c r="C19" s="35">
        <f t="shared" si="18"/>
        <v>31957.799999999996</v>
      </c>
      <c r="D19" s="35">
        <v>25044.2</v>
      </c>
      <c r="E19" s="36">
        <f t="shared" si="0"/>
        <v>0.83533571261799144</v>
      </c>
      <c r="F19" s="35">
        <v>1976.7999999999956</v>
      </c>
      <c r="G19" s="37"/>
      <c r="H19" s="35">
        <v>22437.1</v>
      </c>
      <c r="I19" s="35">
        <v>1865.6</v>
      </c>
      <c r="J19" s="35">
        <v>6185.1</v>
      </c>
      <c r="K19" s="35">
        <v>1459.6</v>
      </c>
      <c r="L19" s="35">
        <v>10.4</v>
      </c>
      <c r="M19" s="38">
        <f t="shared" si="19"/>
        <v>31957.799999999996</v>
      </c>
      <c r="N19" s="44"/>
      <c r="O19" s="39">
        <v>96.2</v>
      </c>
      <c r="P19" s="35">
        <f t="shared" si="1"/>
        <v>31165.280665280665</v>
      </c>
      <c r="Q19" s="35"/>
      <c r="R19" s="35"/>
      <c r="S19" s="35">
        <f t="shared" si="2"/>
        <v>33220.166320166318</v>
      </c>
      <c r="T19" s="35"/>
      <c r="U19" s="35"/>
      <c r="V19" s="35">
        <f t="shared" si="3"/>
        <v>26033.471933471934</v>
      </c>
      <c r="W19" s="35"/>
      <c r="X19" s="35"/>
      <c r="Y19" s="36">
        <f t="shared" si="4"/>
        <v>0.83533571261799144</v>
      </c>
      <c r="Z19" s="36"/>
      <c r="AA19" s="36"/>
      <c r="AB19" s="35">
        <f t="shared" si="5"/>
        <v>2054.8856548856529</v>
      </c>
      <c r="AC19" s="35"/>
      <c r="AD19" s="37"/>
      <c r="AE19" s="36">
        <f t="shared" si="6"/>
        <v>6.1856573356113317E-2</v>
      </c>
      <c r="AF19" s="36"/>
      <c r="AG19" s="36"/>
      <c r="AH19" s="40">
        <f t="shared" si="7"/>
        <v>537.62993762993574</v>
      </c>
      <c r="AI19" s="36"/>
      <c r="AJ19" s="36"/>
      <c r="AK19" s="36">
        <f t="shared" si="8"/>
        <v>1.6183842442220622E-2</v>
      </c>
      <c r="AL19" s="36"/>
      <c r="AM19" s="36"/>
      <c r="AN19" s="35">
        <f t="shared" si="9"/>
        <v>23323.388773388771</v>
      </c>
      <c r="AO19" s="35"/>
      <c r="AP19" s="35"/>
      <c r="AQ19" s="35">
        <f t="shared" si="24"/>
        <v>233649.77581845052</v>
      </c>
      <c r="AR19" s="35">
        <f t="shared" si="10"/>
        <v>1939.2931392931393</v>
      </c>
      <c r="AS19" s="35">
        <f t="shared" si="11"/>
        <v>6429.4178794178788</v>
      </c>
      <c r="AT19" s="35"/>
      <c r="AU19" s="35"/>
      <c r="AV19" s="35">
        <f t="shared" si="12"/>
        <v>1517.2557172557172</v>
      </c>
      <c r="AW19" s="35"/>
      <c r="AX19" s="35"/>
      <c r="AY19" s="35">
        <f t="shared" si="13"/>
        <v>10.810810810810811</v>
      </c>
      <c r="AZ19" s="35">
        <f t="shared" si="14"/>
        <v>33220.166320166318</v>
      </c>
      <c r="BA19" s="35"/>
      <c r="BB19" s="35"/>
      <c r="BC19" s="36">
        <f t="shared" si="20"/>
        <v>6.2881068252308048E-2</v>
      </c>
      <c r="BD19" s="36">
        <f t="shared" si="21"/>
        <v>5.6251872400422398E-2</v>
      </c>
      <c r="BE19" s="41">
        <f t="shared" si="15"/>
        <v>0.20630065708281911</v>
      </c>
      <c r="BF19" s="42">
        <f>'4'!C134</f>
        <v>4529448</v>
      </c>
      <c r="BG19" s="42"/>
      <c r="BH19" s="42"/>
      <c r="BI19" s="36">
        <v>8.4000000000000005E-2</v>
      </c>
      <c r="BJ19" s="35">
        <f t="shared" si="16"/>
        <v>61300.933393956642</v>
      </c>
      <c r="BK19" s="36">
        <f t="shared" si="23"/>
        <v>7.2998778615223081E-3</v>
      </c>
      <c r="BL19" s="42">
        <f>'4'!H134</f>
        <v>1192906</v>
      </c>
      <c r="BM19" s="42"/>
      <c r="BN19" s="42"/>
      <c r="BO19" s="35">
        <f t="shared" si="17"/>
        <v>26125.512542715576</v>
      </c>
      <c r="BP19" s="35">
        <f t="shared" si="22"/>
        <v>26125.512542715576</v>
      </c>
      <c r="BQ19" s="43"/>
      <c r="BX19" s="33"/>
    </row>
    <row r="20" spans="1:76" ht="0.95" customHeight="1" x14ac:dyDescent="0.25">
      <c r="A20" s="33">
        <v>2004</v>
      </c>
      <c r="B20" s="35">
        <v>30423</v>
      </c>
      <c r="C20" s="35">
        <f t="shared" si="18"/>
        <v>32387</v>
      </c>
      <c r="D20" s="35">
        <v>27008.2</v>
      </c>
      <c r="E20" s="36">
        <f t="shared" si="0"/>
        <v>0.8877559740985439</v>
      </c>
      <c r="F20" s="35">
        <v>1964</v>
      </c>
      <c r="G20" s="37"/>
      <c r="H20" s="35">
        <v>22799.5</v>
      </c>
      <c r="I20" s="35">
        <v>1924.3</v>
      </c>
      <c r="J20" s="35">
        <v>6375.3</v>
      </c>
      <c r="K20" s="35">
        <v>1275.9000000000001</v>
      </c>
      <c r="L20" s="35">
        <v>12</v>
      </c>
      <c r="M20" s="38">
        <f t="shared" si="19"/>
        <v>32387</v>
      </c>
      <c r="N20" s="44"/>
      <c r="O20" s="39">
        <v>97</v>
      </c>
      <c r="P20" s="35">
        <f t="shared" si="1"/>
        <v>31363.917525773195</v>
      </c>
      <c r="Q20" s="35"/>
      <c r="R20" s="35"/>
      <c r="S20" s="35">
        <f t="shared" si="2"/>
        <v>33388.659793814433</v>
      </c>
      <c r="T20" s="35"/>
      <c r="U20" s="35"/>
      <c r="V20" s="35">
        <f t="shared" si="3"/>
        <v>27843.505154639177</v>
      </c>
      <c r="W20" s="35"/>
      <c r="X20" s="35"/>
      <c r="Y20" s="36">
        <f t="shared" si="4"/>
        <v>0.8877559740985439</v>
      </c>
      <c r="Z20" s="36"/>
      <c r="AA20" s="36"/>
      <c r="AB20" s="35">
        <f t="shared" si="5"/>
        <v>2024.7422680412383</v>
      </c>
      <c r="AC20" s="35"/>
      <c r="AD20" s="37"/>
      <c r="AE20" s="36">
        <f t="shared" si="6"/>
        <v>6.0641615462994444E-2</v>
      </c>
      <c r="AF20" s="36"/>
      <c r="AG20" s="36"/>
      <c r="AH20" s="40">
        <f t="shared" si="7"/>
        <v>709.38144329897</v>
      </c>
      <c r="AI20" s="36"/>
      <c r="AJ20" s="36"/>
      <c r="AK20" s="36">
        <f t="shared" si="8"/>
        <v>2.1246179022447305E-2</v>
      </c>
      <c r="AL20" s="36"/>
      <c r="AM20" s="36"/>
      <c r="AN20" s="35">
        <f t="shared" si="9"/>
        <v>23504.639175257733</v>
      </c>
      <c r="AO20" s="35"/>
      <c r="AP20" s="35"/>
      <c r="AQ20" s="35">
        <f t="shared" si="24"/>
        <v>239013.78710719163</v>
      </c>
      <c r="AR20" s="35">
        <f t="shared" si="10"/>
        <v>1983.8144329896907</v>
      </c>
      <c r="AS20" s="35">
        <f t="shared" si="11"/>
        <v>6572.4742268041236</v>
      </c>
      <c r="AT20" s="35"/>
      <c r="AU20" s="35"/>
      <c r="AV20" s="35">
        <f t="shared" si="12"/>
        <v>1315.3608247422683</v>
      </c>
      <c r="AW20" s="35"/>
      <c r="AX20" s="35"/>
      <c r="AY20" s="35">
        <f t="shared" si="13"/>
        <v>12.371134020618557</v>
      </c>
      <c r="AZ20" s="35">
        <f t="shared" si="14"/>
        <v>33388.659793814433</v>
      </c>
      <c r="BA20" s="35"/>
      <c r="BB20" s="35"/>
      <c r="BC20" s="36">
        <f t="shared" si="20"/>
        <v>5.0525755001240291E-2</v>
      </c>
      <c r="BD20" s="36">
        <f t="shared" si="21"/>
        <v>4.1861625063085883E-2</v>
      </c>
      <c r="BE20" s="41">
        <f t="shared" si="15"/>
        <v>0.20955527068336458</v>
      </c>
      <c r="BF20" s="42">
        <f>'4'!C135</f>
        <v>4564919</v>
      </c>
      <c r="BG20" s="42"/>
      <c r="BH20" s="42"/>
      <c r="BI20" s="36">
        <v>8.4000000000000005E-2</v>
      </c>
      <c r="BJ20" s="35">
        <f t="shared" si="16"/>
        <v>61297.283268067302</v>
      </c>
      <c r="BK20" s="36">
        <f t="shared" si="23"/>
        <v>-5.954437701438664E-5</v>
      </c>
      <c r="BL20" s="42">
        <f>'4'!H135</f>
        <v>1211138</v>
      </c>
      <c r="BM20" s="42"/>
      <c r="BN20" s="42"/>
      <c r="BO20" s="35">
        <f t="shared" si="17"/>
        <v>25896.237691966722</v>
      </c>
      <c r="BP20" s="35">
        <f t="shared" si="22"/>
        <v>25896.237691966722</v>
      </c>
      <c r="BQ20" s="45"/>
      <c r="BX20" s="33"/>
    </row>
    <row r="21" spans="1:76" ht="0.95" customHeight="1" x14ac:dyDescent="0.25">
      <c r="A21" s="33">
        <v>2005</v>
      </c>
      <c r="B21" s="35">
        <v>31327</v>
      </c>
      <c r="C21" s="35">
        <f t="shared" si="18"/>
        <v>33712</v>
      </c>
      <c r="D21" s="35">
        <v>29393</v>
      </c>
      <c r="E21" s="36">
        <f t="shared" si="0"/>
        <v>0.93826411721518177</v>
      </c>
      <c r="F21" s="35">
        <v>2385</v>
      </c>
      <c r="G21" s="37"/>
      <c r="H21" s="35">
        <v>23271</v>
      </c>
      <c r="I21" s="35">
        <v>1973</v>
      </c>
      <c r="J21" s="35">
        <v>6623</v>
      </c>
      <c r="K21" s="35">
        <v>1836</v>
      </c>
      <c r="L21" s="35">
        <v>9</v>
      </c>
      <c r="M21" s="38">
        <f t="shared" si="19"/>
        <v>33712</v>
      </c>
      <c r="N21" s="44"/>
      <c r="O21" s="39">
        <v>98.1</v>
      </c>
      <c r="P21" s="35">
        <f t="shared" si="1"/>
        <v>31933.741080530071</v>
      </c>
      <c r="Q21" s="35"/>
      <c r="R21" s="35"/>
      <c r="S21" s="35">
        <f t="shared" si="2"/>
        <v>34364.933741080531</v>
      </c>
      <c r="T21" s="35"/>
      <c r="U21" s="35"/>
      <c r="V21" s="35">
        <f t="shared" si="3"/>
        <v>29962.283384301736</v>
      </c>
      <c r="W21" s="35"/>
      <c r="X21" s="35"/>
      <c r="Y21" s="36">
        <f t="shared" si="4"/>
        <v>0.93826411721518188</v>
      </c>
      <c r="Z21" s="36"/>
      <c r="AA21" s="36"/>
      <c r="AB21" s="35">
        <f t="shared" si="5"/>
        <v>2431.1926605504595</v>
      </c>
      <c r="AC21" s="35"/>
      <c r="AD21" s="37"/>
      <c r="AE21" s="36">
        <f t="shared" si="6"/>
        <v>7.0746321784527791E-2</v>
      </c>
      <c r="AF21" s="36"/>
      <c r="AG21" s="36"/>
      <c r="AH21" s="40">
        <f t="shared" si="7"/>
        <v>559.63302752293657</v>
      </c>
      <c r="AI21" s="36"/>
      <c r="AJ21" s="36"/>
      <c r="AK21" s="36">
        <f t="shared" si="8"/>
        <v>1.6285002373042264E-2</v>
      </c>
      <c r="AL21" s="36"/>
      <c r="AM21" s="36"/>
      <c r="AN21" s="35">
        <f t="shared" si="9"/>
        <v>23721.7125382263</v>
      </c>
      <c r="AO21" s="35"/>
      <c r="AP21" s="35"/>
      <c r="AQ21" s="35">
        <f t="shared" si="24"/>
        <v>242314.82504943322</v>
      </c>
      <c r="AR21" s="35">
        <f t="shared" si="10"/>
        <v>2011.2130479102957</v>
      </c>
      <c r="AS21" s="35">
        <f t="shared" si="11"/>
        <v>6751.2742099898069</v>
      </c>
      <c r="AT21" s="35"/>
      <c r="AU21" s="35"/>
      <c r="AV21" s="35">
        <f t="shared" si="12"/>
        <v>1871.559633027523</v>
      </c>
      <c r="AW21" s="35"/>
      <c r="AX21" s="35"/>
      <c r="AY21" s="35">
        <f t="shared" si="13"/>
        <v>9.1743119266055047</v>
      </c>
      <c r="AZ21" s="35">
        <f t="shared" si="14"/>
        <v>34364.933741080531</v>
      </c>
      <c r="BA21" s="35"/>
      <c r="BB21" s="35"/>
      <c r="BC21" s="36">
        <f t="shared" si="20"/>
        <v>6.7217098660284552E-2</v>
      </c>
      <c r="BD21" s="36">
        <f t="shared" si="21"/>
        <v>5.5250342202320057E-2</v>
      </c>
      <c r="BE21" s="41">
        <f t="shared" si="15"/>
        <v>0.21141507325948863</v>
      </c>
      <c r="BF21" s="42">
        <f>'4'!C136</f>
        <v>4593289</v>
      </c>
      <c r="BG21" s="42"/>
      <c r="BH21" s="42"/>
      <c r="BI21" s="36">
        <v>8.4000000000000005E-2</v>
      </c>
      <c r="BJ21" s="35">
        <f t="shared" si="16"/>
        <v>61481.291453855672</v>
      </c>
      <c r="BK21" s="36">
        <f t="shared" si="23"/>
        <v>3.0018978978834099E-3</v>
      </c>
      <c r="BL21" s="42">
        <f>'4'!H136</f>
        <v>1231504</v>
      </c>
      <c r="BM21" s="42"/>
      <c r="BN21" s="42"/>
      <c r="BO21" s="35">
        <f t="shared" si="17"/>
        <v>25930.684009576966</v>
      </c>
      <c r="BP21" s="35">
        <f t="shared" si="22"/>
        <v>25930.684009576966</v>
      </c>
      <c r="BQ21" s="45"/>
      <c r="BX21" s="33"/>
    </row>
    <row r="22" spans="1:76" ht="0.95" customHeight="1" x14ac:dyDescent="0.25">
      <c r="A22" s="33">
        <v>2006</v>
      </c>
      <c r="B22" s="35">
        <v>31682</v>
      </c>
      <c r="C22" s="35">
        <f t="shared" si="18"/>
        <v>34390</v>
      </c>
      <c r="D22" s="35">
        <v>32100</v>
      </c>
      <c r="E22" s="36">
        <f t="shared" si="0"/>
        <v>1.0131936115144247</v>
      </c>
      <c r="F22" s="35">
        <v>2708</v>
      </c>
      <c r="G22" s="37"/>
      <c r="H22" s="35">
        <v>24072</v>
      </c>
      <c r="I22" s="35">
        <v>2071</v>
      </c>
      <c r="J22" s="35">
        <v>6744</v>
      </c>
      <c r="K22" s="35">
        <v>1494</v>
      </c>
      <c r="L22" s="35">
        <v>9</v>
      </c>
      <c r="M22" s="38">
        <f t="shared" si="19"/>
        <v>34390</v>
      </c>
      <c r="N22" s="44"/>
      <c r="O22" s="39">
        <v>99.1</v>
      </c>
      <c r="P22" s="35">
        <f t="shared" si="1"/>
        <v>31969.727547931383</v>
      </c>
      <c r="Q22" s="35"/>
      <c r="R22" s="35"/>
      <c r="S22" s="35">
        <f t="shared" si="2"/>
        <v>34702.320887991926</v>
      </c>
      <c r="T22" s="35"/>
      <c r="U22" s="35"/>
      <c r="V22" s="35">
        <f t="shared" si="3"/>
        <v>32391.523713420789</v>
      </c>
      <c r="W22" s="35"/>
      <c r="X22" s="35"/>
      <c r="Y22" s="36">
        <f t="shared" si="4"/>
        <v>1.0131936115144247</v>
      </c>
      <c r="Z22" s="36"/>
      <c r="AA22" s="36"/>
      <c r="AB22" s="35">
        <f t="shared" si="5"/>
        <v>2732.5933400605427</v>
      </c>
      <c r="AC22" s="35"/>
      <c r="AD22" s="37"/>
      <c r="AE22" s="36">
        <f t="shared" si="6"/>
        <v>7.8743820878162202E-2</v>
      </c>
      <c r="AF22" s="36"/>
      <c r="AG22" s="36"/>
      <c r="AH22" s="40">
        <f t="shared" si="7"/>
        <v>1225.0252270433882</v>
      </c>
      <c r="AI22" s="36"/>
      <c r="AJ22" s="36"/>
      <c r="AK22" s="36">
        <f t="shared" si="8"/>
        <v>3.5300959581273564E-2</v>
      </c>
      <c r="AL22" s="36"/>
      <c r="AM22" s="36"/>
      <c r="AN22" s="35">
        <f t="shared" si="9"/>
        <v>24290.615539858729</v>
      </c>
      <c r="AO22" s="35"/>
      <c r="AP22" s="35"/>
      <c r="AQ22" s="35">
        <f t="shared" si="24"/>
        <v>251784.12945424486</v>
      </c>
      <c r="AR22" s="35">
        <f t="shared" si="10"/>
        <v>2089.8082744702324</v>
      </c>
      <c r="AS22" s="35">
        <f t="shared" si="11"/>
        <v>6805.2472250252276</v>
      </c>
      <c r="AT22" s="35"/>
      <c r="AU22" s="35"/>
      <c r="AV22" s="35">
        <f t="shared" si="12"/>
        <v>1507.5681130171545</v>
      </c>
      <c r="AW22" s="35"/>
      <c r="AX22" s="35"/>
      <c r="AY22" s="35">
        <f t="shared" si="13"/>
        <v>9.0817356205852686</v>
      </c>
      <c r="AZ22" s="35">
        <f t="shared" si="14"/>
        <v>34702.320887991933</v>
      </c>
      <c r="BA22" s="35"/>
      <c r="BB22" s="35"/>
      <c r="BC22" s="36">
        <f t="shared" si="20"/>
        <v>5.0315528148532927E-2</v>
      </c>
      <c r="BD22" s="36">
        <f t="shared" si="21"/>
        <v>3.9716985987599207E-2</v>
      </c>
      <c r="BE22" s="41">
        <f t="shared" si="15"/>
        <v>0.21286534940975951</v>
      </c>
      <c r="BF22" s="42">
        <f>'4'!C137</f>
        <v>4621173</v>
      </c>
      <c r="BG22" s="42"/>
      <c r="BH22" s="42"/>
      <c r="BI22" s="36">
        <v>8.4000000000000005E-2</v>
      </c>
      <c r="BJ22" s="35">
        <f t="shared" si="16"/>
        <v>62575.885932452155</v>
      </c>
      <c r="BK22" s="36">
        <f t="shared" si="23"/>
        <v>1.7803700161666658E-2</v>
      </c>
      <c r="BL22" s="42">
        <f>'4'!H137</f>
        <v>1257727</v>
      </c>
      <c r="BM22" s="42"/>
      <c r="BN22" s="42"/>
      <c r="BO22" s="35">
        <f t="shared" si="17"/>
        <v>25418.654086245569</v>
      </c>
      <c r="BP22" s="35">
        <f t="shared" si="22"/>
        <v>25418.654086245569</v>
      </c>
      <c r="BQ22" s="45"/>
      <c r="BX22" s="33"/>
    </row>
    <row r="23" spans="1:76" ht="0.95" customHeight="1" x14ac:dyDescent="0.25">
      <c r="A23" s="33">
        <v>2007</v>
      </c>
      <c r="B23" s="35">
        <v>33303</v>
      </c>
      <c r="C23" s="35">
        <f t="shared" si="18"/>
        <v>34802</v>
      </c>
      <c r="D23" s="35">
        <v>40637</v>
      </c>
      <c r="E23" s="36">
        <f t="shared" si="0"/>
        <v>1.2202204005645136</v>
      </c>
      <c r="F23" s="35">
        <v>1498</v>
      </c>
      <c r="G23" s="37"/>
      <c r="H23" s="35">
        <v>25274</v>
      </c>
      <c r="I23" s="35">
        <v>2121</v>
      </c>
      <c r="J23" s="35">
        <v>7109</v>
      </c>
      <c r="K23" s="35">
        <v>290</v>
      </c>
      <c r="L23" s="35">
        <v>8</v>
      </c>
      <c r="M23" s="38">
        <f t="shared" si="19"/>
        <v>34802</v>
      </c>
      <c r="N23" s="44"/>
      <c r="O23" s="39">
        <v>99.9</v>
      </c>
      <c r="P23" s="35">
        <f t="shared" si="1"/>
        <v>33336.336336336331</v>
      </c>
      <c r="Q23" s="35"/>
      <c r="R23" s="35"/>
      <c r="S23" s="35">
        <f t="shared" si="2"/>
        <v>34836.836836836832</v>
      </c>
      <c r="T23" s="35"/>
      <c r="U23" s="35"/>
      <c r="V23" s="35">
        <f t="shared" si="3"/>
        <v>40677.677677677675</v>
      </c>
      <c r="W23" s="35"/>
      <c r="X23" s="35"/>
      <c r="Y23" s="36">
        <f t="shared" si="4"/>
        <v>1.2202204005645139</v>
      </c>
      <c r="Z23" s="36"/>
      <c r="AA23" s="36"/>
      <c r="AB23" s="35">
        <f t="shared" si="5"/>
        <v>1500.5005005005005</v>
      </c>
      <c r="AC23" s="35"/>
      <c r="AD23" s="37"/>
      <c r="AE23" s="36">
        <f t="shared" si="6"/>
        <v>4.3072237227745537E-2</v>
      </c>
      <c r="AF23" s="36"/>
      <c r="AG23" s="36"/>
      <c r="AH23" s="40">
        <f t="shared" si="7"/>
        <v>1210.2102102102103</v>
      </c>
      <c r="AI23" s="36"/>
      <c r="AJ23" s="36"/>
      <c r="AK23" s="36">
        <f t="shared" si="8"/>
        <v>3.4739382794092305E-2</v>
      </c>
      <c r="AL23" s="36"/>
      <c r="AM23" s="36"/>
      <c r="AN23" s="35">
        <f t="shared" si="9"/>
        <v>25299.299299299299</v>
      </c>
      <c r="AO23" s="35"/>
      <c r="AP23" s="35"/>
      <c r="AQ23" s="35">
        <f t="shared" si="24"/>
        <v>255797.96664134014</v>
      </c>
      <c r="AR23" s="35">
        <f t="shared" si="10"/>
        <v>2123.1231231231232</v>
      </c>
      <c r="AS23" s="35">
        <f t="shared" si="11"/>
        <v>7116.1161161161153</v>
      </c>
      <c r="AT23" s="35"/>
      <c r="AU23" s="35"/>
      <c r="AV23" s="35">
        <f t="shared" si="12"/>
        <v>290.29029029029027</v>
      </c>
      <c r="AW23" s="35"/>
      <c r="AX23" s="35"/>
      <c r="AY23" s="35">
        <f t="shared" si="13"/>
        <v>8.0080080080080069</v>
      </c>
      <c r="AZ23" s="35">
        <f t="shared" si="14"/>
        <v>34836.836836836839</v>
      </c>
      <c r="BA23" s="35"/>
      <c r="BB23" s="35"/>
      <c r="BC23" s="36">
        <f t="shared" si="20"/>
        <v>8.9619214229806118E-3</v>
      </c>
      <c r="BD23" s="36">
        <f t="shared" si="21"/>
        <v>8.8214627645011312E-4</v>
      </c>
      <c r="BE23" s="41">
        <f t="shared" si="15"/>
        <v>0.21346425246974748</v>
      </c>
      <c r="BF23" s="42">
        <f>'4'!C138</f>
        <v>4674162</v>
      </c>
      <c r="BG23" s="42"/>
      <c r="BH23" s="42"/>
      <c r="BI23" s="36">
        <v>8.4000000000000005E-2</v>
      </c>
      <c r="BJ23" s="35">
        <f t="shared" si="16"/>
        <v>64435.536148611842</v>
      </c>
      <c r="BK23" s="36">
        <f t="shared" si="23"/>
        <v>2.9718320219502603E-2</v>
      </c>
      <c r="BL23" s="42">
        <f>'4'!H138</f>
        <v>1287946</v>
      </c>
      <c r="BM23" s="42"/>
      <c r="BN23" s="42"/>
      <c r="BO23" s="35">
        <f t="shared" si="17"/>
        <v>25883.333879165999</v>
      </c>
      <c r="BP23" s="35">
        <f t="shared" si="22"/>
        <v>25883.333879165999</v>
      </c>
      <c r="BQ23" s="45"/>
      <c r="BX23" s="33"/>
    </row>
    <row r="24" spans="1:76" ht="0.95" customHeight="1" x14ac:dyDescent="0.25">
      <c r="A24" s="33">
        <v>2008</v>
      </c>
      <c r="B24" s="35">
        <v>33878</v>
      </c>
      <c r="C24" s="35">
        <v>31592</v>
      </c>
      <c r="D24" s="35">
        <v>38833.300000000003</v>
      </c>
      <c r="E24" s="36">
        <f t="shared" si="0"/>
        <v>1.146268965110101</v>
      </c>
      <c r="F24" s="35">
        <v>-2286</v>
      </c>
      <c r="H24" s="35">
        <v>26459</v>
      </c>
      <c r="I24" s="35">
        <v>2377</v>
      </c>
      <c r="J24" s="35">
        <f>6623+455</f>
        <v>7078</v>
      </c>
      <c r="K24" s="35">
        <f>-4657+326</f>
        <v>-4331</v>
      </c>
      <c r="L24" s="35">
        <v>9</v>
      </c>
      <c r="M24" s="38">
        <f t="shared" si="19"/>
        <v>31592</v>
      </c>
      <c r="O24" s="39">
        <v>102.3</v>
      </c>
      <c r="P24" s="35">
        <f t="shared" si="1"/>
        <v>33116.324535679378</v>
      </c>
      <c r="Q24" s="35"/>
      <c r="R24" s="35"/>
      <c r="S24" s="35">
        <f t="shared" si="2"/>
        <v>30881.720430107529</v>
      </c>
      <c r="T24" s="35"/>
      <c r="U24" s="35"/>
      <c r="V24" s="35">
        <f t="shared" si="3"/>
        <v>37960.215053763444</v>
      </c>
      <c r="W24" s="35"/>
      <c r="X24" s="35"/>
      <c r="Y24" s="36">
        <f t="shared" si="4"/>
        <v>1.146268965110101</v>
      </c>
      <c r="Z24" s="36"/>
      <c r="AA24" s="36"/>
      <c r="AB24" s="35">
        <f t="shared" si="5"/>
        <v>-2234.6041055718488</v>
      </c>
      <c r="AC24" s="35"/>
      <c r="AE24" s="36">
        <f t="shared" si="6"/>
        <v>-7.2360091162319617E-2</v>
      </c>
      <c r="AF24" s="41"/>
      <c r="AG24" s="41"/>
      <c r="AH24" s="40">
        <f t="shared" si="7"/>
        <v>1999.0224828934497</v>
      </c>
      <c r="AI24" s="41"/>
      <c r="AJ24" s="41"/>
      <c r="AK24" s="36">
        <f t="shared" si="8"/>
        <v>6.4731577614585936E-2</v>
      </c>
      <c r="AL24" s="41"/>
      <c r="AM24" s="41"/>
      <c r="AN24" s="35">
        <f t="shared" si="9"/>
        <v>25864.125122189638</v>
      </c>
      <c r="AO24" s="35"/>
      <c r="AP24" s="35"/>
      <c r="AQ24" s="35">
        <f t="shared" si="24"/>
        <v>279946.76653829392</v>
      </c>
      <c r="AR24" s="35">
        <f t="shared" si="10"/>
        <v>2323.5581622678396</v>
      </c>
      <c r="AS24" s="35">
        <f t="shared" si="11"/>
        <v>6918.8660801564029</v>
      </c>
      <c r="AT24" s="35"/>
      <c r="AU24" s="35"/>
      <c r="AV24" s="35">
        <f t="shared" si="12"/>
        <v>-4233.6265884652985</v>
      </c>
      <c r="AW24" s="35"/>
      <c r="AX24" s="35"/>
      <c r="AY24" s="35">
        <f t="shared" si="13"/>
        <v>8.7976539589442826</v>
      </c>
      <c r="AZ24" s="35">
        <f t="shared" si="14"/>
        <v>30881.720430107525</v>
      </c>
      <c r="BA24" s="35"/>
      <c r="BB24" s="35"/>
      <c r="BC24" s="36">
        <f t="shared" si="20"/>
        <v>-0.10407739158591514</v>
      </c>
      <c r="BD24" s="36">
        <f t="shared" si="21"/>
        <v>-0.12509610380677327</v>
      </c>
      <c r="BE24" s="41">
        <f t="shared" si="15"/>
        <v>0.20892614676191038</v>
      </c>
      <c r="BF24" s="42">
        <f>'4'!C139</f>
        <v>4746191</v>
      </c>
      <c r="BG24" s="42"/>
      <c r="BH24" s="42"/>
      <c r="BI24" s="36">
        <v>8.4000000000000005E-2</v>
      </c>
      <c r="BJ24" s="35">
        <f t="shared" si="16"/>
        <v>64874.39116011947</v>
      </c>
      <c r="BK24" s="36">
        <f t="shared" si="23"/>
        <v>6.8107606103480212E-3</v>
      </c>
      <c r="BL24" s="42">
        <f>'4'!H139</f>
        <v>1320288</v>
      </c>
      <c r="BM24" s="42"/>
      <c r="BN24" s="42"/>
      <c r="BO24" s="35">
        <f t="shared" si="17"/>
        <v>25082.652069608583</v>
      </c>
      <c r="BP24" s="35">
        <f t="shared" si="22"/>
        <v>25082.652069608583</v>
      </c>
      <c r="BQ24" s="45"/>
      <c r="BX24" s="33"/>
    </row>
    <row r="25" spans="1:76" ht="0.95" customHeight="1" x14ac:dyDescent="0.25">
      <c r="A25" s="33">
        <v>2009</v>
      </c>
      <c r="B25" s="35">
        <v>35786.6</v>
      </c>
      <c r="C25" s="35">
        <v>39703.599999999999</v>
      </c>
      <c r="D25" s="35">
        <v>42267.6</v>
      </c>
      <c r="E25" s="36">
        <f t="shared" si="0"/>
        <v>1.1811013060754585</v>
      </c>
      <c r="F25" s="35">
        <v>3916.9</v>
      </c>
      <c r="G25" s="35"/>
      <c r="H25" s="35">
        <v>27304.799999999999</v>
      </c>
      <c r="I25" s="35">
        <v>2147.6999999999998</v>
      </c>
      <c r="J25" s="35">
        <f>6996.3+414.9</f>
        <v>7411.2</v>
      </c>
      <c r="K25" s="35">
        <v>2641.3</v>
      </c>
      <c r="L25" s="35">
        <v>9.5</v>
      </c>
      <c r="M25" s="38">
        <f t="shared" si="19"/>
        <v>39514.5</v>
      </c>
      <c r="O25" s="39">
        <v>101.8</v>
      </c>
      <c r="P25" s="35">
        <f t="shared" si="1"/>
        <v>35153.83104125737</v>
      </c>
      <c r="Q25" s="46"/>
      <c r="R25" s="46"/>
      <c r="S25" s="35">
        <f t="shared" si="2"/>
        <v>39001.571709233795</v>
      </c>
      <c r="T25" s="35"/>
      <c r="U25" s="35"/>
      <c r="V25" s="35">
        <f t="shared" si="3"/>
        <v>41520.235756385067</v>
      </c>
      <c r="W25" s="47"/>
      <c r="X25" s="47"/>
      <c r="Y25" s="36">
        <f t="shared" si="4"/>
        <v>1.1811013060754583</v>
      </c>
      <c r="Z25" s="36"/>
      <c r="AA25" s="36"/>
      <c r="AB25" s="35">
        <f t="shared" si="5"/>
        <v>3847.7406679764244</v>
      </c>
      <c r="AC25" s="35"/>
      <c r="AD25" s="35"/>
      <c r="AE25" s="36">
        <f t="shared" si="6"/>
        <v>9.8656041265779426E-2</v>
      </c>
      <c r="AF25" s="36"/>
      <c r="AG25" s="36"/>
      <c r="AH25" s="35">
        <f t="shared" si="7"/>
        <v>1253.1434184675836</v>
      </c>
      <c r="AI25" s="35"/>
      <c r="AJ25" s="35"/>
      <c r="AK25" s="36">
        <f t="shared" si="8"/>
        <v>3.2130587654519996E-2</v>
      </c>
      <c r="AL25" s="36"/>
      <c r="AM25" s="36"/>
      <c r="AN25" s="35">
        <f t="shared" si="9"/>
        <v>26822.003929273083</v>
      </c>
      <c r="AO25" s="48"/>
      <c r="AP25" s="48"/>
      <c r="AQ25" s="35">
        <f t="shared" si="24"/>
        <v>254183.72902217909</v>
      </c>
      <c r="AR25" s="35">
        <f t="shared" si="10"/>
        <v>2109.7249508840864</v>
      </c>
      <c r="AS25" s="35">
        <f t="shared" si="11"/>
        <v>7280.1571709233795</v>
      </c>
      <c r="AT25" s="48"/>
      <c r="AU25" s="48"/>
      <c r="AV25" s="35">
        <f t="shared" si="12"/>
        <v>2594.5972495088408</v>
      </c>
      <c r="AW25" s="48"/>
      <c r="AX25" s="48"/>
      <c r="AY25" s="35">
        <f t="shared" si="13"/>
        <v>9.332023575638507</v>
      </c>
      <c r="AZ25" s="35">
        <f t="shared" si="14"/>
        <v>38815.815324165036</v>
      </c>
      <c r="BA25" s="35"/>
      <c r="BB25" s="35"/>
      <c r="BC25" s="36">
        <f t="shared" si="20"/>
        <v>6.8350435998165079E-2</v>
      </c>
      <c r="BD25" s="36">
        <f t="shared" si="21"/>
        <v>7.3597736764364319E-2</v>
      </c>
      <c r="BE25" s="41">
        <f t="shared" si="15"/>
        <v>0.20709427551094542</v>
      </c>
      <c r="BF25" s="42">
        <f>'4'!C140</f>
        <v>4797052</v>
      </c>
      <c r="BG25" s="42"/>
      <c r="BH25" s="42"/>
      <c r="BI25" s="36">
        <v>8.4000000000000005E-2</v>
      </c>
      <c r="BJ25" s="35">
        <f t="shared" si="16"/>
        <v>66563.708416457506</v>
      </c>
      <c r="BK25" s="36">
        <f t="shared" si="23"/>
        <v>2.6039816730897059E-2</v>
      </c>
      <c r="BL25" s="42">
        <f>'4'!H140</f>
        <v>1352629</v>
      </c>
      <c r="BM25" s="42"/>
      <c r="BN25" s="42"/>
      <c r="BO25" s="35">
        <f t="shared" si="17"/>
        <v>25989.263161781517</v>
      </c>
      <c r="BP25" s="35">
        <f t="shared" si="22"/>
        <v>25989.263161781517</v>
      </c>
      <c r="BQ25" s="45"/>
      <c r="BX25" s="33"/>
    </row>
    <row r="26" spans="1:76" ht="0.95" customHeight="1" x14ac:dyDescent="0.25">
      <c r="A26" s="33">
        <v>2010</v>
      </c>
      <c r="B26" s="35">
        <v>36604</v>
      </c>
      <c r="C26" s="35">
        <v>38495</v>
      </c>
      <c r="D26" s="35">
        <v>44158</v>
      </c>
      <c r="E26" s="36">
        <f t="shared" si="0"/>
        <v>1.2063708884274942</v>
      </c>
      <c r="F26" s="35">
        <v>1891</v>
      </c>
      <c r="G26" s="35"/>
      <c r="H26" s="35">
        <v>27461.5</v>
      </c>
      <c r="I26" s="35">
        <v>2238.6</v>
      </c>
      <c r="J26" s="35">
        <f>7156.1+381.1</f>
        <v>7537.2000000000007</v>
      </c>
      <c r="K26" s="35">
        <v>1089</v>
      </c>
      <c r="L26" s="35">
        <v>10.199999999999999</v>
      </c>
      <c r="M26" s="38">
        <f t="shared" si="19"/>
        <v>38336.5</v>
      </c>
      <c r="O26" s="39">
        <v>102.5</v>
      </c>
      <c r="P26" s="35">
        <f t="shared" si="1"/>
        <v>35711.219512195123</v>
      </c>
      <c r="Q26" s="46"/>
      <c r="R26" s="46"/>
      <c r="S26" s="35">
        <f t="shared" si="2"/>
        <v>37556.097560975613</v>
      </c>
      <c r="T26" s="35"/>
      <c r="U26" s="35"/>
      <c r="V26" s="35">
        <f t="shared" si="3"/>
        <v>43080.975609756097</v>
      </c>
      <c r="W26" s="47"/>
      <c r="X26" s="47"/>
      <c r="Y26" s="36">
        <f t="shared" si="4"/>
        <v>1.2063708884274942</v>
      </c>
      <c r="Z26" s="36"/>
      <c r="AA26" s="36"/>
      <c r="AB26" s="35">
        <f t="shared" si="5"/>
        <v>1844.8780487804906</v>
      </c>
      <c r="AC26" s="35"/>
      <c r="AD26" s="35"/>
      <c r="AE26" s="36">
        <f t="shared" si="6"/>
        <v>4.9123262761397654E-2</v>
      </c>
      <c r="AF26" s="36"/>
      <c r="AG26" s="36"/>
      <c r="AH26" s="35">
        <f t="shared" si="7"/>
        <v>782.43902439024669</v>
      </c>
      <c r="AI26" s="35"/>
      <c r="AJ26" s="35"/>
      <c r="AK26" s="36">
        <f t="shared" si="8"/>
        <v>2.0833874529159704E-2</v>
      </c>
      <c r="AL26" s="36"/>
      <c r="AM26" s="36"/>
      <c r="AN26" s="35">
        <f t="shared" si="9"/>
        <v>26791.707317073171</v>
      </c>
      <c r="AO26" s="48"/>
      <c r="AP26" s="48"/>
      <c r="AQ26" s="35">
        <f t="shared" si="24"/>
        <v>263132.53012048191</v>
      </c>
      <c r="AR26" s="35">
        <f t="shared" si="10"/>
        <v>2184</v>
      </c>
      <c r="AS26" s="35">
        <f t="shared" si="11"/>
        <v>7353.3658536585381</v>
      </c>
      <c r="AT26" s="48"/>
      <c r="AU26" s="48"/>
      <c r="AV26" s="35">
        <f t="shared" si="12"/>
        <v>1062.439024390244</v>
      </c>
      <c r="AW26" s="48"/>
      <c r="AX26" s="48"/>
      <c r="AY26" s="35">
        <f t="shared" si="13"/>
        <v>9.9512195121951201</v>
      </c>
      <c r="AZ26" s="35">
        <f t="shared" si="14"/>
        <v>37401.463414634149</v>
      </c>
      <c r="BA26" s="35"/>
      <c r="BB26" s="35"/>
      <c r="BC26" s="36">
        <f t="shared" si="20"/>
        <v>2.558846319235699E-2</v>
      </c>
      <c r="BD26" s="36">
        <f t="shared" si="21"/>
        <v>1.8584444419336155E-2</v>
      </c>
      <c r="BE26" s="41">
        <f t="shared" si="15"/>
        <v>0.20591192219429574</v>
      </c>
      <c r="BF26" s="42">
        <f>'4'!C141</f>
        <v>4852114</v>
      </c>
      <c r="BG26" s="42"/>
      <c r="BH26" s="42"/>
      <c r="BI26" s="36">
        <v>8.4000000000000005E-2</v>
      </c>
      <c r="BJ26" s="35">
        <f t="shared" si="16"/>
        <v>65734.007204246111</v>
      </c>
      <c r="BK26" s="36">
        <f t="shared" si="23"/>
        <v>-1.2464768444395369E-2</v>
      </c>
      <c r="BL26" s="42">
        <f>'4'!H141</f>
        <v>1375585</v>
      </c>
      <c r="BM26" s="42"/>
      <c r="BN26" s="42"/>
      <c r="BO26" s="35">
        <f t="shared" si="17"/>
        <v>25960.750889399871</v>
      </c>
      <c r="BP26" s="35">
        <f t="shared" si="22"/>
        <v>25960.750889399871</v>
      </c>
      <c r="BQ26" s="45"/>
      <c r="BR26" s="45"/>
      <c r="BS26" s="24"/>
      <c r="BT26" s="24"/>
      <c r="BU26" s="24"/>
      <c r="BX26" s="33"/>
    </row>
    <row r="27" spans="1:76" ht="0.95" customHeight="1" x14ac:dyDescent="0.25">
      <c r="A27" s="33">
        <v>2011</v>
      </c>
      <c r="B27" s="35">
        <v>38052.699999999997</v>
      </c>
      <c r="C27" s="35">
        <f>38374+K27</f>
        <v>39040.800000000003</v>
      </c>
      <c r="D27" s="47">
        <v>40146.5</v>
      </c>
      <c r="E27" s="36">
        <f t="shared" si="0"/>
        <v>1.0550236908287718</v>
      </c>
      <c r="F27" s="35">
        <v>988.1</v>
      </c>
      <c r="H27" s="35">
        <v>28306</v>
      </c>
      <c r="I27" s="35">
        <v>2248.4</v>
      </c>
      <c r="J27" s="35">
        <f>7439.1+376.1</f>
        <v>7815.2000000000007</v>
      </c>
      <c r="K27" s="35">
        <v>666.8</v>
      </c>
      <c r="L27" s="35">
        <f>3.6+0.6</f>
        <v>4.2</v>
      </c>
      <c r="M27" s="38">
        <f t="shared" si="19"/>
        <v>39040.600000000006</v>
      </c>
      <c r="O27" s="49">
        <v>102.7</v>
      </c>
      <c r="P27" s="35">
        <f t="shared" si="1"/>
        <v>37052.288218110996</v>
      </c>
      <c r="Q27" s="46"/>
      <c r="R27" s="46"/>
      <c r="S27" s="35">
        <f t="shared" si="2"/>
        <v>38014.410905550147</v>
      </c>
      <c r="T27" s="35"/>
      <c r="U27" s="35"/>
      <c r="V27" s="35">
        <f t="shared" si="3"/>
        <v>39091.04186952288</v>
      </c>
      <c r="W27" s="47"/>
      <c r="X27" s="47"/>
      <c r="Y27" s="36">
        <f t="shared" si="4"/>
        <v>1.0550236908287718</v>
      </c>
      <c r="Z27" s="36"/>
      <c r="AA27" s="36"/>
      <c r="AB27" s="35">
        <f t="shared" si="5"/>
        <v>962.12268743915047</v>
      </c>
      <c r="AC27" s="35"/>
      <c r="AD27" s="35"/>
      <c r="AE27" s="36">
        <f t="shared" si="6"/>
        <v>2.5309419888936896E-2</v>
      </c>
      <c r="AF27" s="36"/>
      <c r="AG27" s="36"/>
      <c r="AH27" s="35">
        <f t="shared" si="7"/>
        <v>312.85296981500244</v>
      </c>
      <c r="AI27" s="35"/>
      <c r="AJ27" s="35"/>
      <c r="AK27" s="36">
        <f t="shared" si="8"/>
        <v>8.2298518472984031E-3</v>
      </c>
      <c r="AL27" s="36"/>
      <c r="AM27" s="36"/>
      <c r="AN27" s="35">
        <f t="shared" si="9"/>
        <v>27561.830574488802</v>
      </c>
      <c r="AO27" s="48"/>
      <c r="AP27" s="48"/>
      <c r="AQ27" s="35">
        <f t="shared" si="24"/>
        <v>263769.78214708884</v>
      </c>
      <c r="AR27" s="35">
        <f t="shared" si="10"/>
        <v>2189.2891918208375</v>
      </c>
      <c r="AS27" s="35">
        <f t="shared" si="11"/>
        <v>7609.7370983446945</v>
      </c>
      <c r="AT27" s="48"/>
      <c r="AU27" s="48"/>
      <c r="AV27" s="35">
        <f t="shared" si="12"/>
        <v>649.26971762414803</v>
      </c>
      <c r="AW27" s="48"/>
      <c r="AX27" s="48"/>
      <c r="AY27" s="35">
        <f t="shared" si="13"/>
        <v>4.089581304771178</v>
      </c>
      <c r="AZ27" s="35">
        <f t="shared" ref="AZ27:AZ56" si="25">AN27+$AR27+AS27+AV27+$AY27</f>
        <v>38014.216163583253</v>
      </c>
      <c r="BA27" s="35"/>
      <c r="BB27" s="35"/>
      <c r="BC27" s="36">
        <f t="shared" si="20"/>
        <v>1.5070914909297335E-2</v>
      </c>
      <c r="BD27" s="36">
        <f t="shared" si="21"/>
        <v>1.3094145844235516E-2</v>
      </c>
      <c r="BE27" s="41">
        <f t="shared" si="15"/>
        <v>0.20537833057838215</v>
      </c>
      <c r="BF27" s="42">
        <f>'4'!C142</f>
        <v>4901214</v>
      </c>
      <c r="BG27" s="50"/>
      <c r="BH27" s="50"/>
      <c r="BI27" s="36">
        <v>8.4000000000000005E-2</v>
      </c>
      <c r="BJ27" s="35">
        <f t="shared" si="16"/>
        <v>66946.07308488799</v>
      </c>
      <c r="BK27" s="36">
        <f t="shared" si="23"/>
        <v>1.8438947086791613E-2</v>
      </c>
      <c r="BL27" s="42">
        <f>'4'!H142</f>
        <v>1410905</v>
      </c>
      <c r="BM27" s="42"/>
      <c r="BN27" s="42"/>
      <c r="BO27" s="35">
        <f t="shared" si="17"/>
        <v>26261.362896942737</v>
      </c>
      <c r="BP27" s="35">
        <f t="shared" si="22"/>
        <v>26261.362896942737</v>
      </c>
      <c r="BQ27" s="45"/>
      <c r="BR27" s="45"/>
      <c r="BS27" s="24"/>
      <c r="BT27" s="24"/>
      <c r="BU27" s="24"/>
      <c r="BV27" s="24"/>
      <c r="BX27" s="33"/>
    </row>
    <row r="28" spans="1:76" ht="0.95" customHeight="1" x14ac:dyDescent="0.25">
      <c r="A28" s="33">
        <v>2012</v>
      </c>
      <c r="B28" s="35">
        <v>38797.699999999997</v>
      </c>
      <c r="C28" s="35">
        <f>39058.2+K28</f>
        <v>40824</v>
      </c>
      <c r="D28" s="47">
        <v>42172.800000000003</v>
      </c>
      <c r="E28" s="36">
        <f t="shared" si="0"/>
        <v>1.0869922701603447</v>
      </c>
      <c r="F28" s="35">
        <v>2026.2</v>
      </c>
      <c r="H28" s="35">
        <v>28875</v>
      </c>
      <c r="I28" s="35">
        <v>2262.5</v>
      </c>
      <c r="J28" s="35">
        <f>7584.9+329.4</f>
        <v>7914.2999999999993</v>
      </c>
      <c r="K28" s="35">
        <v>1765.8</v>
      </c>
      <c r="L28" s="35">
        <f>6.4+0.1</f>
        <v>6.5</v>
      </c>
      <c r="M28" s="38">
        <f t="shared" si="19"/>
        <v>40824.100000000006</v>
      </c>
      <c r="O28" s="49">
        <v>102</v>
      </c>
      <c r="P28" s="35">
        <f t="shared" si="1"/>
        <v>38036.96078431372</v>
      </c>
      <c r="Q28" s="46"/>
      <c r="R28" s="46"/>
      <c r="S28" s="35">
        <f t="shared" si="2"/>
        <v>40023.529411764706</v>
      </c>
      <c r="T28" s="35"/>
      <c r="U28" s="35"/>
      <c r="V28" s="35">
        <f t="shared" si="3"/>
        <v>41345.882352941175</v>
      </c>
      <c r="W28" s="47"/>
      <c r="X28" s="47"/>
      <c r="Y28" s="36">
        <f t="shared" si="4"/>
        <v>1.0869922701603447</v>
      </c>
      <c r="Z28" s="36"/>
      <c r="AA28" s="36"/>
      <c r="AB28" s="35">
        <f t="shared" si="5"/>
        <v>1986.5686274509862</v>
      </c>
      <c r="AC28" s="35"/>
      <c r="AD28" s="35"/>
      <c r="AE28" s="36">
        <f t="shared" si="6"/>
        <v>4.9635018616500243E-2</v>
      </c>
      <c r="AF28" s="36"/>
      <c r="AG28" s="36"/>
      <c r="AH28" s="35">
        <f t="shared" si="7"/>
        <v>255.39215686275088</v>
      </c>
      <c r="AI28" s="35"/>
      <c r="AJ28" s="35"/>
      <c r="AK28" s="36">
        <f t="shared" si="8"/>
        <v>6.381050362531988E-3</v>
      </c>
      <c r="AL28" s="36"/>
      <c r="AM28" s="36"/>
      <c r="AN28" s="35">
        <f t="shared" si="9"/>
        <v>28308.823529411766</v>
      </c>
      <c r="AO28" s="48"/>
      <c r="AP28" s="48"/>
      <c r="AQ28" s="35">
        <f t="shared" si="24"/>
        <v>267245.45239782659</v>
      </c>
      <c r="AR28" s="35">
        <f t="shared" si="10"/>
        <v>2218.1372549019607</v>
      </c>
      <c r="AS28" s="35">
        <f t="shared" si="11"/>
        <v>7759.1176470588225</v>
      </c>
      <c r="AT28" s="48"/>
      <c r="AU28" s="48"/>
      <c r="AV28" s="35">
        <f t="shared" si="12"/>
        <v>1731.1764705882354</v>
      </c>
      <c r="AW28" s="48"/>
      <c r="AX28" s="48"/>
      <c r="AY28" s="35">
        <f t="shared" si="13"/>
        <v>6.3725490196078427</v>
      </c>
      <c r="AZ28" s="35">
        <f t="shared" si="25"/>
        <v>40023.627450980399</v>
      </c>
      <c r="BA28" s="35"/>
      <c r="BB28" s="35"/>
      <c r="BC28" s="36">
        <f t="shared" si="20"/>
        <v>4.4285759288957137E-2</v>
      </c>
      <c r="BD28" s="36">
        <f t="shared" si="21"/>
        <v>5.1452426264469553E-2</v>
      </c>
      <c r="BE28" s="41">
        <f t="shared" si="15"/>
        <v>0.20398889624900446</v>
      </c>
      <c r="BF28" s="42">
        <f>'4'!C143</f>
        <v>4950711</v>
      </c>
      <c r="BG28" s="50"/>
      <c r="BH28" s="42"/>
      <c r="BI28" s="36">
        <v>8.4000000000000005E-2</v>
      </c>
      <c r="BJ28" s="35">
        <f t="shared" si="16"/>
        <v>68073.010911274891</v>
      </c>
      <c r="BK28" s="36">
        <f t="shared" si="23"/>
        <v>1.6833516507501978E-2</v>
      </c>
      <c r="BL28" s="42">
        <f>'4'!H143</f>
        <v>1445042</v>
      </c>
      <c r="BM28" s="42"/>
      <c r="BN28" s="42"/>
      <c r="BO28" s="35">
        <f t="shared" si="17"/>
        <v>26322.3911722384</v>
      </c>
      <c r="BP28" s="35">
        <f t="shared" si="22"/>
        <v>26322.3911722384</v>
      </c>
      <c r="BQ28" s="45"/>
      <c r="BR28" s="45"/>
      <c r="BS28" s="24"/>
      <c r="BT28" s="24"/>
      <c r="BU28" s="24"/>
      <c r="BV28" s="24"/>
      <c r="BX28" s="33"/>
    </row>
    <row r="29" spans="1:76" ht="0.95" customHeight="1" x14ac:dyDescent="0.25">
      <c r="A29" s="33">
        <v>2013</v>
      </c>
      <c r="B29" s="35">
        <v>39975.9</v>
      </c>
      <c r="C29" s="35">
        <f>39989.5+K29</f>
        <v>40883.5</v>
      </c>
      <c r="D29" s="47">
        <v>43080.4</v>
      </c>
      <c r="E29" s="36">
        <f t="shared" si="0"/>
        <v>1.0776592897220576</v>
      </c>
      <c r="F29" s="35">
        <v>907.6</v>
      </c>
      <c r="H29" s="35">
        <v>29539</v>
      </c>
      <c r="I29" s="35">
        <v>2318.1</v>
      </c>
      <c r="J29" s="35">
        <f>7815.3+307.7</f>
        <v>8123</v>
      </c>
      <c r="K29" s="35">
        <v>894</v>
      </c>
      <c r="L29" s="35">
        <f>7.4+1.8</f>
        <v>9.2000000000000011</v>
      </c>
      <c r="M29" s="38">
        <f t="shared" si="19"/>
        <v>40883.299999999996</v>
      </c>
      <c r="O29" s="49">
        <v>101.8</v>
      </c>
      <c r="P29" s="35">
        <f t="shared" si="1"/>
        <v>39269.056974459723</v>
      </c>
      <c r="Q29" s="46"/>
      <c r="R29" s="46"/>
      <c r="S29" s="35">
        <f t="shared" si="2"/>
        <v>40160.609037328097</v>
      </c>
      <c r="T29" s="35"/>
      <c r="U29" s="35"/>
      <c r="V29" s="35">
        <f t="shared" si="3"/>
        <v>42318.66404715128</v>
      </c>
      <c r="W29" s="35"/>
      <c r="X29" s="35"/>
      <c r="Y29" s="36">
        <f t="shared" si="4"/>
        <v>1.0776592897220576</v>
      </c>
      <c r="Z29" s="36"/>
      <c r="AA29" s="36"/>
      <c r="AB29" s="35">
        <f t="shared" si="5"/>
        <v>891.55206286837347</v>
      </c>
      <c r="AC29" s="35"/>
      <c r="AD29" s="35"/>
      <c r="AE29" s="36">
        <f t="shared" si="6"/>
        <v>2.2199664901488475E-2</v>
      </c>
      <c r="AF29" s="36"/>
      <c r="AG29" s="36"/>
      <c r="AH29" s="35">
        <f t="shared" si="7"/>
        <v>13.359528487234002</v>
      </c>
      <c r="AI29" s="35"/>
      <c r="AJ29" s="35"/>
      <c r="AK29" s="36">
        <f t="shared" si="8"/>
        <v>3.3265253708719195E-4</v>
      </c>
      <c r="AL29" s="36"/>
      <c r="AM29" s="36"/>
      <c r="AN29" s="35">
        <f t="shared" si="9"/>
        <v>29016.699410609039</v>
      </c>
      <c r="AO29" s="48"/>
      <c r="AP29" s="48"/>
      <c r="AQ29" s="35">
        <f t="shared" si="24"/>
        <v>274350.8414798684</v>
      </c>
      <c r="AR29" s="35">
        <f t="shared" si="10"/>
        <v>2277.1119842829075</v>
      </c>
      <c r="AS29" s="35">
        <f t="shared" si="11"/>
        <v>7979.3713163064831</v>
      </c>
      <c r="AT29" s="48"/>
      <c r="AU29" s="48"/>
      <c r="AV29" s="35">
        <f t="shared" si="12"/>
        <v>878.19253438113947</v>
      </c>
      <c r="AW29" s="48"/>
      <c r="AX29" s="48"/>
      <c r="AY29" s="35">
        <f t="shared" si="13"/>
        <v>9.0373280943025556</v>
      </c>
      <c r="AZ29" s="35">
        <f t="shared" si="25"/>
        <v>40160.412573673872</v>
      </c>
      <c r="BA29" s="35"/>
      <c r="BB29" s="35"/>
      <c r="BC29" s="36">
        <f t="shared" si="20"/>
        <v>2.1240144952878688E-2</v>
      </c>
      <c r="BD29" s="36">
        <f t="shared" si="21"/>
        <v>2.3246510660055231E-2</v>
      </c>
      <c r="BE29" s="41">
        <f t="shared" si="15"/>
        <v>0.20319742644943578</v>
      </c>
      <c r="BF29" s="42">
        <f>'4'!C144</f>
        <v>5007767</v>
      </c>
      <c r="BG29" s="50"/>
      <c r="BH29" s="42"/>
      <c r="BI29" s="36">
        <v>8.4000000000000005E-2</v>
      </c>
      <c r="BJ29" s="35">
        <f t="shared" si="16"/>
        <v>68980.225666518774</v>
      </c>
      <c r="BK29" s="36">
        <f t="shared" si="23"/>
        <v>1.332708430403251E-2</v>
      </c>
      <c r="BL29" s="42">
        <f>'4'!H144</f>
        <v>1478353</v>
      </c>
      <c r="BM29" s="42"/>
      <c r="BN29" s="42"/>
      <c r="BO29" s="35">
        <f t="shared" si="17"/>
        <v>26562.706589332673</v>
      </c>
      <c r="BP29" s="35">
        <f t="shared" ref="BP29:BP32" si="26">BO29</f>
        <v>26562.706589332673</v>
      </c>
      <c r="BQ29" s="45"/>
      <c r="BR29" s="45"/>
      <c r="BS29" s="24"/>
      <c r="BT29" s="24"/>
      <c r="BU29" s="24"/>
      <c r="BV29" s="24"/>
      <c r="BX29" s="33"/>
    </row>
    <row r="30" spans="1:76" ht="0.95" customHeight="1" x14ac:dyDescent="0.25">
      <c r="A30" s="33">
        <v>2014</v>
      </c>
      <c r="B30" s="35">
        <v>40866</v>
      </c>
      <c r="C30" s="35">
        <v>42574</v>
      </c>
      <c r="D30" s="47">
        <v>44788</v>
      </c>
      <c r="E30" s="36">
        <f t="shared" si="0"/>
        <v>1.0959722018303724</v>
      </c>
      <c r="F30" s="35">
        <v>1707</v>
      </c>
      <c r="H30" s="35">
        <v>29942</v>
      </c>
      <c r="I30" s="35">
        <v>2323</v>
      </c>
      <c r="J30" s="35">
        <f>7989.4+285.3</f>
        <v>8274.6999999999989</v>
      </c>
      <c r="K30" s="35">
        <v>2027</v>
      </c>
      <c r="L30" s="35">
        <v>6</v>
      </c>
      <c r="M30" s="38">
        <f t="shared" si="19"/>
        <v>42572.7</v>
      </c>
      <c r="O30" s="49">
        <v>101.8</v>
      </c>
      <c r="P30" s="35">
        <f t="shared" si="1"/>
        <v>40143.418467583499</v>
      </c>
      <c r="Q30" s="46"/>
      <c r="R30" s="46"/>
      <c r="S30" s="35">
        <f t="shared" si="2"/>
        <v>41821.218074656186</v>
      </c>
      <c r="T30" s="35"/>
      <c r="U30" s="35"/>
      <c r="V30" s="35">
        <f t="shared" si="3"/>
        <v>43996.070726915525</v>
      </c>
      <c r="W30" s="35"/>
      <c r="X30" s="47"/>
      <c r="Y30" s="36">
        <f t="shared" si="4"/>
        <v>1.0959722018303726</v>
      </c>
      <c r="Z30" s="36"/>
      <c r="AA30" s="36"/>
      <c r="AB30" s="35">
        <f t="shared" si="5"/>
        <v>1677.7996070726876</v>
      </c>
      <c r="AC30" s="35"/>
      <c r="AD30" s="35"/>
      <c r="AE30" s="36">
        <f t="shared" si="6"/>
        <v>4.0118382111147557E-2</v>
      </c>
      <c r="AF30" s="36"/>
      <c r="AG30" s="36"/>
      <c r="AH30" s="35">
        <f t="shared" si="7"/>
        <v>-313.35952848723377</v>
      </c>
      <c r="AI30" s="35"/>
      <c r="AJ30" s="35"/>
      <c r="AK30" s="36">
        <f t="shared" si="8"/>
        <v>-7.4928360031945316E-3</v>
      </c>
      <c r="AL30" s="36"/>
      <c r="AM30" s="36"/>
      <c r="AN30" s="35">
        <f t="shared" si="9"/>
        <v>29412.573673870334</v>
      </c>
      <c r="AO30" s="48"/>
      <c r="AP30" s="48"/>
      <c r="AQ30" s="35">
        <f t="shared" si="24"/>
        <v>274930.76431462594</v>
      </c>
      <c r="AR30" s="35">
        <f t="shared" si="10"/>
        <v>2281.9253438113951</v>
      </c>
      <c r="AS30" s="35">
        <f t="shared" si="11"/>
        <v>8128.3889980353624</v>
      </c>
      <c r="AT30" s="48"/>
      <c r="AU30" s="48"/>
      <c r="AV30" s="35">
        <f t="shared" si="12"/>
        <v>1991.1591355599214</v>
      </c>
      <c r="AW30" s="48"/>
      <c r="AX30" s="48"/>
      <c r="AY30" s="35">
        <f t="shared" si="13"/>
        <v>5.8939096267190569</v>
      </c>
      <c r="AZ30" s="35">
        <f t="shared" si="25"/>
        <v>41819.941060903737</v>
      </c>
      <c r="BA30" s="35"/>
      <c r="BB30" s="35"/>
      <c r="BC30" s="36">
        <f t="shared" si="20"/>
        <v>4.7051559409847628E-2</v>
      </c>
      <c r="BD30" s="36">
        <f t="shared" si="21"/>
        <v>4.7051559409847732E-2</v>
      </c>
      <c r="BE30" s="41">
        <f t="shared" si="15"/>
        <v>0.20248372730387115</v>
      </c>
      <c r="BF30" s="42">
        <f>'4'!C145</f>
        <v>5062378</v>
      </c>
      <c r="BG30" s="50"/>
      <c r="BH30" s="42"/>
      <c r="BI30" s="36">
        <v>8.4000000000000005E-2</v>
      </c>
      <c r="BJ30" s="35">
        <f t="shared" si="16"/>
        <v>69167.037031548112</v>
      </c>
      <c r="BK30" s="36">
        <f t="shared" si="23"/>
        <v>2.7081872119767425E-3</v>
      </c>
      <c r="BL30" s="42">
        <f>'4'!H145</f>
        <v>1511536</v>
      </c>
      <c r="BM30" s="42"/>
      <c r="BN30" s="42"/>
      <c r="BO30" s="35">
        <f t="shared" si="17"/>
        <v>26558.0300221652</v>
      </c>
      <c r="BP30" s="35">
        <f t="shared" si="26"/>
        <v>26558.0300221652</v>
      </c>
      <c r="BQ30" s="45"/>
      <c r="BR30" s="45"/>
      <c r="BS30" s="24"/>
      <c r="BT30" s="24"/>
      <c r="BU30" s="24"/>
      <c r="BV30" s="24"/>
      <c r="BX30" s="33"/>
    </row>
    <row r="31" spans="1:76" ht="0.95" customHeight="1" x14ac:dyDescent="0.25">
      <c r="A31" s="33">
        <v>2015</v>
      </c>
      <c r="B31" s="35">
        <v>41735</v>
      </c>
      <c r="C31" s="35">
        <v>41177</v>
      </c>
      <c r="D31" s="47">
        <v>44229</v>
      </c>
      <c r="E31" s="36">
        <f t="shared" si="0"/>
        <v>1.0597579968851085</v>
      </c>
      <c r="F31" s="19">
        <v>-558</v>
      </c>
      <c r="H31" s="19">
        <v>30415</v>
      </c>
      <c r="I31" s="19">
        <v>2306</v>
      </c>
      <c r="J31" s="51">
        <f>8159.2+271.6</f>
        <v>8430.7999999999993</v>
      </c>
      <c r="K31" s="19">
        <v>20</v>
      </c>
      <c r="L31" s="19">
        <v>5</v>
      </c>
      <c r="M31" s="38">
        <f t="shared" si="19"/>
        <v>41176.800000000003</v>
      </c>
      <c r="O31" s="49">
        <v>100.6</v>
      </c>
      <c r="P31" s="35">
        <f t="shared" si="1"/>
        <v>41486.083499005967</v>
      </c>
      <c r="Q31" s="46"/>
      <c r="R31" s="46"/>
      <c r="S31" s="35">
        <f t="shared" si="2"/>
        <v>40931.411530815109</v>
      </c>
      <c r="T31" s="35"/>
      <c r="U31" s="35"/>
      <c r="V31" s="35">
        <f t="shared" si="3"/>
        <v>43965.208747514916</v>
      </c>
      <c r="W31" s="47">
        <f>V31</f>
        <v>43965.208747514916</v>
      </c>
      <c r="X31" s="47">
        <f>W31</f>
        <v>43965.208747514916</v>
      </c>
      <c r="Y31" s="36">
        <f t="shared" si="4"/>
        <v>1.0597579968851085</v>
      </c>
      <c r="Z31" s="36"/>
      <c r="AA31" s="36"/>
      <c r="AB31" s="35">
        <f t="shared" si="5"/>
        <v>-554.67196819085802</v>
      </c>
      <c r="AC31" s="35"/>
      <c r="AD31" s="35"/>
      <c r="AE31" s="36">
        <f t="shared" si="6"/>
        <v>-1.3551254341015694E-2</v>
      </c>
      <c r="AF31" s="36"/>
      <c r="AG31" s="36"/>
      <c r="AH31" s="35">
        <f t="shared" si="7"/>
        <v>-574.55268389662342</v>
      </c>
      <c r="AI31" s="35"/>
      <c r="AJ31" s="35"/>
      <c r="AK31" s="36">
        <f t="shared" si="8"/>
        <v>-1.4036962381912309E-2</v>
      </c>
      <c r="AL31" s="36"/>
      <c r="AM31" s="36"/>
      <c r="AN31" s="35">
        <f t="shared" si="9"/>
        <v>30233.598409542745</v>
      </c>
      <c r="AO31" s="48"/>
      <c r="AP31" s="48"/>
      <c r="AQ31" s="35">
        <f t="shared" si="24"/>
        <v>276174.27962346404</v>
      </c>
      <c r="AR31" s="35">
        <f t="shared" si="10"/>
        <v>2292.2465208747517</v>
      </c>
      <c r="AS31" s="35">
        <f t="shared" si="11"/>
        <v>8380.5168986083499</v>
      </c>
      <c r="AT31" s="48"/>
      <c r="AU31" s="48"/>
      <c r="AV31" s="35">
        <f t="shared" si="12"/>
        <v>19.880715705765407</v>
      </c>
      <c r="AW31" s="48"/>
      <c r="AX31" s="48"/>
      <c r="AY31" s="35">
        <f t="shared" si="13"/>
        <v>4.9701789264413518</v>
      </c>
      <c r="AZ31" s="35">
        <f t="shared" si="25"/>
        <v>40931.212723658056</v>
      </c>
      <c r="BA31" s="35"/>
      <c r="BB31" s="35"/>
      <c r="BC31" s="36">
        <f t="shared" si="20"/>
        <v>4.5187480102860548E-4</v>
      </c>
      <c r="BD31" s="36">
        <f t="shared" si="21"/>
        <v>1.2385694381160439E-2</v>
      </c>
      <c r="BE31" s="41">
        <f t="shared" si="15"/>
        <v>0.20200790703246674</v>
      </c>
      <c r="BF31" s="50">
        <f>'Szenario AHV'!$G$6*'3'!D104+(1-'Szenario AHV'!$G$6)*'3'!D404</f>
        <v>5121355</v>
      </c>
      <c r="BG31" s="50"/>
      <c r="BH31" s="42"/>
      <c r="BI31" s="36">
        <v>8.4000000000000005E-2</v>
      </c>
      <c r="BJ31" s="35">
        <f t="shared" si="16"/>
        <v>70279.016117764637</v>
      </c>
      <c r="BK31" s="36">
        <f t="shared" si="23"/>
        <v>1.6076719980202991E-2</v>
      </c>
      <c r="BL31" s="42">
        <f>'Szenario AHV'!$G$6*'3'!I104+(1-'Szenario AHV'!$G$6)*'3'!I404</f>
        <v>1546394</v>
      </c>
      <c r="BM31" s="42"/>
      <c r="BN31" s="42"/>
      <c r="BO31" s="35">
        <f t="shared" si="17"/>
        <v>26827.628339870669</v>
      </c>
      <c r="BP31" s="35">
        <f t="shared" si="26"/>
        <v>26827.628339870669</v>
      </c>
      <c r="BQ31" s="45"/>
      <c r="BR31" s="45"/>
      <c r="BS31" s="24"/>
      <c r="BT31" s="24"/>
      <c r="BU31" s="24"/>
      <c r="BV31" s="24"/>
      <c r="BX31" s="33"/>
    </row>
    <row r="32" spans="1:76" ht="0.95" customHeight="1" x14ac:dyDescent="0.25">
      <c r="A32" s="33">
        <v>2016</v>
      </c>
      <c r="D32" s="52"/>
      <c r="E32" s="36"/>
      <c r="I32" s="53"/>
      <c r="O32" s="53">
        <f>O31*(1-0.004)</f>
        <v>100.19759999999999</v>
      </c>
      <c r="P32" s="46">
        <f t="shared" ref="P32:P56" si="27">BL32*BP32/1000000</f>
        <v>42581.964534870989</v>
      </c>
      <c r="Q32" s="46">
        <f t="shared" ref="Q32:Q56" si="28">BM32*BP32/1000000</f>
        <v>42581.964534870989</v>
      </c>
      <c r="R32" s="46">
        <f t="shared" ref="R32:R56" si="29">BN32*BP32/1000000</f>
        <v>42581.964534870989</v>
      </c>
      <c r="S32" s="35">
        <f t="shared" ref="S32:S41" si="30">AZ32</f>
        <v>42649.970971559378</v>
      </c>
      <c r="T32" s="35">
        <f t="shared" ref="T32:T40" si="31">BA32</f>
        <v>42649.970971559378</v>
      </c>
      <c r="U32" s="35">
        <f t="shared" ref="U32:U56" si="32">BB32</f>
        <v>42649.970971559378</v>
      </c>
      <c r="V32" s="47">
        <f t="shared" ref="V32:V56" si="33">V31+S32-P32</f>
        <v>44033.215184203305</v>
      </c>
      <c r="W32" s="47">
        <f t="shared" ref="W32:W56" si="34">W31+T32-Q32</f>
        <v>44033.215184203305</v>
      </c>
      <c r="X32" s="47">
        <f t="shared" ref="X32:X41" si="35">X31+U32-R32</f>
        <v>44033.215184203305</v>
      </c>
      <c r="Y32" s="36">
        <f t="shared" si="4"/>
        <v>1.0340813455927771</v>
      </c>
      <c r="Z32" s="36">
        <f t="shared" ref="Z32:Z56" si="36">W32/Q32</f>
        <v>1.0340813455927771</v>
      </c>
      <c r="AA32" s="36">
        <f t="shared" ref="AA32:AA41" si="37">X32/R32</f>
        <v>1.0340813455927771</v>
      </c>
      <c r="AB32" s="35">
        <f t="shared" si="5"/>
        <v>68.006436688388931</v>
      </c>
      <c r="AC32" s="35">
        <f t="shared" ref="AC32:AC56" si="38">T32-Q32</f>
        <v>68.006436688388931</v>
      </c>
      <c r="AD32" s="35">
        <f t="shared" ref="AD32:AD41" si="39">U32-R32</f>
        <v>68.006436688388931</v>
      </c>
      <c r="AE32" s="36">
        <f t="shared" si="6"/>
        <v>1.5945248059779035E-3</v>
      </c>
      <c r="AF32" s="36">
        <f t="shared" ref="AF32:AF56" si="40">AC32/T32</f>
        <v>1.5945248059779035E-3</v>
      </c>
      <c r="AG32" s="36">
        <f t="shared" ref="AG32:AG56" si="41">AD32/U32</f>
        <v>1.5945248059779035E-3</v>
      </c>
      <c r="AH32" s="35">
        <f t="shared" si="7"/>
        <v>-811.29773826190944</v>
      </c>
      <c r="AI32" s="35">
        <f t="shared" ref="AI32:AI56" si="42">AC32-AW32</f>
        <v>-811.29773826190944</v>
      </c>
      <c r="AJ32" s="35">
        <f t="shared" ref="AJ32:AJ56" si="43">AD32-AX32</f>
        <v>-811.29773826190944</v>
      </c>
      <c r="AK32" s="36">
        <f t="shared" ref="AK32:AK56" si="44">AH32/(S32-AV32)</f>
        <v>-1.9422666681676484E-2</v>
      </c>
      <c r="AL32" s="36">
        <f t="shared" ref="AL32:AL56" si="45">AI32/(T32-AW32)</f>
        <v>-1.9422666681676484E-2</v>
      </c>
      <c r="AM32" s="36">
        <f t="shared" ref="AM32:AM56" si="46">AJ32/(U32-AX32)</f>
        <v>-1.9422666681676484E-2</v>
      </c>
      <c r="AN32" s="48">
        <f t="shared" ref="AN32:AN56" si="47">BF32*BJ32*BI32/1000000</f>
        <v>30822.455010028145</v>
      </c>
      <c r="AO32" s="48">
        <f t="shared" ref="AO32:AO56" si="48">BG32*BJ32*BI32/1000000</f>
        <v>30822.455010028145</v>
      </c>
      <c r="AP32" s="48">
        <f t="shared" ref="AP32:AP41" si="49">AN32</f>
        <v>30822.455010028145</v>
      </c>
      <c r="AQ32" s="24">
        <f>AQ31*(1+'Szenario AHV'!G$3)*(1+'Szenario AHV'!G$4)*(1+'Szenario AHV'!G$6*'3'!C105+(1-'Szenario AHV'!G$6)*'3'!C405)</f>
        <v>282006.62054662546</v>
      </c>
      <c r="AR32" s="46">
        <f>AQ32*0.0083</f>
        <v>2340.6549505369912</v>
      </c>
      <c r="AS32" s="48">
        <f t="shared" ref="AS32:AS56" si="50">P32*$BE32</f>
        <v>8601.5568360439411</v>
      </c>
      <c r="AT32" s="48">
        <f t="shared" ref="AT32:AT56" si="51">Q32*BE32</f>
        <v>8601.5568360439411</v>
      </c>
      <c r="AU32" s="48">
        <f t="shared" ref="AU32:AU56" si="52">R32*BE32</f>
        <v>8601.5568360439411</v>
      </c>
      <c r="AV32" s="48">
        <f t="shared" ref="AV32:AV56" si="53">V31*BD32</f>
        <v>879.30417495029837</v>
      </c>
      <c r="AW32" s="48">
        <f t="shared" ref="AW32:AW56" si="54">W31*BD32</f>
        <v>879.30417495029837</v>
      </c>
      <c r="AX32" s="48">
        <f t="shared" ref="AX32:AX56" si="55">X31*BD32</f>
        <v>879.30417495029837</v>
      </c>
      <c r="AY32" s="35">
        <v>6</v>
      </c>
      <c r="AZ32" s="35">
        <f t="shared" si="25"/>
        <v>42649.970971559378</v>
      </c>
      <c r="BA32" s="35">
        <f t="shared" ref="BA32:BA56" si="56">AO32+$AR32+AT32+AW32+$AY32</f>
        <v>42649.970971559378</v>
      </c>
      <c r="BB32" s="35">
        <f t="shared" ref="BB32:BB42" si="57">AP32+$AR32+AU32+AX32+$AY32</f>
        <v>42649.970971559378</v>
      </c>
      <c r="BD32" s="36">
        <f t="shared" ref="BD32:BD56" si="58">$BD$3</f>
        <v>0.02</v>
      </c>
      <c r="BE32" s="54">
        <v>0.20200000000000001</v>
      </c>
      <c r="BF32" s="50">
        <f>'Szenario AHV'!$G$6*'3'!D105+(1-'Szenario AHV'!$G$6)*'3'!D405</f>
        <v>5169409</v>
      </c>
      <c r="BG32" s="50">
        <f>(1-BR32)*('Szenario AHV'!$G$6*'3'!D105+(1-'Szenario AHV'!$G$6)*'3'!D405)+BR32*('Szenario AHV'!$G$6*'3'!E105+(1-'Szenario AHV'!$G$6)*'3'!E405)</f>
        <v>5169409</v>
      </c>
      <c r="BH32" s="42">
        <f t="shared" ref="BH32:BH56" si="59">BF32</f>
        <v>5169409</v>
      </c>
      <c r="BI32" s="36">
        <v>8.4000000000000005E-2</v>
      </c>
      <c r="BJ32" s="35">
        <f t="shared" ref="BJ32:BJ56" si="60">BJ31*(1+BK32)</f>
        <v>70981.806278942284</v>
      </c>
      <c r="BK32" s="55">
        <f t="shared" ref="BK32:BK56" si="61">BK$3</f>
        <v>0.01</v>
      </c>
      <c r="BL32" s="42">
        <f>'Szenario AHV'!$G$6*'3'!I105+(1-'Szenario AHV'!$G$6)*'3'!I405</f>
        <v>1580894</v>
      </c>
      <c r="BM32" s="42">
        <f>(1-BR32)*('Szenario AHV'!$G$6*'3'!I105+(1-'Szenario AHV'!$G$6)*'3'!I405)+BR32*('Szenario AHV'!$G$6*'3'!J105+(1-'Szenario AHV'!$G$6)*'3'!J405)</f>
        <v>1580894</v>
      </c>
      <c r="BN32" s="42">
        <f t="shared" ref="BN32:BN56" si="62">BM32</f>
        <v>1580894</v>
      </c>
      <c r="BO32" s="35">
        <f>BO31/(1+-0.004)</f>
        <v>26935.369819147258</v>
      </c>
      <c r="BP32" s="35">
        <f t="shared" si="26"/>
        <v>26935.369819147258</v>
      </c>
      <c r="BQ32" s="45">
        <v>21.08</v>
      </c>
      <c r="BR32" s="45"/>
      <c r="BS32" s="24"/>
      <c r="BT32" s="24"/>
      <c r="BU32" s="24"/>
      <c r="BV32" s="24"/>
      <c r="BX32" s="33"/>
    </row>
    <row r="33" spans="1:76" ht="0.95" customHeight="1" x14ac:dyDescent="0.25">
      <c r="A33" s="33">
        <v>2017</v>
      </c>
      <c r="D33" s="52"/>
      <c r="E33" s="36"/>
      <c r="I33" s="53"/>
      <c r="M33" s="56"/>
      <c r="O33" s="53">
        <f>O32*(1+0.003)</f>
        <v>100.49819279999998</v>
      </c>
      <c r="P33" s="46">
        <f t="shared" si="27"/>
        <v>43659.947256246298</v>
      </c>
      <c r="Q33" s="46">
        <f t="shared" si="28"/>
        <v>43328.029976454491</v>
      </c>
      <c r="R33" s="46">
        <f t="shared" si="29"/>
        <v>43328.029976454491</v>
      </c>
      <c r="S33" s="35">
        <f t="shared" si="30"/>
        <v>43443.882252687035</v>
      </c>
      <c r="T33" s="35">
        <f t="shared" si="31"/>
        <v>43450.823733839483</v>
      </c>
      <c r="U33" s="35">
        <f t="shared" si="32"/>
        <v>43376.834962169094</v>
      </c>
      <c r="V33" s="47">
        <f t="shared" si="33"/>
        <v>43817.150180644043</v>
      </c>
      <c r="W33" s="47">
        <f t="shared" si="34"/>
        <v>44156.008941588298</v>
      </c>
      <c r="X33" s="47">
        <f t="shared" si="35"/>
        <v>44082.020169917916</v>
      </c>
      <c r="Y33" s="36">
        <f t="shared" si="4"/>
        <v>1.0036006210331656</v>
      </c>
      <c r="Z33" s="36">
        <f t="shared" si="36"/>
        <v>1.0191095456124766</v>
      </c>
      <c r="AA33" s="36">
        <f t="shared" si="37"/>
        <v>1.0174019034300235</v>
      </c>
      <c r="AB33" s="35">
        <f t="shared" si="5"/>
        <v>-216.06500355926255</v>
      </c>
      <c r="AC33" s="35">
        <f t="shared" si="38"/>
        <v>122.7937573849922</v>
      </c>
      <c r="AD33" s="35">
        <f t="shared" si="39"/>
        <v>48.80498571460339</v>
      </c>
      <c r="AE33" s="36">
        <f t="shared" si="6"/>
        <v>-4.9734276117990991E-3</v>
      </c>
      <c r="AF33" s="36">
        <f t="shared" si="40"/>
        <v>2.8260398039211504E-3</v>
      </c>
      <c r="AG33" s="36">
        <f t="shared" si="41"/>
        <v>1.1251393919627477E-3</v>
      </c>
      <c r="AH33" s="35">
        <f t="shared" si="7"/>
        <v>-1096.7293072433285</v>
      </c>
      <c r="AI33" s="35">
        <f t="shared" si="42"/>
        <v>-757.87054629907391</v>
      </c>
      <c r="AJ33" s="35">
        <f t="shared" si="43"/>
        <v>-831.85931796946272</v>
      </c>
      <c r="AK33" s="36">
        <f t="shared" si="44"/>
        <v>-2.5767067437367459E-2</v>
      </c>
      <c r="AL33" s="36">
        <f t="shared" si="45"/>
        <v>-1.7802859008374333E-2</v>
      </c>
      <c r="AM33" s="36">
        <f t="shared" si="46"/>
        <v>-1.9574924165628768E-2</v>
      </c>
      <c r="AN33" s="48">
        <f t="shared" si="47"/>
        <v>31350.871494532636</v>
      </c>
      <c r="AO33" s="48">
        <f t="shared" si="48"/>
        <v>31424.860266203024</v>
      </c>
      <c r="AP33" s="48">
        <f t="shared" si="49"/>
        <v>31350.871494532636</v>
      </c>
      <c r="AQ33" s="24">
        <f>AQ32*(1+'Szenario AHV'!G$3)*(1+'Szenario AHV'!G$4)*(1+'Szenario AHV'!G$6*'3'!C106+(1-'Szenario AHV'!G$6)*'3'!C406)</f>
        <v>287594.83237452793</v>
      </c>
      <c r="AR33" s="46">
        <f>AQ33*(0.0083+(A33-$A$32)/20*($AR$3-0.08))</f>
        <v>2387.0371087085819</v>
      </c>
      <c r="AS33" s="48">
        <f t="shared" si="50"/>
        <v>8819.3093457617524</v>
      </c>
      <c r="AT33" s="48">
        <f t="shared" si="51"/>
        <v>8752.2620552438075</v>
      </c>
      <c r="AU33" s="48">
        <f t="shared" si="52"/>
        <v>8752.2620552438075</v>
      </c>
      <c r="AV33" s="48">
        <f t="shared" si="53"/>
        <v>880.66430368406611</v>
      </c>
      <c r="AW33" s="48">
        <f t="shared" si="54"/>
        <v>880.66430368406611</v>
      </c>
      <c r="AX33" s="48">
        <f t="shared" si="55"/>
        <v>880.66430368406611</v>
      </c>
      <c r="AY33" s="35">
        <v>6</v>
      </c>
      <c r="AZ33" s="35">
        <f t="shared" si="25"/>
        <v>43443.882252687035</v>
      </c>
      <c r="BA33" s="35">
        <f t="shared" si="56"/>
        <v>43450.823733839483</v>
      </c>
      <c r="BB33" s="35">
        <f t="shared" si="57"/>
        <v>43376.834962169094</v>
      </c>
      <c r="BD33" s="36">
        <f t="shared" si="58"/>
        <v>0.02</v>
      </c>
      <c r="BE33" s="54">
        <v>0.20200000000000001</v>
      </c>
      <c r="BF33" s="50">
        <f>'Szenario AHV'!$G$6*'3'!D106+(1-'Szenario AHV'!$G$6)*'3'!D406</f>
        <v>5205973</v>
      </c>
      <c r="BG33" s="50">
        <f>(1-BR33)*('Szenario AHV'!$G$6*'3'!D106+(1-'Szenario AHV'!$G$6)*'3'!D406)+BR33*('Szenario AHV'!$G$6*'3'!E106+(1-'Szenario AHV'!$G$6)*'3'!E406)</f>
        <v>5218259.2150000008</v>
      </c>
      <c r="BH33" s="42">
        <f t="shared" si="59"/>
        <v>5205973</v>
      </c>
      <c r="BI33" s="36">
        <f>0.084+(A33-A$32)/20*(BI$3-0.084)</f>
        <v>8.4000000000000005E-2</v>
      </c>
      <c r="BJ33" s="35">
        <f t="shared" si="60"/>
        <v>71691.624341731702</v>
      </c>
      <c r="BK33" s="55">
        <f t="shared" si="61"/>
        <v>0.01</v>
      </c>
      <c r="BL33" s="42">
        <f>'Szenario AHV'!$G$6*'3'!I106+(1-'Szenario AHV'!$G$6)*'3'!I406</f>
        <v>1616112</v>
      </c>
      <c r="BM33" s="42">
        <f>(1-BR33)*('Szenario AHV'!$G$6*'3'!I106+(1-'Szenario AHV'!$G$6)*'3'!I406)+BR33*('Szenario AHV'!$G$6*'3'!J106+(1-'Szenario AHV'!$G$6)*'3'!J406)</f>
        <v>1603825.7849999999</v>
      </c>
      <c r="BN33" s="42">
        <f t="shared" si="62"/>
        <v>1603825.7849999999</v>
      </c>
      <c r="BO33" s="35">
        <f>BO31*(1+BK$2)</f>
        <v>27015.421738249763</v>
      </c>
      <c r="BP33" s="35">
        <f>(1-((A33-A$32)/20)*BP$3)*BO33</f>
        <v>27015.421738249763</v>
      </c>
      <c r="BQ33" s="45">
        <v>21.215</v>
      </c>
      <c r="BR33" s="45">
        <f>BQ33-BQ$32</f>
        <v>0.13500000000000156</v>
      </c>
      <c r="BS33" s="24"/>
      <c r="BT33" s="24"/>
      <c r="BU33" s="24"/>
      <c r="BV33" s="24"/>
      <c r="BX33" s="33"/>
    </row>
    <row r="34" spans="1:76" ht="0.95" customHeight="1" x14ac:dyDescent="0.25">
      <c r="A34" s="33">
        <v>2018</v>
      </c>
      <c r="D34" s="52"/>
      <c r="E34" s="36"/>
      <c r="I34" s="53"/>
      <c r="M34" s="56"/>
      <c r="O34" s="53">
        <f>O33*(1+'Szenario AHV'!$G$5)</f>
        <v>101.50317472799999</v>
      </c>
      <c r="P34" s="46">
        <f t="shared" si="27"/>
        <v>44183.428025542024</v>
      </c>
      <c r="Q34" s="46">
        <f t="shared" si="28"/>
        <v>43503.49800668643</v>
      </c>
      <c r="R34" s="46">
        <f t="shared" si="29"/>
        <v>43503.49800668643</v>
      </c>
      <c r="S34" s="35">
        <f t="shared" si="30"/>
        <v>44117.057346086636</v>
      </c>
      <c r="T34" s="35">
        <f t="shared" si="31"/>
        <v>44141.100557805607</v>
      </c>
      <c r="U34" s="35">
        <f t="shared" si="32"/>
        <v>43985.008882063288</v>
      </c>
      <c r="V34" s="47">
        <f t="shared" si="33"/>
        <v>43750.779501188656</v>
      </c>
      <c r="W34" s="47">
        <f t="shared" si="34"/>
        <v>44793.611492707474</v>
      </c>
      <c r="X34" s="47">
        <f t="shared" si="35"/>
        <v>44563.531045294767</v>
      </c>
      <c r="Y34" s="36">
        <f t="shared" si="4"/>
        <v>0.99020790048016971</v>
      </c>
      <c r="Z34" s="36">
        <f t="shared" si="36"/>
        <v>1.0296553965803568</v>
      </c>
      <c r="AA34" s="36">
        <f t="shared" si="37"/>
        <v>1.0243666161844138</v>
      </c>
      <c r="AB34" s="35">
        <f t="shared" si="5"/>
        <v>-66.37067945538729</v>
      </c>
      <c r="AC34" s="35">
        <f t="shared" si="38"/>
        <v>637.6025511191765</v>
      </c>
      <c r="AD34" s="35">
        <f t="shared" si="39"/>
        <v>481.51087537685817</v>
      </c>
      <c r="AE34" s="36">
        <f t="shared" si="6"/>
        <v>-1.5044221769989527E-3</v>
      </c>
      <c r="AF34" s="36">
        <f t="shared" si="40"/>
        <v>1.4444645535835587E-2</v>
      </c>
      <c r="AG34" s="36">
        <f t="shared" si="41"/>
        <v>1.0947158761930231E-2</v>
      </c>
      <c r="AH34" s="35">
        <f t="shared" si="7"/>
        <v>-942.71368306826821</v>
      </c>
      <c r="AI34" s="35">
        <f t="shared" si="42"/>
        <v>-245.5176277125895</v>
      </c>
      <c r="AJ34" s="35">
        <f t="shared" si="43"/>
        <v>-400.12952802150016</v>
      </c>
      <c r="AK34" s="36">
        <f t="shared" si="44"/>
        <v>-2.1801528892465019E-2</v>
      </c>
      <c r="AL34" s="36">
        <f t="shared" si="45"/>
        <v>-5.6756608968255677E-3</v>
      </c>
      <c r="AM34" s="36">
        <f t="shared" si="46"/>
        <v>-9.2830222357112076E-3</v>
      </c>
      <c r="AN34" s="48">
        <f t="shared" si="47"/>
        <v>31875.558269923742</v>
      </c>
      <c r="AO34" s="48">
        <f t="shared" si="48"/>
        <v>32030.170170232654</v>
      </c>
      <c r="AP34" s="48">
        <f t="shared" si="49"/>
        <v>31875.558269923742</v>
      </c>
      <c r="AQ34" s="24">
        <f>AQ33*(1+'Szenario AHV'!G$3)*(1+'Szenario AHV'!G$4)*(1+'Szenario AHV'!G$6*'3'!C107+(1-'Szenario AHV'!G$6)*'3'!C407)</f>
        <v>293265.49534825649</v>
      </c>
      <c r="AR34" s="46">
        <f t="shared" ref="AR34:AR52" si="63">AQ34*(0.0083+(A34-$A$32)/20*($AR$3-0.08))</f>
        <v>2434.1036113905288</v>
      </c>
      <c r="AS34" s="48">
        <f t="shared" si="50"/>
        <v>8925.0524611594901</v>
      </c>
      <c r="AT34" s="48">
        <f t="shared" si="51"/>
        <v>8787.7065973506596</v>
      </c>
      <c r="AU34" s="48">
        <f t="shared" si="52"/>
        <v>8787.7065973506596</v>
      </c>
      <c r="AV34" s="48">
        <f t="shared" si="53"/>
        <v>876.34300361288092</v>
      </c>
      <c r="AW34" s="48">
        <f t="shared" si="54"/>
        <v>883.120178831766</v>
      </c>
      <c r="AX34" s="48">
        <f t="shared" si="55"/>
        <v>881.64040339835833</v>
      </c>
      <c r="AY34" s="35">
        <v>6</v>
      </c>
      <c r="AZ34" s="35">
        <f t="shared" si="25"/>
        <v>44117.057346086636</v>
      </c>
      <c r="BA34" s="35">
        <f t="shared" si="56"/>
        <v>44141.100557805607</v>
      </c>
      <c r="BB34" s="35">
        <f t="shared" si="57"/>
        <v>43985.008882063288</v>
      </c>
      <c r="BD34" s="36">
        <f t="shared" si="58"/>
        <v>0.02</v>
      </c>
      <c r="BE34" s="54">
        <v>0.20200000000000001</v>
      </c>
      <c r="BF34" s="50">
        <f>'Szenario AHV'!$G$6*'3'!D107+(1-'Szenario AHV'!$G$6)*'3'!D407</f>
        <v>5240693</v>
      </c>
      <c r="BG34" s="50">
        <f>(1-BR34)*('Szenario AHV'!$G$6*'3'!D107+(1-'Szenario AHV'!$G$6)*'3'!D407)+BR34*('Szenario AHV'!$G$6*'3'!E107+(1-'Szenario AHV'!$G$6)*'3'!E407)</f>
        <v>5266112.9000000004</v>
      </c>
      <c r="BH34" s="42">
        <f t="shared" si="59"/>
        <v>5240693</v>
      </c>
      <c r="BI34" s="36">
        <f t="shared" ref="BI34:BI52" si="64">0.084+(A34-A$32)/20*(BI$3-0.084)</f>
        <v>8.4000000000000005E-2</v>
      </c>
      <c r="BJ34" s="35">
        <f t="shared" si="60"/>
        <v>72408.540585149021</v>
      </c>
      <c r="BK34" s="55">
        <f t="shared" si="61"/>
        <v>0.01</v>
      </c>
      <c r="BL34" s="42">
        <f>'Szenario AHV'!$G$6*'3'!I107+(1-'Szenario AHV'!$G$6)*'3'!I407</f>
        <v>1651844</v>
      </c>
      <c r="BM34" s="42">
        <f>(1-BR34)*('Szenario AHV'!$G$6*'3'!I107+(1-'Szenario AHV'!$G$6)*'3'!I407)+BR34*('Szenario AHV'!$G$6*'3'!J107+(1-'Szenario AHV'!$G$6)*'3'!J407)</f>
        <v>1626424.0999999996</v>
      </c>
      <c r="BN34" s="42">
        <f t="shared" si="62"/>
        <v>1626424.0999999996</v>
      </c>
      <c r="BO34" s="35">
        <f>BO33/(1+'Szenario AHV'!$G$5)</f>
        <v>26747.942315098775</v>
      </c>
      <c r="BP34" s="35">
        <f t="shared" ref="BP34:BP52" si="65">(1-((A34-A$32)/20)*BP$3)*BO34</f>
        <v>26747.942315098775</v>
      </c>
      <c r="BQ34" s="45">
        <v>21.355</v>
      </c>
      <c r="BR34" s="45">
        <f t="shared" ref="BR34:BR56" si="66">BQ34-BQ$32</f>
        <v>0.27500000000000213</v>
      </c>
      <c r="BS34" s="45"/>
      <c r="BT34" s="24"/>
      <c r="BU34" s="24"/>
      <c r="BV34" s="24"/>
      <c r="BX34" s="33"/>
    </row>
    <row r="35" spans="1:76" ht="0.95" customHeight="1" x14ac:dyDescent="0.25">
      <c r="A35" s="33">
        <v>2019</v>
      </c>
      <c r="D35" s="52"/>
      <c r="E35" s="36"/>
      <c r="I35" s="53"/>
      <c r="M35" s="56"/>
      <c r="O35" s="53">
        <f>O34*(1+'Szenario AHV'!$G$5)</f>
        <v>102.51820647528</v>
      </c>
      <c r="P35" s="46">
        <f t="shared" si="27"/>
        <v>45954.218007409538</v>
      </c>
      <c r="Q35" s="46">
        <f t="shared" si="28"/>
        <v>44881.374597609647</v>
      </c>
      <c r="R35" s="46">
        <f t="shared" si="29"/>
        <v>44881.374597609647</v>
      </c>
      <c r="S35" s="35">
        <f t="shared" si="30"/>
        <v>45033.312650174899</v>
      </c>
      <c r="T35" s="35">
        <f t="shared" si="31"/>
        <v>45079.717072610329</v>
      </c>
      <c r="U35" s="35">
        <f t="shared" si="32"/>
        <v>44832.853312277446</v>
      </c>
      <c r="V35" s="47">
        <f t="shared" si="33"/>
        <v>42829.874143954017</v>
      </c>
      <c r="W35" s="47">
        <f t="shared" si="34"/>
        <v>44991.953967708156</v>
      </c>
      <c r="X35" s="47">
        <f t="shared" si="35"/>
        <v>44515.009759962566</v>
      </c>
      <c r="Y35" s="36">
        <f t="shared" si="4"/>
        <v>0.93201181526031496</v>
      </c>
      <c r="Z35" s="36">
        <f t="shared" si="36"/>
        <v>1.0024638142456626</v>
      </c>
      <c r="AA35" s="36">
        <f t="shared" si="37"/>
        <v>0.99183704062249034</v>
      </c>
      <c r="AB35" s="35">
        <f t="shared" si="5"/>
        <v>-920.90535723463836</v>
      </c>
      <c r="AC35" s="35">
        <f t="shared" si="38"/>
        <v>198.34247500068159</v>
      </c>
      <c r="AD35" s="35">
        <f t="shared" si="39"/>
        <v>-48.521285332200932</v>
      </c>
      <c r="AE35" s="36">
        <f t="shared" si="6"/>
        <v>-2.0449425170836543E-2</v>
      </c>
      <c r="AF35" s="36">
        <f t="shared" si="40"/>
        <v>4.3998163227424317E-3</v>
      </c>
      <c r="AG35" s="36">
        <f t="shared" si="41"/>
        <v>-1.0822707400359329E-3</v>
      </c>
      <c r="AH35" s="35">
        <f t="shared" si="7"/>
        <v>-1795.9209472584116</v>
      </c>
      <c r="AI35" s="35">
        <f t="shared" si="42"/>
        <v>-697.52975485346792</v>
      </c>
      <c r="AJ35" s="35">
        <f t="shared" si="43"/>
        <v>-939.79190623809632</v>
      </c>
      <c r="AK35" s="36">
        <f t="shared" si="44"/>
        <v>-4.0670068069247806E-2</v>
      </c>
      <c r="AL35" s="36">
        <f t="shared" si="45"/>
        <v>-1.5786986337107463E-2</v>
      </c>
      <c r="AM35" s="36">
        <f t="shared" si="46"/>
        <v>-2.1387302156110902E-2</v>
      </c>
      <c r="AN35" s="48">
        <f t="shared" si="47"/>
        <v>32387.699918183502</v>
      </c>
      <c r="AO35" s="48">
        <f t="shared" si="48"/>
        <v>32629.962069568133</v>
      </c>
      <c r="AP35" s="48">
        <f t="shared" si="49"/>
        <v>32387.699918183502</v>
      </c>
      <c r="AQ35" s="24">
        <f>AQ34*(1+'Szenario AHV'!G$3)*(1+'Szenario AHV'!G$4)*(1+'Szenario AHV'!G$6*'3'!C108+(1-'Szenario AHV'!G$6)*'3'!C408)</f>
        <v>299017.48246637284</v>
      </c>
      <c r="AR35" s="46">
        <f t="shared" si="63"/>
        <v>2481.8451044708945</v>
      </c>
      <c r="AS35" s="48">
        <f t="shared" si="50"/>
        <v>9282.752037496728</v>
      </c>
      <c r="AT35" s="48">
        <f t="shared" si="51"/>
        <v>9066.0376687171502</v>
      </c>
      <c r="AU35" s="48">
        <f t="shared" si="52"/>
        <v>9066.0376687171502</v>
      </c>
      <c r="AV35" s="48">
        <f t="shared" si="53"/>
        <v>875.01559002377314</v>
      </c>
      <c r="AW35" s="48">
        <f t="shared" si="54"/>
        <v>895.87222985414951</v>
      </c>
      <c r="AX35" s="48">
        <f t="shared" si="55"/>
        <v>891.27062090589538</v>
      </c>
      <c r="AY35" s="35">
        <v>6</v>
      </c>
      <c r="AZ35" s="35">
        <f t="shared" si="25"/>
        <v>45033.312650174899</v>
      </c>
      <c r="BA35" s="35">
        <f t="shared" si="56"/>
        <v>45079.717072610329</v>
      </c>
      <c r="BB35" s="35">
        <f t="shared" si="57"/>
        <v>44832.853312277446</v>
      </c>
      <c r="BD35" s="36">
        <f t="shared" si="58"/>
        <v>0.02</v>
      </c>
      <c r="BE35" s="54">
        <v>0.20200000000000001</v>
      </c>
      <c r="BF35" s="50">
        <f>'Szenario AHV'!$G$6*'3'!D108+(1-'Szenario AHV'!$G$6)*'3'!D408</f>
        <v>5272173</v>
      </c>
      <c r="BG35" s="50">
        <f>(1-BR35)*('Szenario AHV'!$G$6*'3'!D108+(1-'Szenario AHV'!$G$6)*'3'!D408)+BR35*('Szenario AHV'!$G$6*'3'!E108+(1-'Szenario AHV'!$G$6)*'3'!E408)</f>
        <v>5311609.2050000001</v>
      </c>
      <c r="BH35" s="42">
        <f t="shared" si="59"/>
        <v>5272173</v>
      </c>
      <c r="BI35" s="36">
        <f t="shared" si="64"/>
        <v>8.4000000000000005E-2</v>
      </c>
      <c r="BJ35" s="35">
        <f t="shared" si="60"/>
        <v>73132.625991000517</v>
      </c>
      <c r="BK35" s="55">
        <f t="shared" si="61"/>
        <v>0.01</v>
      </c>
      <c r="BL35" s="42">
        <f>'Szenario AHV'!$G$6*'3'!I108+(1-'Szenario AHV'!$G$6)*'3'!I408</f>
        <v>1689212</v>
      </c>
      <c r="BM35" s="42">
        <f>(1-BR35)*('Szenario AHV'!$G$6*'3'!I108+(1-'Szenario AHV'!$G$6)*'3'!I408)+BR35*('Szenario AHV'!$G$6*'3'!J108+(1-'Szenario AHV'!$G$6)*'3'!J408)</f>
        <v>1649775.7949999999</v>
      </c>
      <c r="BN35" s="42">
        <f t="shared" si="62"/>
        <v>1649775.7949999999</v>
      </c>
      <c r="BO35" s="35">
        <f>BO33*(1+BK$2)</f>
        <v>27204.529690417508</v>
      </c>
      <c r="BP35" s="35">
        <f t="shared" si="65"/>
        <v>27204.529690417508</v>
      </c>
      <c r="BQ35" s="45">
        <v>21.494999999999997</v>
      </c>
      <c r="BR35" s="45">
        <f t="shared" si="66"/>
        <v>0.41499999999999915</v>
      </c>
      <c r="BS35" s="45"/>
      <c r="BT35" s="24"/>
      <c r="BU35" s="24"/>
      <c r="BV35" s="24"/>
      <c r="BX35" s="33"/>
    </row>
    <row r="36" spans="1:76" ht="0.95" customHeight="1" x14ac:dyDescent="0.25">
      <c r="A36" s="33">
        <v>2020</v>
      </c>
      <c r="D36" s="52"/>
      <c r="E36" s="36"/>
      <c r="I36" s="53"/>
      <c r="M36" s="56"/>
      <c r="O36" s="53">
        <f>O35*(1+'Szenario AHV'!$G$5)</f>
        <v>103.54338854003279</v>
      </c>
      <c r="P36" s="46">
        <f t="shared" si="27"/>
        <v>46568.202155676379</v>
      </c>
      <c r="Q36" s="46">
        <f t="shared" si="28"/>
        <v>45111.418445379051</v>
      </c>
      <c r="R36" s="46">
        <f t="shared" si="29"/>
        <v>45111.418445379051</v>
      </c>
      <c r="S36" s="35">
        <f t="shared" si="30"/>
        <v>45693.608440565418</v>
      </c>
      <c r="T36" s="35">
        <f t="shared" si="31"/>
        <v>45778.152762675243</v>
      </c>
      <c r="U36" s="35">
        <f t="shared" si="32"/>
        <v>45433.040843405528</v>
      </c>
      <c r="V36" s="47">
        <f t="shared" si="33"/>
        <v>41955.280428843049</v>
      </c>
      <c r="W36" s="47">
        <f t="shared" si="34"/>
        <v>45658.688285004348</v>
      </c>
      <c r="X36" s="47">
        <f t="shared" si="35"/>
        <v>44836.632157989035</v>
      </c>
      <c r="Y36" s="36">
        <f t="shared" si="4"/>
        <v>0.90094267089348989</v>
      </c>
      <c r="Z36" s="36">
        <f t="shared" si="36"/>
        <v>1.0121315147801866</v>
      </c>
      <c r="AA36" s="36">
        <f t="shared" si="37"/>
        <v>0.99390871985719698</v>
      </c>
      <c r="AB36" s="35">
        <f t="shared" si="5"/>
        <v>-874.59371511096106</v>
      </c>
      <c r="AC36" s="35">
        <f t="shared" si="38"/>
        <v>666.73431729619188</v>
      </c>
      <c r="AD36" s="35">
        <f t="shared" si="39"/>
        <v>321.62239802647673</v>
      </c>
      <c r="AE36" s="36">
        <f t="shared" si="6"/>
        <v>-1.9140395012763382E-2</v>
      </c>
      <c r="AF36" s="36">
        <f t="shared" si="40"/>
        <v>1.4564465297512114E-2</v>
      </c>
      <c r="AG36" s="36">
        <f t="shared" si="41"/>
        <v>7.0790418615169423E-3</v>
      </c>
      <c r="AH36" s="35">
        <f t="shared" si="7"/>
        <v>-1731.1911979900415</v>
      </c>
      <c r="AI36" s="35">
        <f t="shared" si="42"/>
        <v>-233.10476205797124</v>
      </c>
      <c r="AJ36" s="35">
        <f t="shared" si="43"/>
        <v>-568.6777971727746</v>
      </c>
      <c r="AK36" s="36">
        <f t="shared" si="44"/>
        <v>-3.8610762872302175E-2</v>
      </c>
      <c r="AL36" s="36">
        <f t="shared" si="45"/>
        <v>-5.1941515383766316E-3</v>
      </c>
      <c r="AM36" s="36">
        <f t="shared" si="46"/>
        <v>-1.2767014083487363E-2</v>
      </c>
      <c r="AN36" s="48">
        <f t="shared" si="47"/>
        <v>32893.997538416181</v>
      </c>
      <c r="AO36" s="48">
        <f t="shared" si="48"/>
        <v>33229.570573530982</v>
      </c>
      <c r="AP36" s="48">
        <f t="shared" si="49"/>
        <v>32893.997538416181</v>
      </c>
      <c r="AQ36" s="24">
        <f>AQ35*(1+'Szenario AHV'!G$3)*(1+'Szenario AHV'!G$4)*(1+'Szenario AHV'!G$6*'3'!C109+(1-'Szenario AHV'!G$6)*'3'!C409)</f>
        <v>304847.78118355724</v>
      </c>
      <c r="AR36" s="46">
        <f t="shared" si="63"/>
        <v>2530.2365838235251</v>
      </c>
      <c r="AS36" s="48">
        <f t="shared" si="50"/>
        <v>9406.7768354466298</v>
      </c>
      <c r="AT36" s="48">
        <f t="shared" si="51"/>
        <v>9112.5065259665698</v>
      </c>
      <c r="AU36" s="48">
        <f t="shared" si="52"/>
        <v>9112.5065259665698</v>
      </c>
      <c r="AV36" s="48">
        <f t="shared" si="53"/>
        <v>856.59748287908042</v>
      </c>
      <c r="AW36" s="48">
        <f t="shared" si="54"/>
        <v>899.83907935416312</v>
      </c>
      <c r="AX36" s="48">
        <f t="shared" si="55"/>
        <v>890.30019519925133</v>
      </c>
      <c r="AY36" s="35">
        <v>6</v>
      </c>
      <c r="AZ36" s="35">
        <f t="shared" si="25"/>
        <v>45693.608440565418</v>
      </c>
      <c r="BA36" s="35">
        <f t="shared" si="56"/>
        <v>45778.152762675243</v>
      </c>
      <c r="BB36" s="35">
        <f t="shared" si="57"/>
        <v>45433.040843405528</v>
      </c>
      <c r="BD36" s="36">
        <f t="shared" si="58"/>
        <v>0.02</v>
      </c>
      <c r="BE36" s="54">
        <v>0.20200000000000001</v>
      </c>
      <c r="BF36" s="50">
        <f>'Szenario AHV'!$G$6*'3'!D109+(1-'Szenario AHV'!$G$6)*'3'!D409</f>
        <v>5301574</v>
      </c>
      <c r="BG36" s="50">
        <f>(1-BR36)*('Szenario AHV'!$G$6*'3'!D109+(1-'Szenario AHV'!$G$6)*'3'!D409)+BR36*('Szenario AHV'!$G$6*'3'!E109+(1-'Szenario AHV'!$G$6)*'3'!E409)</f>
        <v>5355658.8000000007</v>
      </c>
      <c r="BH36" s="42">
        <f t="shared" si="59"/>
        <v>5301574</v>
      </c>
      <c r="BI36" s="36">
        <f t="shared" si="64"/>
        <v>8.4000000000000005E-2</v>
      </c>
      <c r="BJ36" s="35">
        <f t="shared" si="60"/>
        <v>73863.95225091053</v>
      </c>
      <c r="BK36" s="55">
        <f t="shared" si="61"/>
        <v>0.01</v>
      </c>
      <c r="BL36" s="42">
        <f>'Szenario AHV'!$G$6*'3'!I109+(1-'Szenario AHV'!$G$6)*'3'!I409</f>
        <v>1728899</v>
      </c>
      <c r="BM36" s="42">
        <f>(1-BR36)*('Szenario AHV'!$G$6*'3'!I109+(1-'Szenario AHV'!$G$6)*'3'!I409)+BR36*('Szenario AHV'!$G$6*'3'!J109+(1-'Szenario AHV'!$G$6)*'3'!J409)</f>
        <v>1674814.1999999997</v>
      </c>
      <c r="BN36" s="42">
        <f t="shared" si="62"/>
        <v>1674814.1999999997</v>
      </c>
      <c r="BO36" s="35">
        <f>BO35/(1+'Szenario AHV'!$G$5)</f>
        <v>26935.177911304465</v>
      </c>
      <c r="BP36" s="35">
        <f t="shared" si="65"/>
        <v>26935.177911304465</v>
      </c>
      <c r="BQ36" s="45">
        <v>21.630000000000003</v>
      </c>
      <c r="BR36" s="45">
        <f t="shared" si="66"/>
        <v>0.55000000000000426</v>
      </c>
      <c r="BS36" s="45"/>
      <c r="BT36" s="24"/>
      <c r="BU36" s="24"/>
      <c r="BV36" s="24"/>
      <c r="BX36" s="33"/>
    </row>
    <row r="37" spans="1:76" ht="0.95" customHeight="1" x14ac:dyDescent="0.25">
      <c r="A37" s="33">
        <v>2021</v>
      </c>
      <c r="D37" s="52"/>
      <c r="E37" s="36"/>
      <c r="I37" s="53"/>
      <c r="M37" s="56"/>
      <c r="O37" s="53">
        <f>O36*(1+'Szenario AHV'!$G$5)</f>
        <v>104.57882242543312</v>
      </c>
      <c r="P37" s="46">
        <f t="shared" si="27"/>
        <v>48530.283696846222</v>
      </c>
      <c r="Q37" s="46">
        <f t="shared" si="28"/>
        <v>46595.742748123237</v>
      </c>
      <c r="R37" s="46">
        <f t="shared" si="29"/>
        <v>46595.742748123237</v>
      </c>
      <c r="S37" s="35">
        <f t="shared" si="30"/>
        <v>46585.281809988432</v>
      </c>
      <c r="T37" s="35">
        <f t="shared" si="31"/>
        <v>46711.10037023991</v>
      </c>
      <c r="U37" s="35">
        <f t="shared" si="32"/>
        <v>46252.13157292932</v>
      </c>
      <c r="V37" s="47">
        <f t="shared" si="33"/>
        <v>40010.278541985259</v>
      </c>
      <c r="W37" s="47">
        <f t="shared" si="34"/>
        <v>45774.045907121013</v>
      </c>
      <c r="X37" s="47">
        <f t="shared" si="35"/>
        <v>44493.020982795111</v>
      </c>
      <c r="Y37" s="36">
        <f t="shared" si="4"/>
        <v>0.82443941172726665</v>
      </c>
      <c r="Z37" s="36">
        <f t="shared" si="36"/>
        <v>0.9823654095301374</v>
      </c>
      <c r="AA37" s="36">
        <f t="shared" si="37"/>
        <v>0.95487309266225151</v>
      </c>
      <c r="AB37" s="35">
        <f t="shared" si="5"/>
        <v>-1945.0018868577899</v>
      </c>
      <c r="AC37" s="35">
        <f t="shared" si="38"/>
        <v>115.35762211667316</v>
      </c>
      <c r="AD37" s="35">
        <f t="shared" si="39"/>
        <v>-343.61117519391701</v>
      </c>
      <c r="AE37" s="36">
        <f t="shared" si="6"/>
        <v>-4.1751424726613091E-2</v>
      </c>
      <c r="AF37" s="36">
        <f t="shared" si="40"/>
        <v>2.469597616034081E-3</v>
      </c>
      <c r="AG37" s="36">
        <f t="shared" si="41"/>
        <v>-7.4290884227058516E-3</v>
      </c>
      <c r="AH37" s="35">
        <f t="shared" si="7"/>
        <v>-2784.1074954346509</v>
      </c>
      <c r="AI37" s="35">
        <f t="shared" si="42"/>
        <v>-797.8161435834138</v>
      </c>
      <c r="AJ37" s="35">
        <f t="shared" si="43"/>
        <v>-1240.3438183536978</v>
      </c>
      <c r="AK37" s="36">
        <f t="shared" si="44"/>
        <v>-6.0859895331508443E-2</v>
      </c>
      <c r="AL37" s="36">
        <f t="shared" si="45"/>
        <v>-1.7420355084466387E-2</v>
      </c>
      <c r="AM37" s="36">
        <f t="shared" si="46"/>
        <v>-2.7347214391704618E-2</v>
      </c>
      <c r="AN37" s="48">
        <f t="shared" si="47"/>
        <v>33357.795126897319</v>
      </c>
      <c r="AO37" s="48">
        <f t="shared" si="48"/>
        <v>33800.322801667615</v>
      </c>
      <c r="AP37" s="48">
        <f t="shared" si="49"/>
        <v>33357.795126897319</v>
      </c>
      <c r="AQ37" s="24">
        <f>AQ36*(1+'Szenario AHV'!G$3)*(1+'Szenario AHV'!G$4)*(1+'Szenario AHV'!G$6*'3'!C110+(1-'Szenario AHV'!G$6)*'3'!C410)</f>
        <v>310754.67081341194</v>
      </c>
      <c r="AR37" s="46">
        <f t="shared" si="63"/>
        <v>2579.2637677513189</v>
      </c>
      <c r="AS37" s="48">
        <f t="shared" si="50"/>
        <v>9803.117306762937</v>
      </c>
      <c r="AT37" s="48">
        <f t="shared" si="51"/>
        <v>9412.3400351208948</v>
      </c>
      <c r="AU37" s="48">
        <f t="shared" si="52"/>
        <v>9412.3400351208948</v>
      </c>
      <c r="AV37" s="48">
        <f t="shared" si="53"/>
        <v>839.10560857686096</v>
      </c>
      <c r="AW37" s="48">
        <f t="shared" si="54"/>
        <v>913.17376570008696</v>
      </c>
      <c r="AX37" s="48">
        <f t="shared" si="55"/>
        <v>896.73264315978076</v>
      </c>
      <c r="AY37" s="35">
        <v>6</v>
      </c>
      <c r="AZ37" s="35">
        <f t="shared" si="25"/>
        <v>46585.281809988432</v>
      </c>
      <c r="BA37" s="35">
        <f t="shared" si="56"/>
        <v>46711.10037023991</v>
      </c>
      <c r="BB37" s="35">
        <f t="shared" si="57"/>
        <v>46252.13157292932</v>
      </c>
      <c r="BD37" s="36">
        <f t="shared" si="58"/>
        <v>0.02</v>
      </c>
      <c r="BE37" s="54">
        <v>0.20200000000000001</v>
      </c>
      <c r="BF37" s="50">
        <f>'Szenario AHV'!$G$6*'3'!D110+(1-'Szenario AHV'!$G$6)*'3'!D410</f>
        <v>5323094</v>
      </c>
      <c r="BG37" s="50">
        <f>(1-BR37)*('Szenario AHV'!$G$6*'3'!D110+(1-'Szenario AHV'!$G$6)*'3'!D410)+BR37*('Szenario AHV'!$G$6*'3'!E110+(1-'Szenario AHV'!$G$6)*'3'!E410)</f>
        <v>5393710.6699999999</v>
      </c>
      <c r="BH37" s="42">
        <f t="shared" si="59"/>
        <v>5323094</v>
      </c>
      <c r="BI37" s="36">
        <f t="shared" si="64"/>
        <v>8.4000000000000005E-2</v>
      </c>
      <c r="BJ37" s="35">
        <f t="shared" si="60"/>
        <v>74602.591773419641</v>
      </c>
      <c r="BK37" s="55">
        <f t="shared" si="61"/>
        <v>0.01</v>
      </c>
      <c r="BL37" s="42">
        <f>'Szenario AHV'!$G$6*'3'!I110+(1-'Szenario AHV'!$G$6)*'3'!I410</f>
        <v>1771504</v>
      </c>
      <c r="BM37" s="42">
        <f>(1-BR37)*('Szenario AHV'!$G$6*'3'!I110+(1-'Szenario AHV'!$G$6)*'3'!I410)+BR37*('Szenario AHV'!$G$6*'3'!J110+(1-'Szenario AHV'!$G$6)*'3'!J410)</f>
        <v>1700887.33</v>
      </c>
      <c r="BN37" s="42">
        <f t="shared" si="62"/>
        <v>1700887.33</v>
      </c>
      <c r="BO37" s="35">
        <f>BO35*(1+BK$2)</f>
        <v>27394.961398250427</v>
      </c>
      <c r="BP37" s="35">
        <f t="shared" si="65"/>
        <v>27394.961398250427</v>
      </c>
      <c r="BQ37" s="45">
        <v>21.77</v>
      </c>
      <c r="BR37" s="45">
        <f t="shared" si="66"/>
        <v>0.69000000000000128</v>
      </c>
      <c r="BS37" s="45"/>
      <c r="BT37" s="24"/>
      <c r="BU37" s="24"/>
      <c r="BV37" s="24"/>
      <c r="BX37" s="33"/>
    </row>
    <row r="38" spans="1:76" ht="0.95" customHeight="1" x14ac:dyDescent="0.25">
      <c r="A38" s="33">
        <v>2022</v>
      </c>
      <c r="D38" s="52"/>
      <c r="E38" s="36"/>
      <c r="I38" s="53"/>
      <c r="M38" s="56"/>
      <c r="O38" s="53">
        <f>O37*(1+'Szenario AHV'!$G$5)</f>
        <v>105.62461064968745</v>
      </c>
      <c r="P38" s="46">
        <f t="shared" si="27"/>
        <v>49237.018368523801</v>
      </c>
      <c r="Q38" s="46">
        <f t="shared" si="28"/>
        <v>46867.846638787203</v>
      </c>
      <c r="R38" s="46">
        <f t="shared" si="29"/>
        <v>46867.846638787203</v>
      </c>
      <c r="S38" s="35">
        <f t="shared" si="30"/>
        <v>47196.688060217966</v>
      </c>
      <c r="T38" s="35">
        <f t="shared" si="31"/>
        <v>47386.233696670315</v>
      </c>
      <c r="U38" s="35">
        <f t="shared" si="32"/>
        <v>46807.770219627375</v>
      </c>
      <c r="V38" s="47">
        <f t="shared" si="33"/>
        <v>37969.948233679432</v>
      </c>
      <c r="W38" s="47">
        <f t="shared" si="34"/>
        <v>46292.432965004133</v>
      </c>
      <c r="X38" s="47">
        <f t="shared" si="35"/>
        <v>44432.94456363529</v>
      </c>
      <c r="Y38" s="36">
        <f t="shared" ref="Y38:Y56" si="67">V38/P38</f>
        <v>0.77116668498255025</v>
      </c>
      <c r="Z38" s="36">
        <f t="shared" si="36"/>
        <v>0.98772263470481558</v>
      </c>
      <c r="AA38" s="36">
        <f t="shared" si="37"/>
        <v>0.94804749418257206</v>
      </c>
      <c r="AB38" s="35">
        <f t="shared" ref="AB38:AB56" si="68">S38-P38</f>
        <v>-2040.3303083058345</v>
      </c>
      <c r="AC38" s="35">
        <f t="shared" si="38"/>
        <v>518.38705788311199</v>
      </c>
      <c r="AD38" s="35">
        <f t="shared" si="39"/>
        <v>-60.07641915982822</v>
      </c>
      <c r="AE38" s="36">
        <f t="shared" ref="AE38:AE56" si="69">AB38/S38</f>
        <v>-4.3230370438336468E-2</v>
      </c>
      <c r="AF38" s="36">
        <f t="shared" si="40"/>
        <v>1.0939612993964056E-2</v>
      </c>
      <c r="AG38" s="36">
        <f t="shared" si="41"/>
        <v>-1.2834710749506512E-3</v>
      </c>
      <c r="AH38" s="35">
        <f t="shared" ref="AH38:AH56" si="70">AB38-AV38</f>
        <v>-2840.5358791455396</v>
      </c>
      <c r="AI38" s="35">
        <f t="shared" si="42"/>
        <v>-397.09386025930826</v>
      </c>
      <c r="AJ38" s="35">
        <f t="shared" si="43"/>
        <v>-949.93683881573043</v>
      </c>
      <c r="AK38" s="36">
        <f t="shared" si="44"/>
        <v>-6.1223086896637802E-2</v>
      </c>
      <c r="AL38" s="36">
        <f t="shared" si="45"/>
        <v>-8.545027496149965E-3</v>
      </c>
      <c r="AM38" s="36">
        <f t="shared" si="46"/>
        <v>-2.0687719518459453E-2</v>
      </c>
      <c r="AN38" s="48">
        <f t="shared" si="47"/>
        <v>33815.667555120672</v>
      </c>
      <c r="AO38" s="48">
        <f t="shared" si="48"/>
        <v>34368.510533677094</v>
      </c>
      <c r="AP38" s="48">
        <f t="shared" si="49"/>
        <v>33815.667555120672</v>
      </c>
      <c r="AQ38" s="24">
        <f>AQ37*(1+'Szenario AHV'!G$3)*(1+'Szenario AHV'!G$4)*(1+'Szenario AHV'!G$6*'3'!C111+(1-'Szenario AHV'!G$6)*'3'!C411)</f>
        <v>316739.4245561182</v>
      </c>
      <c r="AR38" s="46">
        <f t="shared" si="63"/>
        <v>2628.9372238157812</v>
      </c>
      <c r="AS38" s="48">
        <f t="shared" si="50"/>
        <v>9945.8777104418077</v>
      </c>
      <c r="AT38" s="48">
        <f t="shared" si="51"/>
        <v>9467.3050210350157</v>
      </c>
      <c r="AU38" s="48">
        <f t="shared" si="52"/>
        <v>9467.3050210350157</v>
      </c>
      <c r="AV38" s="48">
        <f t="shared" si="53"/>
        <v>800.20557083970516</v>
      </c>
      <c r="AW38" s="48">
        <f t="shared" si="54"/>
        <v>915.48091814242025</v>
      </c>
      <c r="AX38" s="48">
        <f t="shared" si="55"/>
        <v>889.86041965590221</v>
      </c>
      <c r="AY38" s="35">
        <v>6</v>
      </c>
      <c r="AZ38" s="35">
        <f t="shared" si="25"/>
        <v>47196.688060217966</v>
      </c>
      <c r="BA38" s="35">
        <f t="shared" si="56"/>
        <v>47386.233696670315</v>
      </c>
      <c r="BB38" s="35">
        <f t="shared" si="57"/>
        <v>46807.770219627375</v>
      </c>
      <c r="BD38" s="36">
        <f t="shared" si="58"/>
        <v>0.02</v>
      </c>
      <c r="BE38" s="54">
        <v>0.20200000000000001</v>
      </c>
      <c r="BF38" s="50">
        <f>'Szenario AHV'!$G$6*'3'!D111+(1-'Szenario AHV'!$G$6)*'3'!D411</f>
        <v>5342732</v>
      </c>
      <c r="BG38" s="50">
        <f>(1-BR38)*('Szenario AHV'!$G$6*'3'!D111+(1-'Szenario AHV'!$G$6)*'3'!D411)+BR38*('Szenario AHV'!$G$6*'3'!E111+(1-'Szenario AHV'!$G$6)*'3'!E411)</f>
        <v>5430078.8450000007</v>
      </c>
      <c r="BH38" s="42">
        <f t="shared" si="59"/>
        <v>5342732</v>
      </c>
      <c r="BI38" s="36">
        <f t="shared" si="64"/>
        <v>8.4000000000000005E-2</v>
      </c>
      <c r="BJ38" s="35">
        <f t="shared" si="60"/>
        <v>75348.617691153835</v>
      </c>
      <c r="BK38" s="55">
        <f t="shared" si="61"/>
        <v>0.01</v>
      </c>
      <c r="BL38" s="42">
        <f>'Szenario AHV'!$G$6*'3'!I111+(1-'Szenario AHV'!$G$6)*'3'!I411</f>
        <v>1815275</v>
      </c>
      <c r="BM38" s="42">
        <f>(1-BR38)*('Szenario AHV'!$G$6*'3'!I111+(1-'Szenario AHV'!$G$6)*'3'!I411)+BR38*('Szenario AHV'!$G$6*'3'!J111+(1-'Szenario AHV'!$G$6)*'3'!J411)</f>
        <v>1727928.1549999998</v>
      </c>
      <c r="BN38" s="42">
        <f t="shared" si="62"/>
        <v>1727928.1549999998</v>
      </c>
      <c r="BO38" s="35">
        <f>BO37/(1+'Szenario AHV'!$G$5)</f>
        <v>27123.724156683591</v>
      </c>
      <c r="BP38" s="35">
        <f t="shared" si="65"/>
        <v>27123.724156683591</v>
      </c>
      <c r="BQ38" s="45">
        <v>21.914999999999999</v>
      </c>
      <c r="BR38" s="45">
        <f t="shared" si="66"/>
        <v>0.83500000000000085</v>
      </c>
      <c r="BS38" s="45"/>
      <c r="BT38" s="24"/>
      <c r="BU38" s="24"/>
      <c r="BV38" s="24"/>
      <c r="BX38" s="33"/>
    </row>
    <row r="39" spans="1:76" ht="0.95" customHeight="1" x14ac:dyDescent="0.25">
      <c r="A39" s="33">
        <v>2023</v>
      </c>
      <c r="D39" s="52"/>
      <c r="E39" s="36"/>
      <c r="I39" s="53"/>
      <c r="M39" s="56"/>
      <c r="O39" s="53">
        <f>O38*(1+'Szenario AHV'!$G$5)</f>
        <v>106.68085675618433</v>
      </c>
      <c r="P39" s="46">
        <f t="shared" si="27"/>
        <v>51353.214835139494</v>
      </c>
      <c r="Q39" s="46">
        <f t="shared" si="28"/>
        <v>48458.412763584252</v>
      </c>
      <c r="R39" s="46">
        <f t="shared" si="29"/>
        <v>48458.412763584252</v>
      </c>
      <c r="S39" s="35">
        <f t="shared" si="30"/>
        <v>48072.894105436375</v>
      </c>
      <c r="T39" s="35">
        <f t="shared" si="31"/>
        <v>48346.142731710301</v>
      </c>
      <c r="U39" s="35">
        <f t="shared" si="32"/>
        <v>47617.404013581341</v>
      </c>
      <c r="V39" s="47">
        <f t="shared" si="33"/>
        <v>34689.627503976306</v>
      </c>
      <c r="W39" s="47">
        <f t="shared" si="34"/>
        <v>46180.162933130174</v>
      </c>
      <c r="X39" s="47">
        <f t="shared" si="35"/>
        <v>43591.935813632379</v>
      </c>
      <c r="Y39" s="36">
        <f t="shared" si="67"/>
        <v>0.67551033786962089</v>
      </c>
      <c r="Z39" s="36">
        <f t="shared" si="36"/>
        <v>0.95298546319358302</v>
      </c>
      <c r="AA39" s="36">
        <f t="shared" si="37"/>
        <v>0.89957415704690691</v>
      </c>
      <c r="AB39" s="35">
        <f t="shared" si="68"/>
        <v>-3280.3207297031186</v>
      </c>
      <c r="AC39" s="35">
        <f t="shared" si="38"/>
        <v>-112.27003187395167</v>
      </c>
      <c r="AD39" s="35">
        <f t="shared" si="39"/>
        <v>-841.00875000291126</v>
      </c>
      <c r="AE39" s="36">
        <f t="shared" si="69"/>
        <v>-6.8236389565157471E-2</v>
      </c>
      <c r="AF39" s="36">
        <f t="shared" si="40"/>
        <v>-2.3222128081029636E-3</v>
      </c>
      <c r="AG39" s="36">
        <f t="shared" si="41"/>
        <v>-1.7661793359483445E-2</v>
      </c>
      <c r="AH39" s="35">
        <f t="shared" si="70"/>
        <v>-4039.7196943767071</v>
      </c>
      <c r="AI39" s="35">
        <f t="shared" si="42"/>
        <v>-1038.1186911740342</v>
      </c>
      <c r="AJ39" s="35">
        <f t="shared" si="43"/>
        <v>-1729.6676412756169</v>
      </c>
      <c r="AK39" s="36">
        <f t="shared" si="44"/>
        <v>-8.5381975741975993E-2</v>
      </c>
      <c r="AL39" s="36">
        <f t="shared" si="45"/>
        <v>-2.1891865318018473E-2</v>
      </c>
      <c r="AM39" s="36">
        <f t="shared" si="46"/>
        <v>-3.7015067208596222E-2</v>
      </c>
      <c r="AN39" s="48">
        <f t="shared" si="47"/>
        <v>34254.929224153173</v>
      </c>
      <c r="AO39" s="48">
        <f t="shared" si="48"/>
        <v>34946.478174254757</v>
      </c>
      <c r="AP39" s="48">
        <f t="shared" si="49"/>
        <v>34254.929224153173</v>
      </c>
      <c r="AQ39" s="24">
        <f>AQ38*(1+'Szenario AHV'!G$3)*(1+'Szenario AHV'!G$4)*(1+'Szenario AHV'!G$6*'3'!C112+(1-'Szenario AHV'!G$6)*'3'!C412)</f>
        <v>322797.17107366741</v>
      </c>
      <c r="AR39" s="46">
        <f t="shared" si="63"/>
        <v>2679.2165199114397</v>
      </c>
      <c r="AS39" s="48">
        <f t="shared" si="50"/>
        <v>10373.349396698179</v>
      </c>
      <c r="AT39" s="48">
        <f t="shared" si="51"/>
        <v>9788.59937824402</v>
      </c>
      <c r="AU39" s="48">
        <f t="shared" si="52"/>
        <v>9788.59937824402</v>
      </c>
      <c r="AV39" s="48">
        <f t="shared" si="53"/>
        <v>759.39896467358869</v>
      </c>
      <c r="AW39" s="48">
        <f t="shared" si="54"/>
        <v>925.84865930008266</v>
      </c>
      <c r="AX39" s="48">
        <f t="shared" si="55"/>
        <v>888.65889127270577</v>
      </c>
      <c r="AY39" s="35">
        <v>6</v>
      </c>
      <c r="AZ39" s="35">
        <f t="shared" si="25"/>
        <v>48072.894105436375</v>
      </c>
      <c r="BA39" s="35">
        <f t="shared" si="56"/>
        <v>48346.142731710301</v>
      </c>
      <c r="BB39" s="35">
        <f t="shared" si="57"/>
        <v>47617.404013581341</v>
      </c>
      <c r="BD39" s="36">
        <f t="shared" si="58"/>
        <v>0.02</v>
      </c>
      <c r="BE39" s="54">
        <v>0.20200000000000001</v>
      </c>
      <c r="BF39" s="50">
        <f>'Szenario AHV'!$G$6*'3'!D112+(1-'Szenario AHV'!$G$6)*'3'!D412</f>
        <v>5358548</v>
      </c>
      <c r="BG39" s="50">
        <f>(1-BS39)*('Szenario AHV'!$G$6*'3'!E112+(1-'Szenario AHV'!$G$6)*'3'!E412)+BS39*('Szenario AHV'!$G$6*'3'!F112+(1-'Szenario AHV'!$G$6)*'3'!F412)</f>
        <v>5466728</v>
      </c>
      <c r="BH39" s="42">
        <f t="shared" si="59"/>
        <v>5358548</v>
      </c>
      <c r="BI39" s="36">
        <f t="shared" si="64"/>
        <v>8.4000000000000005E-2</v>
      </c>
      <c r="BJ39" s="35">
        <f t="shared" si="60"/>
        <v>76102.103868065373</v>
      </c>
      <c r="BK39" s="55">
        <f t="shared" si="61"/>
        <v>0.01</v>
      </c>
      <c r="BL39" s="42">
        <f>'Szenario AHV'!$G$6*'3'!I112+(1-'Szenario AHV'!$G$6)*'3'!I412</f>
        <v>1861519</v>
      </c>
      <c r="BM39" s="42">
        <f>(1-BR39)*('Szenario AHV'!$G$6*'3'!I112+(1-'Szenario AHV'!$G$6)*'3'!I412)+BR39*('Szenario AHV'!$G$6*'3'!J112+(1-'Szenario AHV'!$G$6)*'3'!J412)</f>
        <v>1756584.3999999997</v>
      </c>
      <c r="BN39" s="42">
        <f t="shared" si="62"/>
        <v>1756584.3999999997</v>
      </c>
      <c r="BO39" s="35">
        <f>BO37*(1+BK$2)</f>
        <v>27586.726128038175</v>
      </c>
      <c r="BP39" s="35">
        <f t="shared" si="65"/>
        <v>27586.726128038175</v>
      </c>
      <c r="BQ39" s="45">
        <v>22.05</v>
      </c>
      <c r="BR39" s="45">
        <f t="shared" si="66"/>
        <v>0.97000000000000242</v>
      </c>
      <c r="BS39" s="45"/>
      <c r="BT39" s="24"/>
      <c r="BU39" s="24"/>
      <c r="BV39" s="24"/>
      <c r="BX39" s="33"/>
    </row>
    <row r="40" spans="1:76" ht="0.95" customHeight="1" x14ac:dyDescent="0.25">
      <c r="A40" s="33">
        <v>2024</v>
      </c>
      <c r="D40" s="52"/>
      <c r="E40" s="36"/>
      <c r="I40" s="53"/>
      <c r="M40" s="56"/>
      <c r="O40" s="53">
        <f>O39*(1+'Szenario AHV'!$G$5)</f>
        <v>107.74766532374618</v>
      </c>
      <c r="P40" s="46">
        <f t="shared" si="27"/>
        <v>52159.069811578782</v>
      </c>
      <c r="Q40" s="46">
        <f t="shared" si="28"/>
        <v>48799.297458919638</v>
      </c>
      <c r="R40" s="46">
        <f t="shared" si="29"/>
        <v>48799.297458919638</v>
      </c>
      <c r="S40" s="35">
        <f t="shared" si="30"/>
        <v>48658.620893561318</v>
      </c>
      <c r="T40" s="35">
        <f t="shared" si="31"/>
        <v>49003.95484873707</v>
      </c>
      <c r="U40" s="35">
        <f t="shared" si="32"/>
        <v>48157.993044517294</v>
      </c>
      <c r="V40" s="47">
        <f t="shared" si="33"/>
        <v>31189.178585958842</v>
      </c>
      <c r="W40" s="47">
        <f t="shared" si="34"/>
        <v>46384.820322947606</v>
      </c>
      <c r="X40" s="47">
        <f t="shared" si="35"/>
        <v>42950.631399230042</v>
      </c>
      <c r="Y40" s="36">
        <f t="shared" si="67"/>
        <v>0.59796270713085387</v>
      </c>
      <c r="Z40" s="36">
        <f t="shared" si="36"/>
        <v>0.95052229721125403</v>
      </c>
      <c r="AA40" s="36">
        <f t="shared" si="37"/>
        <v>0.88014856024078758</v>
      </c>
      <c r="AB40" s="35">
        <f t="shared" si="68"/>
        <v>-3500.4489180174642</v>
      </c>
      <c r="AC40" s="35">
        <f t="shared" si="38"/>
        <v>204.65738981743198</v>
      </c>
      <c r="AD40" s="35">
        <f t="shared" si="39"/>
        <v>-641.30441440234426</v>
      </c>
      <c r="AE40" s="36">
        <f t="shared" si="69"/>
        <v>-7.1938925800518444E-2</v>
      </c>
      <c r="AF40" s="36">
        <f t="shared" si="40"/>
        <v>4.1763443470870477E-3</v>
      </c>
      <c r="AG40" s="36">
        <f t="shared" si="41"/>
        <v>-1.3316676502891677E-2</v>
      </c>
      <c r="AH40" s="35">
        <f t="shared" si="70"/>
        <v>-4194.2414680969905</v>
      </c>
      <c r="AI40" s="35">
        <f t="shared" si="42"/>
        <v>-718.9458688451715</v>
      </c>
      <c r="AJ40" s="35">
        <f t="shared" si="43"/>
        <v>-1513.1431306749919</v>
      </c>
      <c r="AK40" s="36">
        <f t="shared" si="44"/>
        <v>-8.7444104627280902E-2</v>
      </c>
      <c r="AL40" s="36">
        <f t="shared" si="45"/>
        <v>-1.495300772703975E-2</v>
      </c>
      <c r="AM40" s="36">
        <f t="shared" si="46"/>
        <v>-3.1999707994252592E-2</v>
      </c>
      <c r="AN40" s="48">
        <f t="shared" si="47"/>
        <v>34692.634450124257</v>
      </c>
      <c r="AO40" s="48">
        <f t="shared" si="48"/>
        <v>35486.831711954081</v>
      </c>
      <c r="AP40" s="48">
        <f t="shared" si="49"/>
        <v>34692.634450124257</v>
      </c>
      <c r="AQ40" s="24">
        <f>AQ39*(1+'Szenario AHV'!G$3)*(1+'Szenario AHV'!G$4)*(1+'Szenario AHV'!G$6*'3'!C113+(1-'Szenario AHV'!G$6)*'3'!C413)</f>
        <v>328923.10739983362</v>
      </c>
      <c r="AR40" s="46">
        <f t="shared" si="63"/>
        <v>2730.0617914186191</v>
      </c>
      <c r="AS40" s="48">
        <f t="shared" si="50"/>
        <v>10536.132101938914</v>
      </c>
      <c r="AT40" s="48">
        <f t="shared" si="51"/>
        <v>9857.4580867017667</v>
      </c>
      <c r="AU40" s="48">
        <f t="shared" si="52"/>
        <v>9857.4580867017667</v>
      </c>
      <c r="AV40" s="48">
        <f t="shared" si="53"/>
        <v>693.79255007952611</v>
      </c>
      <c r="AW40" s="48">
        <f t="shared" si="54"/>
        <v>923.60325866260348</v>
      </c>
      <c r="AX40" s="48">
        <f t="shared" si="55"/>
        <v>871.83871627264762</v>
      </c>
      <c r="AY40" s="35">
        <v>6</v>
      </c>
      <c r="AZ40" s="35">
        <f t="shared" si="25"/>
        <v>48658.620893561318</v>
      </c>
      <c r="BA40" s="35">
        <f t="shared" si="56"/>
        <v>49003.95484873707</v>
      </c>
      <c r="BB40" s="35">
        <f t="shared" si="57"/>
        <v>48157.993044517294</v>
      </c>
      <c r="BD40" s="36">
        <f t="shared" si="58"/>
        <v>0.02</v>
      </c>
      <c r="BE40" s="54">
        <v>0.20200000000000001</v>
      </c>
      <c r="BF40" s="50">
        <f>'Szenario AHV'!$G$6*'3'!D113+(1-'Szenario AHV'!$G$6)*'3'!D413</f>
        <v>5373286</v>
      </c>
      <c r="BG40" s="50">
        <f>(1-BS40)*('Szenario AHV'!$G$6*'3'!E113+(1-'Szenario AHV'!$G$6)*'3'!E413)+BS40*('Szenario AHV'!$G$6*'3'!F113+(1-'Szenario AHV'!$G$6)*'3'!F413)</f>
        <v>5496293.3499999996</v>
      </c>
      <c r="BH40" s="42">
        <f t="shared" si="59"/>
        <v>5373286</v>
      </c>
      <c r="BI40" s="36">
        <f t="shared" si="64"/>
        <v>8.4000000000000005E-2</v>
      </c>
      <c r="BJ40" s="35">
        <f t="shared" si="60"/>
        <v>76863.12490674603</v>
      </c>
      <c r="BK40" s="55">
        <f t="shared" si="61"/>
        <v>0.01</v>
      </c>
      <c r="BL40" s="42">
        <f>'Szenario AHV'!$G$6*'3'!I113+(1-'Szenario AHV'!$G$6)*'3'!I413</f>
        <v>1909638</v>
      </c>
      <c r="BM40" s="42">
        <f>(1-BS40)*('Szenario AHV'!$G$6*'3'!J113+(1-'Szenario AHV'!$G$6)*'3'!J413)+BS40*('Szenario AHV'!$G$6*'3'!K113+(1-'Szenario AHV'!$G$6)*'3'!K413)</f>
        <v>1786630.6500000001</v>
      </c>
      <c r="BN40" s="42">
        <f t="shared" si="62"/>
        <v>1786630.6500000001</v>
      </c>
      <c r="BO40" s="35">
        <f>BO39/(1+'Szenario AHV'!$G$5)</f>
        <v>27313.590225780372</v>
      </c>
      <c r="BP40" s="35">
        <f t="shared" si="65"/>
        <v>27313.590225780372</v>
      </c>
      <c r="BQ40" s="45">
        <v>22.189999999999998</v>
      </c>
      <c r="BR40" s="45">
        <f t="shared" si="66"/>
        <v>1.1099999999999994</v>
      </c>
      <c r="BS40" s="45">
        <f t="shared" ref="BS40:BT56" si="71">BR40-1</f>
        <v>0.10999999999999943</v>
      </c>
      <c r="BT40" s="24"/>
      <c r="BU40" s="24"/>
      <c r="BV40" s="24"/>
      <c r="BX40" s="33"/>
    </row>
    <row r="41" spans="1:76" ht="0.95" customHeight="1" x14ac:dyDescent="0.25">
      <c r="A41" s="33">
        <v>2025</v>
      </c>
      <c r="D41" s="52"/>
      <c r="E41" s="36"/>
      <c r="I41" s="53"/>
      <c r="M41" s="56"/>
      <c r="O41" s="53">
        <f>O40*(1+'Szenario AHV'!$G$5)</f>
        <v>108.82514197698364</v>
      </c>
      <c r="P41" s="46">
        <f t="shared" si="27"/>
        <v>54439.694666136849</v>
      </c>
      <c r="Q41" s="46">
        <f t="shared" si="28"/>
        <v>50496.270947303376</v>
      </c>
      <c r="R41" s="46">
        <f t="shared" si="29"/>
        <v>50496.270947303376</v>
      </c>
      <c r="S41" s="35">
        <f t="shared" si="30"/>
        <v>49528.03446047732</v>
      </c>
      <c r="T41" s="35">
        <f t="shared" ref="T41" si="72">BA41</f>
        <v>49961.059170999099</v>
      </c>
      <c r="U41" s="35">
        <f t="shared" si="32"/>
        <v>48966.691925538384</v>
      </c>
      <c r="V41" s="47">
        <f t="shared" si="33"/>
        <v>26277.51838029932</v>
      </c>
      <c r="W41" s="47">
        <f t="shared" si="34"/>
        <v>45849.608546643329</v>
      </c>
      <c r="X41" s="47">
        <f t="shared" si="35"/>
        <v>41421.05237746505</v>
      </c>
      <c r="Y41" s="36">
        <f t="shared" si="67"/>
        <v>0.4826904070908527</v>
      </c>
      <c r="Z41" s="36">
        <f t="shared" si="36"/>
        <v>0.90798008816315989</v>
      </c>
      <c r="AA41" s="36">
        <f t="shared" si="37"/>
        <v>0.8202794305482678</v>
      </c>
      <c r="AB41" s="35">
        <f t="shared" si="68"/>
        <v>-4911.6602056595293</v>
      </c>
      <c r="AC41" s="35">
        <f t="shared" si="38"/>
        <v>-535.21177630427701</v>
      </c>
      <c r="AD41" s="35">
        <f t="shared" si="39"/>
        <v>-1529.5790217649919</v>
      </c>
      <c r="AE41" s="36">
        <f t="shared" si="69"/>
        <v>-9.9169293899174726E-2</v>
      </c>
      <c r="AF41" s="36">
        <f t="shared" si="40"/>
        <v>-1.0712578659960665E-2</v>
      </c>
      <c r="AG41" s="36">
        <f t="shared" si="41"/>
        <v>-3.1237132050720505E-2</v>
      </c>
      <c r="AH41" s="35">
        <f t="shared" si="70"/>
        <v>-5535.4437773787058</v>
      </c>
      <c r="AI41" s="35">
        <f t="shared" si="42"/>
        <v>-1462.908182763229</v>
      </c>
      <c r="AJ41" s="35">
        <f t="shared" si="43"/>
        <v>-2388.5916497495928</v>
      </c>
      <c r="AK41" s="36">
        <f t="shared" si="44"/>
        <v>-0.11318941966762985</v>
      </c>
      <c r="AL41" s="36">
        <f t="shared" si="45"/>
        <v>-2.9834955228099758E-2</v>
      </c>
      <c r="AM41" s="36">
        <f t="shared" si="46"/>
        <v>-4.9650943147262767E-2</v>
      </c>
      <c r="AN41" s="48">
        <f t="shared" si="47"/>
        <v>35120.011204583825</v>
      </c>
      <c r="AO41" s="48">
        <f t="shared" si="48"/>
        <v>36045.694671570185</v>
      </c>
      <c r="AP41" s="48">
        <f t="shared" si="49"/>
        <v>35120.011204583825</v>
      </c>
      <c r="AQ41" s="24">
        <f>AQ40*(1+'Szenario AHV'!G$3)*(1+'Szenario AHV'!G$4)*(1+'Szenario AHV'!G$6*'3'!C114+(1-'Szenario AHV'!G$6)*'3'!C414)</f>
        <v>335111.00742345431</v>
      </c>
      <c r="AR41" s="46">
        <f t="shared" si="63"/>
        <v>2781.4213616146708</v>
      </c>
      <c r="AS41" s="48">
        <f t="shared" si="50"/>
        <v>10996.818322559644</v>
      </c>
      <c r="AT41" s="48">
        <f t="shared" si="51"/>
        <v>10200.246731355282</v>
      </c>
      <c r="AU41" s="48">
        <f t="shared" si="52"/>
        <v>10200.246731355282</v>
      </c>
      <c r="AV41" s="48">
        <f t="shared" si="53"/>
        <v>623.78357171917685</v>
      </c>
      <c r="AW41" s="48">
        <f t="shared" si="54"/>
        <v>927.69640645895208</v>
      </c>
      <c r="AX41" s="48">
        <f t="shared" si="55"/>
        <v>859.01262798460084</v>
      </c>
      <c r="AY41" s="35">
        <v>6</v>
      </c>
      <c r="AZ41" s="35">
        <f t="shared" si="25"/>
        <v>49528.03446047732</v>
      </c>
      <c r="BA41" s="35">
        <f t="shared" si="56"/>
        <v>49961.059170999099</v>
      </c>
      <c r="BB41" s="35">
        <f t="shared" si="57"/>
        <v>48966.691925538384</v>
      </c>
      <c r="BD41" s="36">
        <f t="shared" si="58"/>
        <v>0.02</v>
      </c>
      <c r="BE41" s="54">
        <v>0.20200000000000001</v>
      </c>
      <c r="BF41" s="50">
        <f>'Szenario AHV'!$G$6*'3'!D114+(1-'Szenario AHV'!$G$6)*'3'!D414</f>
        <v>5385623</v>
      </c>
      <c r="BG41" s="50">
        <f>(1-BS41)*('Szenario AHV'!$G$6*'3'!E114+(1-'Szenario AHV'!$G$6)*'3'!E414)+BS41*('Szenario AHV'!$G$6*'3'!F114+(1-'Szenario AHV'!$G$6)*'3'!F414)</f>
        <v>5527575.75</v>
      </c>
      <c r="BH41" s="42">
        <f t="shared" si="59"/>
        <v>5385623</v>
      </c>
      <c r="BI41" s="36">
        <f t="shared" si="64"/>
        <v>8.4000000000000005E-2</v>
      </c>
      <c r="BJ41" s="35">
        <f t="shared" si="60"/>
        <v>77631.756155813491</v>
      </c>
      <c r="BK41" s="55">
        <f t="shared" si="61"/>
        <v>0.01</v>
      </c>
      <c r="BL41" s="42">
        <f>'Szenario AHV'!$G$6*'3'!I114+(1-'Szenario AHV'!$G$6)*'3'!I414</f>
        <v>1959684</v>
      </c>
      <c r="BM41" s="42">
        <f>(1-BS41)*('Szenario AHV'!$G$6*'3'!J114+(1-'Szenario AHV'!$G$6)*'3'!J414)+BS41*('Szenario AHV'!$G$6*'3'!K114+(1-'Szenario AHV'!$G$6)*'3'!K414)</f>
        <v>1817731.25</v>
      </c>
      <c r="BN41" s="42">
        <f t="shared" si="62"/>
        <v>1817731.25</v>
      </c>
      <c r="BO41" s="35">
        <f>BO39*(1+BK$2)</f>
        <v>27779.833210934441</v>
      </c>
      <c r="BP41" s="35">
        <f t="shared" si="65"/>
        <v>27779.833210934441</v>
      </c>
      <c r="BQ41" s="45">
        <v>22.33</v>
      </c>
      <c r="BR41" s="45">
        <f t="shared" si="66"/>
        <v>1.25</v>
      </c>
      <c r="BS41" s="45">
        <f t="shared" si="71"/>
        <v>0.25</v>
      </c>
      <c r="BT41" s="24"/>
      <c r="BU41" s="24"/>
      <c r="BV41" s="24"/>
      <c r="BX41" s="33"/>
    </row>
    <row r="42" spans="1:76" ht="0.95" customHeight="1" x14ac:dyDescent="0.25">
      <c r="A42" s="33">
        <f>A41+1</f>
        <v>2026</v>
      </c>
      <c r="I42" s="53"/>
      <c r="O42" s="53">
        <f>O41*(1+'Szenario AHV'!$G$5)</f>
        <v>109.91339339675348</v>
      </c>
      <c r="P42" s="46">
        <f t="shared" si="27"/>
        <v>55331.954303895291</v>
      </c>
      <c r="Q42" s="46">
        <f t="shared" si="28"/>
        <v>50880.206601722719</v>
      </c>
      <c r="R42" s="46">
        <f t="shared" si="29"/>
        <v>50880.206601722719</v>
      </c>
      <c r="S42" s="35">
        <f t="shared" ref="S42:S56" si="73">AZ42</f>
        <v>50080.787881394557</v>
      </c>
      <c r="T42" s="35">
        <f t="shared" ref="T42:T56" si="74">BA42</f>
        <v>50638.989287312877</v>
      </c>
      <c r="U42" s="35">
        <f t="shared" si="32"/>
        <v>49484.405525499009</v>
      </c>
      <c r="V42" s="47">
        <f t="shared" si="33"/>
        <v>21026.351957798594</v>
      </c>
      <c r="W42" s="47">
        <f t="shared" si="34"/>
        <v>45608.391232233495</v>
      </c>
      <c r="X42" s="47">
        <f t="shared" ref="X42:X56" si="75">X41+U42-R42</f>
        <v>40025.25130124134</v>
      </c>
      <c r="Y42" s="36">
        <f t="shared" si="67"/>
        <v>0.38000378302774618</v>
      </c>
      <c r="Z42" s="36">
        <f t="shared" si="36"/>
        <v>0.89638769726790513</v>
      </c>
      <c r="AA42" s="36">
        <f t="shared" ref="AA42:AA56" si="76">X42/R42</f>
        <v>0.78665661903751294</v>
      </c>
      <c r="AB42" s="35">
        <f t="shared" si="68"/>
        <v>-5251.1664225007335</v>
      </c>
      <c r="AC42" s="35">
        <f t="shared" si="38"/>
        <v>-241.21731440984149</v>
      </c>
      <c r="AD42" s="35">
        <f t="shared" ref="AD42:AD56" si="77">U42-R42</f>
        <v>-1395.80107622371</v>
      </c>
      <c r="AE42" s="36">
        <f t="shared" si="69"/>
        <v>-0.10485390994520649</v>
      </c>
      <c r="AF42" s="36">
        <f t="shared" si="40"/>
        <v>-4.7634701601415299E-3</v>
      </c>
      <c r="AG42" s="36">
        <f t="shared" si="41"/>
        <v>-2.8206887834682833E-2</v>
      </c>
      <c r="AH42" s="35">
        <f t="shared" si="70"/>
        <v>-5776.7167901067196</v>
      </c>
      <c r="AI42" s="35">
        <f t="shared" si="42"/>
        <v>-1158.2094853427079</v>
      </c>
      <c r="AJ42" s="35">
        <f t="shared" si="43"/>
        <v>-2224.2221237730109</v>
      </c>
      <c r="AK42" s="36">
        <f t="shared" si="44"/>
        <v>-0.11657126632678066</v>
      </c>
      <c r="AL42" s="36">
        <f t="shared" si="45"/>
        <v>-2.3293704044746764E-2</v>
      </c>
      <c r="AM42" s="36">
        <f t="shared" si="46"/>
        <v>-4.5713228241862025E-2</v>
      </c>
      <c r="AN42" s="48">
        <f t="shared" si="47"/>
        <v>35538.911670167894</v>
      </c>
      <c r="AO42" s="48">
        <f t="shared" si="48"/>
        <v>36604.924308598194</v>
      </c>
      <c r="AP42" s="48">
        <f t="shared" ref="AP42:AP56" si="78">AN42</f>
        <v>35538.911670167894</v>
      </c>
      <c r="AQ42" s="24">
        <f>AQ41*(1+'Szenario AHV'!G$3)*(1+'Szenario AHV'!G$4)*(1+'Szenario AHV'!G$6*'3'!C115+(1-'Szenario AHV'!G$6)*'3'!C415)</f>
        <v>341357.96075106337</v>
      </c>
      <c r="AR42" s="46">
        <f t="shared" si="63"/>
        <v>2833.2710742338259</v>
      </c>
      <c r="AS42" s="48">
        <f t="shared" si="50"/>
        <v>11177.05476938685</v>
      </c>
      <c r="AT42" s="48">
        <f t="shared" si="51"/>
        <v>10277.801733547989</v>
      </c>
      <c r="AU42" s="48">
        <f t="shared" si="52"/>
        <v>10277.801733547989</v>
      </c>
      <c r="AV42" s="48">
        <f t="shared" si="53"/>
        <v>525.55036760598637</v>
      </c>
      <c r="AW42" s="48">
        <f t="shared" si="54"/>
        <v>916.99217093286654</v>
      </c>
      <c r="AX42" s="48">
        <f t="shared" si="55"/>
        <v>828.42104754930097</v>
      </c>
      <c r="AY42" s="35">
        <v>6</v>
      </c>
      <c r="AZ42" s="35">
        <f t="shared" si="25"/>
        <v>50080.787881394557</v>
      </c>
      <c r="BA42" s="35">
        <f t="shared" si="56"/>
        <v>50638.989287312877</v>
      </c>
      <c r="BB42" s="35">
        <f t="shared" si="57"/>
        <v>49484.405525499009</v>
      </c>
      <c r="BD42" s="57">
        <f t="shared" si="58"/>
        <v>0.02</v>
      </c>
      <c r="BE42" s="54">
        <v>0.20200000000000001</v>
      </c>
      <c r="BF42" s="50">
        <f>'Szenario AHV'!$G$6*'3'!D115+(1-'Szenario AHV'!$G$6)*'3'!D415</f>
        <v>5395902</v>
      </c>
      <c r="BG42" s="50">
        <f>(1-BS42)*('Szenario AHV'!$G$6*'3'!E115+(1-'Szenario AHV'!$G$6)*'3'!E415)+BS42*('Szenario AHV'!$G$6*'3'!F115+(1-'Szenario AHV'!$G$6)*'3'!F415)</f>
        <v>5557755.5700000003</v>
      </c>
      <c r="BH42" s="42">
        <f t="shared" si="59"/>
        <v>5395902</v>
      </c>
      <c r="BI42" s="36">
        <f t="shared" si="64"/>
        <v>8.4000000000000005E-2</v>
      </c>
      <c r="BJ42" s="35">
        <f t="shared" si="60"/>
        <v>78408.073717371633</v>
      </c>
      <c r="BK42" s="55">
        <f t="shared" si="61"/>
        <v>0.01</v>
      </c>
      <c r="BL42" s="42">
        <f>'Szenario AHV'!$G$6*'3'!I115+(1-'Szenario AHV'!$G$6)*'3'!I415</f>
        <v>2011721</v>
      </c>
      <c r="BM42" s="42">
        <f>(1-BS42)*('Szenario AHV'!$G$6*'3'!J115+(1-'Szenario AHV'!$G$6)*'3'!J415)+BS42*('Szenario AHV'!$G$6*'3'!K115+(1-'Szenario AHV'!$G$6)*'3'!K415)</f>
        <v>1849867.43</v>
      </c>
      <c r="BN42" s="42">
        <f t="shared" si="62"/>
        <v>1849867.43</v>
      </c>
      <c r="BO42" s="35">
        <f>BO41/(1+'Szenario AHV'!$G$5)</f>
        <v>27504.785357360834</v>
      </c>
      <c r="BP42" s="35">
        <f t="shared" si="65"/>
        <v>27504.785357360834</v>
      </c>
      <c r="BQ42" s="45">
        <v>22.47</v>
      </c>
      <c r="BR42" s="45">
        <f t="shared" si="66"/>
        <v>1.3900000000000006</v>
      </c>
      <c r="BS42" s="45">
        <f t="shared" si="71"/>
        <v>0.39000000000000057</v>
      </c>
      <c r="BT42" s="45"/>
      <c r="BU42" s="45"/>
      <c r="BV42" s="24"/>
      <c r="BX42" s="33"/>
    </row>
    <row r="43" spans="1:76" ht="0.95" customHeight="1" x14ac:dyDescent="0.25">
      <c r="A43" s="33">
        <f t="shared" ref="A43:A55" si="79">A42+1</f>
        <v>2027</v>
      </c>
      <c r="I43" s="53"/>
      <c r="O43" s="53">
        <f>O42*(1+'Szenario AHV'!$G$5)</f>
        <v>111.01252733072101</v>
      </c>
      <c r="P43" s="42">
        <f t="shared" si="27"/>
        <v>57823.561011031576</v>
      </c>
      <c r="Q43" s="46">
        <f t="shared" si="28"/>
        <v>52692.501677925808</v>
      </c>
      <c r="R43" s="46">
        <f t="shared" si="29"/>
        <v>52692.501677925808</v>
      </c>
      <c r="S43" s="35">
        <f t="shared" si="73"/>
        <v>50935.375533644255</v>
      </c>
      <c r="T43" s="35">
        <f t="shared" si="74"/>
        <v>51610.681523704028</v>
      </c>
      <c r="U43" s="35">
        <f t="shared" si="32"/>
        <v>50278.879535225744</v>
      </c>
      <c r="V43" s="47">
        <f t="shared" si="33"/>
        <v>14138.166480411266</v>
      </c>
      <c r="W43" s="47">
        <f t="shared" si="34"/>
        <v>44526.571078011715</v>
      </c>
      <c r="X43" s="47">
        <f t="shared" si="75"/>
        <v>37611.629158541276</v>
      </c>
      <c r="Y43" s="36">
        <f t="shared" si="67"/>
        <v>0.24450528873021132</v>
      </c>
      <c r="Z43" s="36">
        <f t="shared" si="36"/>
        <v>0.84502670513108313</v>
      </c>
      <c r="AA43" s="36">
        <f t="shared" si="76"/>
        <v>0.71379471387477733</v>
      </c>
      <c r="AB43" s="35">
        <f t="shared" si="68"/>
        <v>-6888.1854773873201</v>
      </c>
      <c r="AC43" s="35">
        <f t="shared" si="38"/>
        <v>-1081.8201542217794</v>
      </c>
      <c r="AD43" s="35">
        <f t="shared" si="77"/>
        <v>-2413.6221427000637</v>
      </c>
      <c r="AE43" s="36">
        <f t="shared" si="69"/>
        <v>-0.13523382139074402</v>
      </c>
      <c r="AF43" s="36">
        <f t="shared" si="40"/>
        <v>-2.0961167771538055E-2</v>
      </c>
      <c r="AG43" s="36">
        <f t="shared" si="41"/>
        <v>-4.8004692328297863E-2</v>
      </c>
      <c r="AH43" s="35">
        <f t="shared" si="70"/>
        <v>-7308.7125165432917</v>
      </c>
      <c r="AI43" s="35">
        <f t="shared" si="42"/>
        <v>-1993.9879788664493</v>
      </c>
      <c r="AJ43" s="35">
        <f t="shared" si="43"/>
        <v>-3214.1271687248905</v>
      </c>
      <c r="AK43" s="36">
        <f t="shared" si="44"/>
        <v>-0.1446844390187719</v>
      </c>
      <c r="AL43" s="36">
        <f t="shared" si="45"/>
        <v>-3.933030444842104E-2</v>
      </c>
      <c r="AM43" s="36">
        <f t="shared" si="46"/>
        <v>-6.4960241734036681E-2</v>
      </c>
      <c r="AN43" s="48">
        <f t="shared" si="47"/>
        <v>35942.901328826949</v>
      </c>
      <c r="AO43" s="48">
        <f t="shared" si="48"/>
        <v>37163.04051868539</v>
      </c>
      <c r="AP43" s="48">
        <f t="shared" si="78"/>
        <v>35942.901328826949</v>
      </c>
      <c r="AQ43" s="24">
        <f>AQ42*(1+'Szenario AHV'!G$3)*(1+'Szenario AHV'!G$4)*(1+'Szenario AHV'!G$6*'3'!C116+(1-'Szenario AHV'!G$6)*'3'!C416)</f>
        <v>347661.18571481429</v>
      </c>
      <c r="AR43" s="46">
        <f t="shared" si="63"/>
        <v>2885.5878414329586</v>
      </c>
      <c r="AS43" s="48">
        <f t="shared" si="50"/>
        <v>11680.359324228379</v>
      </c>
      <c r="AT43" s="48">
        <f t="shared" si="51"/>
        <v>10643.885338941014</v>
      </c>
      <c r="AU43" s="48">
        <f t="shared" si="52"/>
        <v>10643.885338941014</v>
      </c>
      <c r="AV43" s="48">
        <f t="shared" si="53"/>
        <v>420.52703915597186</v>
      </c>
      <c r="AW43" s="48">
        <f t="shared" si="54"/>
        <v>912.16782464466996</v>
      </c>
      <c r="AX43" s="48">
        <f t="shared" si="55"/>
        <v>800.50502602482686</v>
      </c>
      <c r="AY43" s="35">
        <v>6</v>
      </c>
      <c r="AZ43" s="35">
        <f t="shared" si="25"/>
        <v>50935.375533644255</v>
      </c>
      <c r="BA43" s="35">
        <f t="shared" si="56"/>
        <v>51610.681523704028</v>
      </c>
      <c r="BB43" s="35">
        <f t="shared" ref="BB43:BB56" si="80">AP43+$AR43+AU43+AX43+$AY43</f>
        <v>50278.879535225744</v>
      </c>
      <c r="BD43" s="57">
        <f t="shared" si="58"/>
        <v>0.02</v>
      </c>
      <c r="BE43" s="54">
        <v>0.20200000000000001</v>
      </c>
      <c r="BF43" s="50">
        <f>'Szenario AHV'!$G$6*'3'!D116+(1-'Szenario AHV'!$G$6)*'3'!D416</f>
        <v>5403208</v>
      </c>
      <c r="BG43" s="50">
        <f>(1-BS43)*('Szenario AHV'!$G$6*'3'!E116+(1-'Szenario AHV'!$G$6)*'3'!E416)+BS43*('Szenario AHV'!$G$6*'3'!F116+(1-'Szenario AHV'!$G$6)*'3'!F416)</f>
        <v>5586628.5250000004</v>
      </c>
      <c r="BH43" s="42">
        <f t="shared" si="59"/>
        <v>5403208</v>
      </c>
      <c r="BI43" s="36">
        <f t="shared" si="64"/>
        <v>8.4000000000000005E-2</v>
      </c>
      <c r="BJ43" s="35">
        <f t="shared" si="60"/>
        <v>79192.154454545351</v>
      </c>
      <c r="BK43" s="55">
        <f t="shared" si="61"/>
        <v>0.01</v>
      </c>
      <c r="BL43" s="42">
        <f>'Szenario AHV'!$G$6*'3'!I116+(1-'Szenario AHV'!$G$6)*'3'!I416</f>
        <v>2067025</v>
      </c>
      <c r="BM43" s="42">
        <f>(1-BS43)*('Szenario AHV'!$G$6*'3'!J116+(1-'Szenario AHV'!$G$6)*'3'!J416)+BS43*('Szenario AHV'!$G$6*'3'!K116+(1-'Szenario AHV'!$G$6)*'3'!K416)</f>
        <v>1883604.4749999996</v>
      </c>
      <c r="BN43" s="42">
        <f t="shared" si="62"/>
        <v>1883604.4749999996</v>
      </c>
      <c r="BO43" s="35">
        <f>BO41*(1+BK$2)</f>
        <v>27974.29204341098</v>
      </c>
      <c r="BP43" s="35">
        <f t="shared" si="65"/>
        <v>27974.29204341098</v>
      </c>
      <c r="BQ43" s="45">
        <v>22.605</v>
      </c>
      <c r="BR43" s="45">
        <f t="shared" si="66"/>
        <v>1.5250000000000021</v>
      </c>
      <c r="BS43" s="45">
        <f t="shared" si="71"/>
        <v>0.52500000000000213</v>
      </c>
      <c r="BT43" s="45"/>
      <c r="BU43" s="45"/>
      <c r="BV43" s="24"/>
      <c r="BX43" s="33"/>
    </row>
    <row r="44" spans="1:76" ht="0.95" customHeight="1" x14ac:dyDescent="0.25">
      <c r="A44" s="33">
        <f t="shared" si="79"/>
        <v>2028</v>
      </c>
      <c r="I44" s="53"/>
      <c r="O44" s="53">
        <f>O43*(1+'Szenario AHV'!$G$5)</f>
        <v>112.12265260402822</v>
      </c>
      <c r="P44" s="42">
        <f t="shared" si="27"/>
        <v>58849.905934187642</v>
      </c>
      <c r="Q44" s="46">
        <f t="shared" si="28"/>
        <v>53145.111327506704</v>
      </c>
      <c r="R44" s="46">
        <f t="shared" si="29"/>
        <v>53145.111327506704</v>
      </c>
      <c r="S44" s="35">
        <f t="shared" si="73"/>
        <v>51455.5447770459</v>
      </c>
      <c r="T44" s="35">
        <f t="shared" si="74"/>
        <v>52294.781874735207</v>
      </c>
      <c r="U44" s="35">
        <f t="shared" si="32"/>
        <v>50772.645520058948</v>
      </c>
      <c r="V44" s="47">
        <f t="shared" si="33"/>
        <v>6743.8053232695238</v>
      </c>
      <c r="W44" s="47">
        <f t="shared" si="34"/>
        <v>43676.241625240218</v>
      </c>
      <c r="X44" s="47">
        <f t="shared" si="75"/>
        <v>35239.163351093521</v>
      </c>
      <c r="Y44" s="36">
        <f t="shared" si="67"/>
        <v>0.11459330675585411</v>
      </c>
      <c r="Z44" s="36">
        <f t="shared" si="36"/>
        <v>0.82182990183396953</v>
      </c>
      <c r="AA44" s="36">
        <f t="shared" si="76"/>
        <v>0.66307441024880365</v>
      </c>
      <c r="AB44" s="35">
        <f t="shared" si="68"/>
        <v>-7394.3611571417423</v>
      </c>
      <c r="AC44" s="35">
        <f t="shared" si="38"/>
        <v>-850.32945277149702</v>
      </c>
      <c r="AD44" s="35">
        <f t="shared" si="77"/>
        <v>-2372.4658074477557</v>
      </c>
      <c r="AE44" s="36">
        <f t="shared" si="69"/>
        <v>-0.14370387465881684</v>
      </c>
      <c r="AF44" s="36">
        <f t="shared" si="40"/>
        <v>-1.6260311684793746E-2</v>
      </c>
      <c r="AG44" s="36">
        <f t="shared" si="41"/>
        <v>-4.6727244230566164E-2</v>
      </c>
      <c r="AH44" s="35">
        <f t="shared" si="70"/>
        <v>-7677.1244867499672</v>
      </c>
      <c r="AI44" s="35">
        <f t="shared" si="42"/>
        <v>-1740.8608743317313</v>
      </c>
      <c r="AJ44" s="35">
        <f t="shared" si="43"/>
        <v>-3124.6983906185815</v>
      </c>
      <c r="AK44" s="36">
        <f t="shared" si="44"/>
        <v>-0.15002359202685819</v>
      </c>
      <c r="AL44" s="36">
        <f t="shared" si="45"/>
        <v>-3.3866088095526492E-2</v>
      </c>
      <c r="AM44" s="36">
        <f t="shared" si="46"/>
        <v>-6.2468464515898409E-2</v>
      </c>
      <c r="AN44" s="48">
        <f t="shared" si="47"/>
        <v>36340.787965600801</v>
      </c>
      <c r="AO44" s="48">
        <f t="shared" si="48"/>
        <v>37724.625481887648</v>
      </c>
      <c r="AP44" s="48">
        <f t="shared" si="78"/>
        <v>36340.787965600801</v>
      </c>
      <c r="AQ44" s="24">
        <f>AQ43*(1+'Szenario AHV'!G$3)*(1+'Szenario AHV'!G$4)*(1+'Szenario AHV'!G$6*'3'!C117+(1-'Szenario AHV'!G$6)*'3'!C417)</f>
        <v>354013.55218445364</v>
      </c>
      <c r="AR44" s="46">
        <f t="shared" si="63"/>
        <v>2938.3124831309651</v>
      </c>
      <c r="AS44" s="48">
        <f t="shared" si="50"/>
        <v>11887.680998705904</v>
      </c>
      <c r="AT44" s="48">
        <f t="shared" si="51"/>
        <v>10735.312488156354</v>
      </c>
      <c r="AU44" s="48">
        <f t="shared" si="52"/>
        <v>10735.312488156354</v>
      </c>
      <c r="AV44" s="48">
        <f t="shared" si="53"/>
        <v>282.76332960822532</v>
      </c>
      <c r="AW44" s="48">
        <f t="shared" si="54"/>
        <v>890.53142156023432</v>
      </c>
      <c r="AX44" s="48">
        <f t="shared" si="55"/>
        <v>752.23258317082559</v>
      </c>
      <c r="AY44" s="35">
        <v>6</v>
      </c>
      <c r="AZ44" s="35">
        <f t="shared" si="25"/>
        <v>51455.5447770459</v>
      </c>
      <c r="BA44" s="35">
        <f t="shared" si="56"/>
        <v>52294.781874735207</v>
      </c>
      <c r="BB44" s="35">
        <f t="shared" si="80"/>
        <v>50772.645520058948</v>
      </c>
      <c r="BD44" s="57">
        <f t="shared" si="58"/>
        <v>0.02</v>
      </c>
      <c r="BE44" s="54">
        <v>0.20200000000000001</v>
      </c>
      <c r="BF44" s="50">
        <f>'Szenario AHV'!$G$6*'3'!D117+(1-'Szenario AHV'!$G$6)*'3'!D417</f>
        <v>5408932</v>
      </c>
      <c r="BG44" s="50">
        <f>(1-BS44)*('Szenario AHV'!$G$6*'3'!E117+(1-'Szenario AHV'!$G$6)*'3'!E417)+BS44*('Szenario AHV'!$G$6*'3'!F117+(1-'Szenario AHV'!$G$6)*'3'!F417)</f>
        <v>5614901.2000000011</v>
      </c>
      <c r="BH44" s="42">
        <f t="shared" si="59"/>
        <v>5408932</v>
      </c>
      <c r="BI44" s="36">
        <f t="shared" si="64"/>
        <v>8.4000000000000005E-2</v>
      </c>
      <c r="BJ44" s="35">
        <f t="shared" si="60"/>
        <v>79984.075999090812</v>
      </c>
      <c r="BK44" s="55">
        <f t="shared" si="61"/>
        <v>0.01</v>
      </c>
      <c r="BL44" s="42">
        <f>'Szenario AHV'!$G$6*'3'!I117+(1-'Szenario AHV'!$G$6)*'3'!I417</f>
        <v>2124751</v>
      </c>
      <c r="BM44" s="42">
        <f>(1-BS44)*('Szenario AHV'!$G$6*'3'!J117+(1-'Szenario AHV'!$G$6)*'3'!J417)+BS44*('Szenario AHV'!$G$6*'3'!K117+(1-'Szenario AHV'!$G$6)*'3'!K417)</f>
        <v>1918781.7999999993</v>
      </c>
      <c r="BN44" s="42">
        <f t="shared" si="62"/>
        <v>1918781.7999999993</v>
      </c>
      <c r="BO44" s="35">
        <f>BO43/(1+'Szenario AHV'!$G$5)</f>
        <v>27697.318854862355</v>
      </c>
      <c r="BP44" s="35">
        <f t="shared" si="65"/>
        <v>27697.318854862355</v>
      </c>
      <c r="BQ44" s="45">
        <v>22.740000000000002</v>
      </c>
      <c r="BR44" s="45">
        <f t="shared" si="66"/>
        <v>1.6600000000000037</v>
      </c>
      <c r="BS44" s="45">
        <f t="shared" si="71"/>
        <v>0.66000000000000369</v>
      </c>
      <c r="BT44" s="45"/>
      <c r="BU44" s="45"/>
      <c r="BV44" s="24"/>
      <c r="BX44" s="33"/>
    </row>
    <row r="45" spans="1:76" ht="0.95" customHeight="1" x14ac:dyDescent="0.25">
      <c r="A45" s="33">
        <f t="shared" si="79"/>
        <v>2029</v>
      </c>
      <c r="I45" s="53"/>
      <c r="O45" s="53">
        <f>O44*(1+'Szenario AHV'!$G$5)</f>
        <v>113.24387913006851</v>
      </c>
      <c r="P45" s="42">
        <f t="shared" si="27"/>
        <v>61469.663545257528</v>
      </c>
      <c r="Q45" s="46">
        <f t="shared" si="28"/>
        <v>55110.205809737337</v>
      </c>
      <c r="R45" s="46">
        <f t="shared" si="29"/>
        <v>55110.205809737337</v>
      </c>
      <c r="S45" s="35">
        <f t="shared" si="73"/>
        <v>52295.716252753846</v>
      </c>
      <c r="T45" s="35">
        <f t="shared" si="74"/>
        <v>53281.673162126215</v>
      </c>
      <c r="U45" s="35">
        <f t="shared" si="32"/>
        <v>51581.012950735247</v>
      </c>
      <c r="V45" s="47">
        <f t="shared" si="33"/>
        <v>-2430.1419692341588</v>
      </c>
      <c r="W45" s="47">
        <f t="shared" si="34"/>
        <v>41847.708977629096</v>
      </c>
      <c r="X45" s="47">
        <f t="shared" si="75"/>
        <v>31709.970492091423</v>
      </c>
      <c r="Y45" s="36">
        <f t="shared" si="67"/>
        <v>-3.9534004728120034E-2</v>
      </c>
      <c r="Z45" s="36">
        <f t="shared" si="36"/>
        <v>0.75934590268278568</v>
      </c>
      <c r="AA45" s="36">
        <f t="shared" si="76"/>
        <v>0.5753919809620569</v>
      </c>
      <c r="AB45" s="35">
        <f t="shared" si="68"/>
        <v>-9173.9472925036825</v>
      </c>
      <c r="AC45" s="35">
        <f t="shared" si="38"/>
        <v>-1828.5326476111222</v>
      </c>
      <c r="AD45" s="35">
        <f t="shared" si="77"/>
        <v>-3529.1928590020907</v>
      </c>
      <c r="AE45" s="36">
        <f t="shared" si="69"/>
        <v>-0.17542445060250209</v>
      </c>
      <c r="AF45" s="36">
        <f t="shared" si="40"/>
        <v>-3.4318228747194889E-2</v>
      </c>
      <c r="AG45" s="36">
        <f t="shared" si="41"/>
        <v>-6.8420386826695406E-2</v>
      </c>
      <c r="AH45" s="35">
        <f t="shared" si="70"/>
        <v>-9308.8233989690725</v>
      </c>
      <c r="AI45" s="35">
        <f t="shared" si="42"/>
        <v>-2702.0574801159264</v>
      </c>
      <c r="AJ45" s="35">
        <f t="shared" si="43"/>
        <v>-4233.9761260239611</v>
      </c>
      <c r="AK45" s="36">
        <f t="shared" si="44"/>
        <v>-0.17846383173395738</v>
      </c>
      <c r="AL45" s="36">
        <f t="shared" si="45"/>
        <v>-5.1557965053856077E-2</v>
      </c>
      <c r="AM45" s="36">
        <f t="shared" si="46"/>
        <v>-8.3221106444909224E-2</v>
      </c>
      <c r="AN45" s="48">
        <f t="shared" si="47"/>
        <v>36746.525971367235</v>
      </c>
      <c r="AO45" s="48">
        <f t="shared" si="48"/>
        <v>38278.444617275265</v>
      </c>
      <c r="AP45" s="48">
        <f t="shared" si="78"/>
        <v>36746.525971367235</v>
      </c>
      <c r="AQ45" s="24">
        <f>AQ44*(1+'Szenario AHV'!G$3)*(1+'Szenario AHV'!G$4)*(1+'Szenario AHV'!G$6*'3'!C118+(1-'Szenario AHV'!G$6)*'3'!C418)</f>
        <v>360414.71551556664</v>
      </c>
      <c r="AR45" s="46">
        <f t="shared" si="63"/>
        <v>2991.4421387792031</v>
      </c>
      <c r="AS45" s="48">
        <f t="shared" si="50"/>
        <v>12416.872036142022</v>
      </c>
      <c r="AT45" s="48">
        <f t="shared" si="51"/>
        <v>11132.261573566942</v>
      </c>
      <c r="AU45" s="48">
        <f t="shared" si="52"/>
        <v>11132.261573566942</v>
      </c>
      <c r="AV45" s="48">
        <f t="shared" si="53"/>
        <v>134.87610646539048</v>
      </c>
      <c r="AW45" s="48">
        <f t="shared" si="54"/>
        <v>873.52483250480441</v>
      </c>
      <c r="AX45" s="48">
        <f t="shared" si="55"/>
        <v>704.78326702187042</v>
      </c>
      <c r="AY45" s="35">
        <v>6</v>
      </c>
      <c r="AZ45" s="35">
        <f t="shared" si="25"/>
        <v>52295.716252753846</v>
      </c>
      <c r="BA45" s="35">
        <f t="shared" si="56"/>
        <v>53281.673162126215</v>
      </c>
      <c r="BB45" s="35">
        <f t="shared" si="80"/>
        <v>51581.012950735247</v>
      </c>
      <c r="BD45" s="57">
        <f t="shared" si="58"/>
        <v>0.02</v>
      </c>
      <c r="BE45" s="54">
        <v>0.20200000000000001</v>
      </c>
      <c r="BF45" s="50">
        <f>'Szenario AHV'!$G$6*'3'!D118+(1-'Szenario AHV'!$G$6)*'3'!D418</f>
        <v>5415170</v>
      </c>
      <c r="BG45" s="50">
        <f>(1-BS45)*('Szenario AHV'!$G$6*'3'!E118+(1-'Szenario AHV'!$G$6)*'3'!E418)+BS45*('Szenario AHV'!$G$6*'3'!F118+(1-'Szenario AHV'!$G$6)*'3'!F418)</f>
        <v>5640921.9500000002</v>
      </c>
      <c r="BH45" s="42">
        <f t="shared" si="59"/>
        <v>5415170</v>
      </c>
      <c r="BI45" s="36">
        <f t="shared" si="64"/>
        <v>8.4000000000000005E-2</v>
      </c>
      <c r="BJ45" s="35">
        <f t="shared" si="60"/>
        <v>80783.916759081723</v>
      </c>
      <c r="BK45" s="55">
        <f t="shared" si="61"/>
        <v>0.01</v>
      </c>
      <c r="BL45" s="42">
        <f>'Szenario AHV'!$G$6*'3'!I118+(1-'Szenario AHV'!$G$6)*'3'!I418</f>
        <v>2182088</v>
      </c>
      <c r="BM45" s="42">
        <f>(1-BS45)*('Szenario AHV'!$G$6*'3'!J118+(1-'Szenario AHV'!$G$6)*'3'!J418)+BS45*('Szenario AHV'!$G$6*'3'!K118+(1-'Szenario AHV'!$G$6)*'3'!K418)</f>
        <v>1956336.0500000003</v>
      </c>
      <c r="BN45" s="42">
        <f t="shared" si="62"/>
        <v>1956336.0500000003</v>
      </c>
      <c r="BO45" s="35">
        <f>BO43*(1+BK$2)</f>
        <v>28170.112087714853</v>
      </c>
      <c r="BP45" s="35">
        <f t="shared" si="65"/>
        <v>28170.112087714853</v>
      </c>
      <c r="BQ45" s="45">
        <v>22.869999999999997</v>
      </c>
      <c r="BR45" s="45">
        <f t="shared" si="66"/>
        <v>1.7899999999999991</v>
      </c>
      <c r="BS45" s="45">
        <f t="shared" si="71"/>
        <v>0.78999999999999915</v>
      </c>
      <c r="BT45" s="45"/>
      <c r="BU45" s="45"/>
      <c r="BV45" s="24"/>
      <c r="BX45" s="33"/>
    </row>
    <row r="46" spans="1:76" ht="0.95" customHeight="1" x14ac:dyDescent="0.25">
      <c r="A46" s="33">
        <f t="shared" si="79"/>
        <v>2030</v>
      </c>
      <c r="I46" s="53"/>
      <c r="O46" s="53">
        <f>O45*(1+'Szenario AHV'!$G$5)</f>
        <v>114.37631792136919</v>
      </c>
      <c r="P46" s="42">
        <f t="shared" si="27"/>
        <v>62411.022786332687</v>
      </c>
      <c r="Q46" s="46">
        <f t="shared" si="28"/>
        <v>55660.50419392121</v>
      </c>
      <c r="R46" s="46">
        <f t="shared" si="29"/>
        <v>55660.50419392121</v>
      </c>
      <c r="S46" s="35">
        <f t="shared" si="73"/>
        <v>52783.95446734978</v>
      </c>
      <c r="T46" s="35">
        <f t="shared" si="74"/>
        <v>54038.030519134169</v>
      </c>
      <c r="U46" s="35">
        <f t="shared" si="32"/>
        <v>52103.15196090917</v>
      </c>
      <c r="V46" s="47">
        <f t="shared" si="33"/>
        <v>-12057.210288217066</v>
      </c>
      <c r="W46" s="47">
        <f t="shared" si="34"/>
        <v>40225.235302842062</v>
      </c>
      <c r="X46" s="47">
        <f t="shared" si="75"/>
        <v>28152.618259079391</v>
      </c>
      <c r="Y46" s="36">
        <f t="shared" si="67"/>
        <v>-0.19319039730362278</v>
      </c>
      <c r="Z46" s="36">
        <f t="shared" si="36"/>
        <v>0.72268902133364321</v>
      </c>
      <c r="AA46" s="36">
        <f t="shared" si="76"/>
        <v>0.5057916500539712</v>
      </c>
      <c r="AB46" s="35">
        <f t="shared" si="68"/>
        <v>-9627.0683189829069</v>
      </c>
      <c r="AC46" s="35">
        <f t="shared" si="38"/>
        <v>-1622.4736747870411</v>
      </c>
      <c r="AD46" s="35">
        <f t="shared" si="77"/>
        <v>-3557.3522330120395</v>
      </c>
      <c r="AE46" s="36">
        <f t="shared" si="69"/>
        <v>-0.18238626522266077</v>
      </c>
      <c r="AF46" s="36">
        <f t="shared" si="40"/>
        <v>-3.0024663356532658E-2</v>
      </c>
      <c r="AG46" s="36">
        <f t="shared" si="41"/>
        <v>-6.8275182961694394E-2</v>
      </c>
      <c r="AH46" s="35">
        <f t="shared" si="70"/>
        <v>-9578.4654795982242</v>
      </c>
      <c r="AI46" s="35">
        <f t="shared" si="42"/>
        <v>-2459.4278543396231</v>
      </c>
      <c r="AJ46" s="35">
        <f t="shared" si="43"/>
        <v>-4191.5516428538676</v>
      </c>
      <c r="AK46" s="36">
        <f t="shared" si="44"/>
        <v>-0.18129853953477423</v>
      </c>
      <c r="AL46" s="36">
        <f t="shared" si="45"/>
        <v>-4.6228911585193051E-2</v>
      </c>
      <c r="AM46" s="36">
        <f t="shared" si="46"/>
        <v>-8.1438448522825918E-2</v>
      </c>
      <c r="AN46" s="48">
        <f t="shared" si="47"/>
        <v>37174.578005361815</v>
      </c>
      <c r="AO46" s="48">
        <f t="shared" si="48"/>
        <v>38906.701793876055</v>
      </c>
      <c r="AP46" s="48">
        <f t="shared" si="78"/>
        <v>37174.578005361815</v>
      </c>
      <c r="AQ46" s="24">
        <f>AQ45*(1+'Szenario AHV'!G$3)*(1+'Szenario AHV'!G$4)*(1+'Szenario AHV'!G$6*'3'!C119+(1-'Szenario AHV'!G$6)*'3'!C419)</f>
        <v>366861.77090764395</v>
      </c>
      <c r="AR46" s="46">
        <f t="shared" si="63"/>
        <v>3044.9526985334446</v>
      </c>
      <c r="AS46" s="48">
        <f t="shared" si="50"/>
        <v>12607.026602839203</v>
      </c>
      <c r="AT46" s="48">
        <f t="shared" si="51"/>
        <v>11243.421847172085</v>
      </c>
      <c r="AU46" s="48">
        <f t="shared" si="52"/>
        <v>11243.421847172085</v>
      </c>
      <c r="AV46" s="48">
        <f t="shared" si="53"/>
        <v>-48.602839384683179</v>
      </c>
      <c r="AW46" s="48">
        <f t="shared" si="54"/>
        <v>836.95417955258199</v>
      </c>
      <c r="AX46" s="48">
        <f t="shared" si="55"/>
        <v>634.19940984182847</v>
      </c>
      <c r="AY46" s="35">
        <v>6</v>
      </c>
      <c r="AZ46" s="35">
        <f t="shared" si="25"/>
        <v>52783.95446734978</v>
      </c>
      <c r="BA46" s="35">
        <f t="shared" si="56"/>
        <v>54038.030519134169</v>
      </c>
      <c r="BB46" s="35">
        <f t="shared" si="80"/>
        <v>52103.15196090917</v>
      </c>
      <c r="BD46" s="57">
        <f t="shared" si="58"/>
        <v>0.02</v>
      </c>
      <c r="BE46" s="54">
        <v>0.20200000000000001</v>
      </c>
      <c r="BF46" s="50">
        <f>'Szenario AHV'!$G$6*'3'!D119+(1-'Szenario AHV'!$G$6)*'3'!D419</f>
        <v>5424010</v>
      </c>
      <c r="BG46" s="50">
        <f>(1-BT46)*('Szenario AHV'!$G$6*'3'!F119+(1-'Szenario AHV'!$G$6)*'3'!F419)+BT46*('Szenario AHV'!$G$6*'3'!G119+(1-'Szenario AHV'!$G$6)*'3'!G419)</f>
        <v>5676738</v>
      </c>
      <c r="BH46" s="42">
        <f t="shared" si="59"/>
        <v>5424010</v>
      </c>
      <c r="BI46" s="36">
        <f t="shared" si="64"/>
        <v>8.4000000000000005E-2</v>
      </c>
      <c r="BJ46" s="35">
        <f t="shared" si="60"/>
        <v>81591.755926672544</v>
      </c>
      <c r="BK46" s="55">
        <f t="shared" si="61"/>
        <v>0.01</v>
      </c>
      <c r="BL46" s="42">
        <f>'Szenario AHV'!$G$6*'3'!I119+(1-'Szenario AHV'!$G$6)*'3'!I419</f>
        <v>2237660</v>
      </c>
      <c r="BM46" s="42">
        <f>(1-BS46)*('Szenario AHV'!$G$6*'3'!J119+(1-'Szenario AHV'!$G$6)*'3'!J419)+BS46*('Szenario AHV'!$G$6*'3'!K119+(1-'Szenario AHV'!$G$6)*'3'!K419)</f>
        <v>1995629.5899999996</v>
      </c>
      <c r="BN46" s="42">
        <f t="shared" si="62"/>
        <v>1995629.5899999996</v>
      </c>
      <c r="BO46" s="35">
        <f>BO45/(1+'Szenario AHV'!$G$5)</f>
        <v>27891.200086846387</v>
      </c>
      <c r="BP46" s="35">
        <f t="shared" si="65"/>
        <v>27891.200086846387</v>
      </c>
      <c r="BQ46" s="45">
        <v>22.995000000000001</v>
      </c>
      <c r="BR46" s="45">
        <f t="shared" si="66"/>
        <v>1.9150000000000027</v>
      </c>
      <c r="BS46" s="45">
        <f t="shared" si="71"/>
        <v>0.9150000000000027</v>
      </c>
      <c r="BT46" s="45"/>
      <c r="BU46" s="45"/>
      <c r="BV46" s="24"/>
      <c r="BX46" s="33"/>
    </row>
    <row r="47" spans="1:76" ht="0.95" customHeight="1" x14ac:dyDescent="0.25">
      <c r="A47" s="33">
        <f t="shared" si="79"/>
        <v>2031</v>
      </c>
      <c r="I47" s="53"/>
      <c r="O47" s="53">
        <f>O46*(1+'Szenario AHV'!$G$5)</f>
        <v>115.52008110058289</v>
      </c>
      <c r="P47" s="42">
        <f t="shared" si="27"/>
        <v>64979.278651471366</v>
      </c>
      <c r="Q47" s="46">
        <f t="shared" si="28"/>
        <v>57725.022608161278</v>
      </c>
      <c r="R47" s="46">
        <f t="shared" si="29"/>
        <v>57725.022608161278</v>
      </c>
      <c r="S47" s="35">
        <f t="shared" si="73"/>
        <v>53598.211195584467</v>
      </c>
      <c r="T47" s="35">
        <f t="shared" si="74"/>
        <v>54948.698094618361</v>
      </c>
      <c r="U47" s="35">
        <f t="shared" si="32"/>
        <v>52937.048045781761</v>
      </c>
      <c r="V47" s="47">
        <f t="shared" si="33"/>
        <v>-23438.277744103965</v>
      </c>
      <c r="W47" s="47">
        <f t="shared" si="34"/>
        <v>37448.910789299145</v>
      </c>
      <c r="X47" s="47">
        <f t="shared" si="75"/>
        <v>23364.643696699874</v>
      </c>
      <c r="Y47" s="36">
        <f t="shared" si="67"/>
        <v>-0.36070387715166236</v>
      </c>
      <c r="Z47" s="36">
        <f t="shared" si="36"/>
        <v>0.64874657639379674</v>
      </c>
      <c r="AA47" s="36">
        <f t="shared" si="76"/>
        <v>0.40475763613467231</v>
      </c>
      <c r="AB47" s="35">
        <f t="shared" si="68"/>
        <v>-11381.0674558869</v>
      </c>
      <c r="AC47" s="35">
        <f t="shared" si="38"/>
        <v>-2776.324513542917</v>
      </c>
      <c r="AD47" s="35">
        <f t="shared" si="77"/>
        <v>-4787.974562379517</v>
      </c>
      <c r="AE47" s="36">
        <f t="shared" si="69"/>
        <v>-0.21234043454092916</v>
      </c>
      <c r="AF47" s="36">
        <f t="shared" si="40"/>
        <v>-5.0525756019956153E-2</v>
      </c>
      <c r="AG47" s="36">
        <f t="shared" si="41"/>
        <v>-9.0446572658126181E-2</v>
      </c>
      <c r="AH47" s="35">
        <f t="shared" si="70"/>
        <v>-11139.923250122558</v>
      </c>
      <c r="AI47" s="35">
        <f t="shared" si="42"/>
        <v>-3580.8292195997583</v>
      </c>
      <c r="AJ47" s="35">
        <f t="shared" si="43"/>
        <v>-5351.0269275611045</v>
      </c>
      <c r="AK47" s="36">
        <f t="shared" si="44"/>
        <v>-0.20691041278409278</v>
      </c>
      <c r="AL47" s="36">
        <f t="shared" si="45"/>
        <v>-6.6135055220090194E-2</v>
      </c>
      <c r="AM47" s="36">
        <f t="shared" si="46"/>
        <v>-0.10216953772620362</v>
      </c>
      <c r="AN47" s="48">
        <f t="shared" si="47"/>
        <v>37608.997787777742</v>
      </c>
      <c r="AO47" s="48">
        <f t="shared" si="48"/>
        <v>39379.195495739092</v>
      </c>
      <c r="AP47" s="48">
        <f t="shared" si="78"/>
        <v>37608.997787777742</v>
      </c>
      <c r="AQ47" s="24">
        <f>AQ46*(1+'Szenario AHV'!G$3)*(1+'Szenario AHV'!G$4)*(1+'Szenario AHV'!G$6*'3'!C120+(1-'Szenario AHV'!G$6)*'3'!C420)</f>
        <v>373318.4730088978</v>
      </c>
      <c r="AR47" s="46">
        <f t="shared" si="63"/>
        <v>3098.5433259738516</v>
      </c>
      <c r="AS47" s="48">
        <f t="shared" si="50"/>
        <v>13125.814287597217</v>
      </c>
      <c r="AT47" s="48">
        <f t="shared" si="51"/>
        <v>11660.454566848579</v>
      </c>
      <c r="AU47" s="48">
        <f t="shared" si="52"/>
        <v>11660.454566848579</v>
      </c>
      <c r="AV47" s="48">
        <f t="shared" si="53"/>
        <v>-241.14420576434131</v>
      </c>
      <c r="AW47" s="48">
        <f t="shared" si="54"/>
        <v>804.50470605684131</v>
      </c>
      <c r="AX47" s="48">
        <f t="shared" si="55"/>
        <v>563.05236518158779</v>
      </c>
      <c r="AY47" s="35">
        <v>6</v>
      </c>
      <c r="AZ47" s="35">
        <f t="shared" si="25"/>
        <v>53598.211195584467</v>
      </c>
      <c r="BA47" s="35">
        <f t="shared" si="56"/>
        <v>54948.698094618361</v>
      </c>
      <c r="BB47" s="35">
        <f t="shared" si="80"/>
        <v>52937.048045781761</v>
      </c>
      <c r="BD47" s="57">
        <f t="shared" si="58"/>
        <v>0.02</v>
      </c>
      <c r="BE47" s="54">
        <v>0.20200000000000001</v>
      </c>
      <c r="BF47" s="50">
        <f>'Szenario AHV'!$G$6*'3'!D120+(1-'Szenario AHV'!$G$6)*'3'!D420</f>
        <v>5433064</v>
      </c>
      <c r="BG47" s="50">
        <f>(1-BT47)*('Szenario AHV'!$G$6*'3'!F120+(1-'Szenario AHV'!$G$6)*'3'!F420)+BT47*('Szenario AHV'!$G$6*'3'!G120+(1-'Szenario AHV'!$G$6)*'3'!G420)</f>
        <v>5688789.9700000007</v>
      </c>
      <c r="BH47" s="42">
        <f t="shared" si="59"/>
        <v>5433064</v>
      </c>
      <c r="BI47" s="36">
        <f t="shared" si="64"/>
        <v>8.4000000000000005E-2</v>
      </c>
      <c r="BJ47" s="35">
        <f t="shared" si="60"/>
        <v>82407.673485939275</v>
      </c>
      <c r="BK47" s="55">
        <f t="shared" si="61"/>
        <v>0.01</v>
      </c>
      <c r="BL47" s="42">
        <f>'Szenario AHV'!$G$6*'3'!I120+(1-'Szenario AHV'!$G$6)*'3'!I420</f>
        <v>2290640</v>
      </c>
      <c r="BM47" s="42">
        <f>(1-BT47)*('Szenario AHV'!$G$6*'3'!K120+(1-'Szenario AHV'!$G$6)*'3'!K420)+BT47*('Szenario AHV'!$G$6*'3'!L120+(1-'Szenario AHV'!$G$6)*'3'!L420)</f>
        <v>2034914.0299999996</v>
      </c>
      <c r="BN47" s="42">
        <f t="shared" si="62"/>
        <v>2034914.0299999996</v>
      </c>
      <c r="BO47" s="35">
        <f>BO45*(1+BK$2)</f>
        <v>28367.302872328855</v>
      </c>
      <c r="BP47" s="35">
        <f t="shared" si="65"/>
        <v>28367.302872328855</v>
      </c>
      <c r="BQ47" s="45">
        <v>23.115000000000002</v>
      </c>
      <c r="BR47" s="45">
        <f t="shared" si="66"/>
        <v>2.0350000000000037</v>
      </c>
      <c r="BS47" s="45">
        <f t="shared" si="71"/>
        <v>1.0350000000000037</v>
      </c>
      <c r="BT47" s="45">
        <f t="shared" si="71"/>
        <v>3.5000000000003695E-2</v>
      </c>
      <c r="BU47" s="45"/>
      <c r="BV47" s="24"/>
      <c r="BX47" s="33"/>
    </row>
    <row r="48" spans="1:76" ht="0.95" customHeight="1" x14ac:dyDescent="0.25">
      <c r="A48" s="33">
        <f t="shared" si="79"/>
        <v>2032</v>
      </c>
      <c r="I48" s="53"/>
      <c r="O48" s="53">
        <f>O47*(1+'Szenario AHV'!$G$5)</f>
        <v>116.67528191158871</v>
      </c>
      <c r="P48" s="42">
        <f t="shared" si="27"/>
        <v>65739.08983729707</v>
      </c>
      <c r="Q48" s="46">
        <f t="shared" si="28"/>
        <v>58243.801026020643</v>
      </c>
      <c r="R48" s="46">
        <f t="shared" si="29"/>
        <v>58243.801026020643</v>
      </c>
      <c r="S48" s="35">
        <f t="shared" si="73"/>
        <v>54027.650333171958</v>
      </c>
      <c r="T48" s="35">
        <f t="shared" si="74"/>
        <v>55597.123959440105</v>
      </c>
      <c r="U48" s="35">
        <f t="shared" si="32"/>
        <v>53449.660422110195</v>
      </c>
      <c r="V48" s="47">
        <f t="shared" si="33"/>
        <v>-35149.717248229077</v>
      </c>
      <c r="W48" s="47">
        <f t="shared" si="34"/>
        <v>34802.2337227186</v>
      </c>
      <c r="X48" s="47">
        <f t="shared" si="75"/>
        <v>18570.503092789433</v>
      </c>
      <c r="Y48" s="36">
        <f t="shared" si="67"/>
        <v>-0.53468518251810182</v>
      </c>
      <c r="Z48" s="36">
        <f t="shared" si="36"/>
        <v>0.5975268287722254</v>
      </c>
      <c r="AA48" s="36">
        <f t="shared" si="76"/>
        <v>0.3188408511404156</v>
      </c>
      <c r="AB48" s="35">
        <f t="shared" si="68"/>
        <v>-11711.439504125112</v>
      </c>
      <c r="AC48" s="35">
        <f t="shared" si="38"/>
        <v>-2646.6770665805379</v>
      </c>
      <c r="AD48" s="35">
        <f t="shared" si="77"/>
        <v>-4794.1406039104477</v>
      </c>
      <c r="AE48" s="36">
        <f t="shared" si="69"/>
        <v>-0.21676751500211938</v>
      </c>
      <c r="AF48" s="36">
        <f t="shared" si="40"/>
        <v>-4.7604567972101837E-2</v>
      </c>
      <c r="AG48" s="36">
        <f t="shared" si="41"/>
        <v>-8.9694500695598145E-2</v>
      </c>
      <c r="AH48" s="35">
        <f t="shared" si="70"/>
        <v>-11242.673949243033</v>
      </c>
      <c r="AI48" s="35">
        <f t="shared" si="42"/>
        <v>-3395.6552823665206</v>
      </c>
      <c r="AJ48" s="35">
        <f t="shared" si="43"/>
        <v>-5261.4334778444454</v>
      </c>
      <c r="AK48" s="36">
        <f t="shared" si="44"/>
        <v>-0.20630116248998129</v>
      </c>
      <c r="AL48" s="36">
        <f t="shared" si="45"/>
        <v>-6.1910119956231968E-2</v>
      </c>
      <c r="AM48" s="36">
        <f t="shared" si="46"/>
        <v>-9.9305367451922394E-2</v>
      </c>
      <c r="AN48" s="48">
        <f t="shared" si="47"/>
        <v>38059.295196590378</v>
      </c>
      <c r="AO48" s="48">
        <f t="shared" si="48"/>
        <v>39925.073392068305</v>
      </c>
      <c r="AP48" s="48">
        <f t="shared" si="78"/>
        <v>38059.295196590378</v>
      </c>
      <c r="AQ48" s="24">
        <f>AQ47*(1+'Szenario AHV'!G$3)*(1+'Szenario AHV'!G$4)*(1+'Szenario AHV'!G$6*'3'!C121+(1-'Szenario AHV'!G$6)*'3'!C421)</f>
        <v>379737.89690718637</v>
      </c>
      <c r="AR48" s="46">
        <f t="shared" si="63"/>
        <v>3151.8245443296469</v>
      </c>
      <c r="AS48" s="48">
        <f t="shared" si="50"/>
        <v>13279.29614713401</v>
      </c>
      <c r="AT48" s="48">
        <f t="shared" si="51"/>
        <v>11765.24780725617</v>
      </c>
      <c r="AU48" s="48">
        <f t="shared" si="52"/>
        <v>11765.24780725617</v>
      </c>
      <c r="AV48" s="48">
        <f t="shared" si="53"/>
        <v>-468.7655548820793</v>
      </c>
      <c r="AW48" s="48">
        <f t="shared" si="54"/>
        <v>748.97821578598291</v>
      </c>
      <c r="AX48" s="48">
        <f t="shared" si="55"/>
        <v>467.2928739339975</v>
      </c>
      <c r="AY48" s="35">
        <v>6</v>
      </c>
      <c r="AZ48" s="35">
        <f t="shared" si="25"/>
        <v>54027.650333171958</v>
      </c>
      <c r="BA48" s="35">
        <f t="shared" si="56"/>
        <v>55597.123959440105</v>
      </c>
      <c r="BB48" s="35">
        <f t="shared" si="80"/>
        <v>53449.660422110195</v>
      </c>
      <c r="BD48" s="57">
        <f t="shared" si="58"/>
        <v>0.02</v>
      </c>
      <c r="BE48" s="54">
        <v>0.20200000000000001</v>
      </c>
      <c r="BF48" s="50">
        <f>'Szenario AHV'!$G$6*'3'!D121+(1-'Szenario AHV'!$G$6)*'3'!D421</f>
        <v>5443678</v>
      </c>
      <c r="BG48" s="50">
        <f>(1-BT48)*('Szenario AHV'!$G$6*'3'!F121+(1-'Szenario AHV'!$G$6)*'3'!F421)+BT48*('Szenario AHV'!$G$6*'3'!G121+(1-'Szenario AHV'!$G$6)*'3'!G421)</f>
        <v>5710543.0500000007</v>
      </c>
      <c r="BH48" s="42">
        <f t="shared" si="59"/>
        <v>5443678</v>
      </c>
      <c r="BI48" s="36">
        <f t="shared" si="64"/>
        <v>8.4000000000000005E-2</v>
      </c>
      <c r="BJ48" s="35">
        <f t="shared" si="60"/>
        <v>83231.750220798669</v>
      </c>
      <c r="BK48" s="55">
        <f t="shared" si="61"/>
        <v>0.01</v>
      </c>
      <c r="BL48" s="42">
        <f>'Szenario AHV'!$G$6*'3'!I121+(1-'Szenario AHV'!$G$6)*'3'!I421</f>
        <v>2340599</v>
      </c>
      <c r="BM48" s="42">
        <f>(1-BT48)*('Szenario AHV'!$G$6*'3'!K121+(1-'Szenario AHV'!$G$6)*'3'!K421)+BT48*('Szenario AHV'!$G$6*'3'!L121+(1-'Szenario AHV'!$G$6)*'3'!L421)</f>
        <v>2073733.9499999997</v>
      </c>
      <c r="BN48" s="42">
        <f t="shared" si="62"/>
        <v>2073733.9499999997</v>
      </c>
      <c r="BO48" s="35">
        <f>BO47/(1+'Szenario AHV'!$G$5)</f>
        <v>28086.43848745431</v>
      </c>
      <c r="BP48" s="35">
        <f t="shared" si="65"/>
        <v>28086.43848745431</v>
      </c>
      <c r="BQ48" s="45">
        <v>23.225000000000001</v>
      </c>
      <c r="BR48" s="45">
        <f t="shared" si="66"/>
        <v>2.1450000000000031</v>
      </c>
      <c r="BS48" s="45">
        <f t="shared" si="71"/>
        <v>1.1450000000000031</v>
      </c>
      <c r="BT48" s="45">
        <f t="shared" si="71"/>
        <v>0.14500000000000313</v>
      </c>
      <c r="BU48" s="45"/>
      <c r="BV48" s="24"/>
      <c r="BX48" s="33"/>
    </row>
    <row r="49" spans="1:76" ht="0.95" customHeight="1" x14ac:dyDescent="0.25">
      <c r="A49" s="33">
        <f t="shared" si="79"/>
        <v>2033</v>
      </c>
      <c r="I49" s="53"/>
      <c r="O49" s="53">
        <f>O48*(1+'Szenario AHV'!$G$5)</f>
        <v>117.8420347307046</v>
      </c>
      <c r="P49" s="42">
        <f t="shared" si="27"/>
        <v>68204.566325313994</v>
      </c>
      <c r="Q49" s="46">
        <f t="shared" si="28"/>
        <v>60296.104110508313</v>
      </c>
      <c r="R49" s="46">
        <f t="shared" si="29"/>
        <v>60296.104110508313</v>
      </c>
      <c r="S49" s="35">
        <f t="shared" si="73"/>
        <v>54796.377141237521</v>
      </c>
      <c r="T49" s="35">
        <f t="shared" si="74"/>
        <v>56552.850313791336</v>
      </c>
      <c r="U49" s="35">
        <f t="shared" si="32"/>
        <v>54273.27218066714</v>
      </c>
      <c r="V49" s="47">
        <f t="shared" si="33"/>
        <v>-48557.90643230555</v>
      </c>
      <c r="W49" s="47">
        <f t="shared" si="34"/>
        <v>31058.97992600163</v>
      </c>
      <c r="X49" s="47">
        <f t="shared" si="75"/>
        <v>12547.67116294826</v>
      </c>
      <c r="Y49" s="36">
        <f t="shared" si="67"/>
        <v>-0.71194509471257172</v>
      </c>
      <c r="Z49" s="36">
        <f t="shared" si="36"/>
        <v>0.51510757426512932</v>
      </c>
      <c r="AA49" s="36">
        <f t="shared" si="76"/>
        <v>0.20810086071152101</v>
      </c>
      <c r="AB49" s="35">
        <f t="shared" si="68"/>
        <v>-13408.189184076473</v>
      </c>
      <c r="AC49" s="35">
        <f t="shared" si="38"/>
        <v>-3743.2537967169774</v>
      </c>
      <c r="AD49" s="35">
        <f t="shared" si="77"/>
        <v>-6022.8319298411734</v>
      </c>
      <c r="AE49" s="36">
        <f t="shared" si="69"/>
        <v>-0.24469116178094949</v>
      </c>
      <c r="AF49" s="36">
        <f t="shared" si="40"/>
        <v>-6.6190364870152688E-2</v>
      </c>
      <c r="AG49" s="36">
        <f t="shared" si="41"/>
        <v>-0.11097233846140911</v>
      </c>
      <c r="AH49" s="35">
        <f t="shared" si="70"/>
        <v>-12705.194839111891</v>
      </c>
      <c r="AI49" s="35">
        <f t="shared" si="42"/>
        <v>-4439.2984711713498</v>
      </c>
      <c r="AJ49" s="35">
        <f t="shared" si="43"/>
        <v>-6394.241991696962</v>
      </c>
      <c r="AK49" s="36">
        <f t="shared" si="44"/>
        <v>-0.22892502201165604</v>
      </c>
      <c r="AL49" s="36">
        <f t="shared" si="45"/>
        <v>-7.9476411519762757E-2</v>
      </c>
      <c r="AM49" s="36">
        <f t="shared" si="46"/>
        <v>-0.11862747853873157</v>
      </c>
      <c r="AN49" s="48">
        <f t="shared" si="47"/>
        <v>38511.58235684198</v>
      </c>
      <c r="AO49" s="48">
        <f t="shared" si="48"/>
        <v>40466.525877367589</v>
      </c>
      <c r="AP49" s="48">
        <f t="shared" si="78"/>
        <v>38511.58235684198</v>
      </c>
      <c r="AQ49" s="24">
        <f>AQ48*(1+'Szenario AHV'!G$3)*(1+'Szenario AHV'!G$4)*(1+'Szenario AHV'!G$6*'3'!C122+(1-'Szenario AHV'!G$6)*'3'!C422)</f>
        <v>386080.32911405968</v>
      </c>
      <c r="AR49" s="46">
        <f t="shared" si="63"/>
        <v>3204.4667316466953</v>
      </c>
      <c r="AS49" s="48">
        <f t="shared" si="50"/>
        <v>13777.322397713428</v>
      </c>
      <c r="AT49" s="48">
        <f t="shared" si="51"/>
        <v>12179.813030322681</v>
      </c>
      <c r="AU49" s="48">
        <f t="shared" si="52"/>
        <v>12179.813030322681</v>
      </c>
      <c r="AV49" s="48">
        <f t="shared" si="53"/>
        <v>-702.9943449645815</v>
      </c>
      <c r="AW49" s="48">
        <f t="shared" si="54"/>
        <v>696.04467445437206</v>
      </c>
      <c r="AX49" s="48">
        <f t="shared" si="55"/>
        <v>371.41006185578868</v>
      </c>
      <c r="AY49" s="35">
        <v>6</v>
      </c>
      <c r="AZ49" s="35">
        <f t="shared" si="25"/>
        <v>54796.377141237521</v>
      </c>
      <c r="BA49" s="35">
        <f t="shared" si="56"/>
        <v>56552.850313791336</v>
      </c>
      <c r="BB49" s="35">
        <f t="shared" si="80"/>
        <v>54273.27218066714</v>
      </c>
      <c r="BD49" s="57">
        <f t="shared" si="58"/>
        <v>0.02</v>
      </c>
      <c r="BE49" s="54">
        <v>0.20200000000000001</v>
      </c>
      <c r="BF49" s="50">
        <f>'Szenario AHV'!$G$6*'3'!D122+(1-'Szenario AHV'!$G$6)*'3'!D422</f>
        <v>5453831</v>
      </c>
      <c r="BG49" s="50">
        <f>(1-BT49)*('Szenario AHV'!$G$6*'3'!F122+(1-'Szenario AHV'!$G$6)*'3'!F422)+BT49*('Szenario AHV'!$G$6*'3'!G122+(1-'Szenario AHV'!$G$6)*'3'!G422)</f>
        <v>5730681</v>
      </c>
      <c r="BH49" s="42">
        <f t="shared" si="59"/>
        <v>5453831</v>
      </c>
      <c r="BI49" s="36">
        <f t="shared" si="64"/>
        <v>8.4000000000000005E-2</v>
      </c>
      <c r="BJ49" s="35">
        <f t="shared" si="60"/>
        <v>84064.06772300665</v>
      </c>
      <c r="BK49" s="55">
        <f t="shared" si="61"/>
        <v>0.01</v>
      </c>
      <c r="BL49" s="42">
        <f>'Szenario AHV'!$G$6*'3'!I122+(1-'Szenario AHV'!$G$6)*'3'!I422</f>
        <v>2387624</v>
      </c>
      <c r="BM49" s="42">
        <f>(1-BT49)*('Szenario AHV'!$G$6*'3'!K122+(1-'Szenario AHV'!$G$6)*'3'!K422)+BT49*('Szenario AHV'!$G$6*'3'!L122+(1-'Szenario AHV'!$G$6)*'3'!L422)</f>
        <v>2110774</v>
      </c>
      <c r="BN49" s="42">
        <f t="shared" si="62"/>
        <v>2110774</v>
      </c>
      <c r="BO49" s="35">
        <f>BO47*(1+BK$2)</f>
        <v>28565.873992435154</v>
      </c>
      <c r="BP49" s="35">
        <f t="shared" si="65"/>
        <v>28565.873992435154</v>
      </c>
      <c r="BQ49" s="45">
        <v>23.33</v>
      </c>
      <c r="BR49" s="45">
        <f t="shared" si="66"/>
        <v>2.25</v>
      </c>
      <c r="BS49" s="45">
        <f t="shared" si="71"/>
        <v>1.25</v>
      </c>
      <c r="BT49" s="45">
        <f t="shared" si="71"/>
        <v>0.25</v>
      </c>
      <c r="BU49" s="45"/>
      <c r="BV49" s="24"/>
      <c r="BX49" s="33"/>
    </row>
    <row r="50" spans="1:76" ht="0.95" customHeight="1" x14ac:dyDescent="0.25">
      <c r="A50" s="33">
        <f t="shared" si="79"/>
        <v>2034</v>
      </c>
      <c r="I50" s="53"/>
      <c r="O50" s="53">
        <f>O49*(1+'Szenario AHV'!$G$5)</f>
        <v>119.02045507801165</v>
      </c>
      <c r="P50" s="42">
        <f t="shared" si="27"/>
        <v>68743.492932359615</v>
      </c>
      <c r="Q50" s="46">
        <f t="shared" si="28"/>
        <v>60686.252009379583</v>
      </c>
      <c r="R50" s="46">
        <f t="shared" si="29"/>
        <v>60686.252009379583</v>
      </c>
      <c r="S50" s="35">
        <f t="shared" si="73"/>
        <v>55139.244995327412</v>
      </c>
      <c r="T50" s="35">
        <f t="shared" si="74"/>
        <v>57135.77473389775</v>
      </c>
      <c r="U50" s="35">
        <f t="shared" si="32"/>
        <v>54733.793880790523</v>
      </c>
      <c r="V50" s="47">
        <f t="shared" si="33"/>
        <v>-62162.154369337753</v>
      </c>
      <c r="W50" s="47">
        <f t="shared" si="34"/>
        <v>27508.502650519797</v>
      </c>
      <c r="X50" s="47">
        <f t="shared" si="75"/>
        <v>6595.2130343591925</v>
      </c>
      <c r="Y50" s="36">
        <f t="shared" si="67"/>
        <v>-0.90426237768427642</v>
      </c>
      <c r="Z50" s="36">
        <f t="shared" si="36"/>
        <v>0.45329051868729875</v>
      </c>
      <c r="AA50" s="36">
        <f t="shared" si="76"/>
        <v>0.10867721791979913</v>
      </c>
      <c r="AB50" s="35">
        <f t="shared" si="68"/>
        <v>-13604.247937032203</v>
      </c>
      <c r="AC50" s="35">
        <f t="shared" si="38"/>
        <v>-3550.4772754818332</v>
      </c>
      <c r="AD50" s="35">
        <f t="shared" si="77"/>
        <v>-5952.4581285890599</v>
      </c>
      <c r="AE50" s="36">
        <f t="shared" si="69"/>
        <v>-0.24672532128767902</v>
      </c>
      <c r="AF50" s="36">
        <f t="shared" si="40"/>
        <v>-6.2141054217216926E-2</v>
      </c>
      <c r="AG50" s="36">
        <f t="shared" si="41"/>
        <v>-0.10875288750407901</v>
      </c>
      <c r="AH50" s="35">
        <f t="shared" si="70"/>
        <v>-12633.089808386092</v>
      </c>
      <c r="AI50" s="35">
        <f t="shared" si="42"/>
        <v>-4171.6568740018656</v>
      </c>
      <c r="AJ50" s="35">
        <f t="shared" si="43"/>
        <v>-6203.4115518480248</v>
      </c>
      <c r="AK50" s="36">
        <f t="shared" si="44"/>
        <v>-0.2251470156162276</v>
      </c>
      <c r="AL50" s="36">
        <f t="shared" si="45"/>
        <v>-7.3815566828513632E-2</v>
      </c>
      <c r="AM50" s="36">
        <f t="shared" si="46"/>
        <v>-0.11385991441990764</v>
      </c>
      <c r="AN50" s="48">
        <f t="shared" si="47"/>
        <v>38962.505102940755</v>
      </c>
      <c r="AO50" s="48">
        <f t="shared" si="48"/>
        <v>40994.259780786917</v>
      </c>
      <c r="AP50" s="48">
        <f t="shared" si="78"/>
        <v>38962.505102940755</v>
      </c>
      <c r="AQ50" s="24">
        <f>AQ49*(1+'Szenario AHV'!G$3)*(1+'Szenario AHV'!G$4)*(1+'Szenario AHV'!G$6*'3'!C123+(1-'Szenario AHV'!G$6)*'3'!C423)</f>
        <v>392254.51189109939</v>
      </c>
      <c r="AR50" s="46">
        <f t="shared" si="63"/>
        <v>3255.7124486961252</v>
      </c>
      <c r="AS50" s="48">
        <f t="shared" si="50"/>
        <v>13886.185572336643</v>
      </c>
      <c r="AT50" s="48">
        <f t="shared" si="51"/>
        <v>12258.622905894677</v>
      </c>
      <c r="AU50" s="48">
        <f t="shared" si="52"/>
        <v>12258.622905894677</v>
      </c>
      <c r="AV50" s="48">
        <f t="shared" si="53"/>
        <v>-971.15812864611098</v>
      </c>
      <c r="AW50" s="48">
        <f t="shared" si="54"/>
        <v>621.17959852003264</v>
      </c>
      <c r="AX50" s="48">
        <f t="shared" si="55"/>
        <v>250.95342325896519</v>
      </c>
      <c r="AY50" s="35">
        <v>6</v>
      </c>
      <c r="AZ50" s="35">
        <f t="shared" si="25"/>
        <v>55139.244995327412</v>
      </c>
      <c r="BA50" s="35">
        <f t="shared" si="56"/>
        <v>57135.77473389775</v>
      </c>
      <c r="BB50" s="35">
        <f t="shared" si="80"/>
        <v>54733.793880790523</v>
      </c>
      <c r="BD50" s="57">
        <f t="shared" si="58"/>
        <v>0.02</v>
      </c>
      <c r="BE50" s="54">
        <v>0.20200000000000001</v>
      </c>
      <c r="BF50" s="50">
        <f>'Szenario AHV'!$G$6*'3'!D123+(1-'Szenario AHV'!$G$6)*'3'!D423</f>
        <v>5463058</v>
      </c>
      <c r="BG50" s="50">
        <f>(1-BT50)*('Szenario AHV'!$G$6*'3'!F123+(1-'Szenario AHV'!$G$6)*'3'!F423)+BT50*('Szenario AHV'!$G$6*'3'!G123+(1-'Szenario AHV'!$G$6)*'3'!G423)</f>
        <v>5747936.8500000006</v>
      </c>
      <c r="BH50" s="42">
        <f t="shared" si="59"/>
        <v>5463058</v>
      </c>
      <c r="BI50" s="36">
        <f t="shared" si="64"/>
        <v>8.4000000000000005E-2</v>
      </c>
      <c r="BJ50" s="35">
        <f t="shared" si="60"/>
        <v>84904.708400236719</v>
      </c>
      <c r="BK50" s="55">
        <f t="shared" si="61"/>
        <v>0.01</v>
      </c>
      <c r="BL50" s="42">
        <f>'Szenario AHV'!$G$6*'3'!I123+(1-'Szenario AHV'!$G$6)*'3'!I423</f>
        <v>2430555</v>
      </c>
      <c r="BM50" s="42">
        <f>(1-BT50)*('Szenario AHV'!$G$6*'3'!K123+(1-'Szenario AHV'!$G$6)*'3'!K423)+BT50*('Szenario AHV'!$G$6*'3'!L123+(1-'Szenario AHV'!$G$6)*'3'!L423)</f>
        <v>2145676.15</v>
      </c>
      <c r="BN50" s="42">
        <f t="shared" si="62"/>
        <v>2145676.15</v>
      </c>
      <c r="BO50" s="35">
        <f>BO49/(1+'Szenario AHV'!$G$5)</f>
        <v>28283.043556866487</v>
      </c>
      <c r="BP50" s="35">
        <f t="shared" si="65"/>
        <v>28283.043556866487</v>
      </c>
      <c r="BQ50" s="45">
        <v>23.43</v>
      </c>
      <c r="BR50" s="45">
        <f t="shared" si="66"/>
        <v>2.3500000000000014</v>
      </c>
      <c r="BS50" s="45">
        <f t="shared" si="71"/>
        <v>1.3500000000000014</v>
      </c>
      <c r="BT50" s="45">
        <f t="shared" si="71"/>
        <v>0.35000000000000142</v>
      </c>
      <c r="BU50" s="45"/>
      <c r="BV50" s="24"/>
      <c r="BX50" s="33"/>
    </row>
    <row r="51" spans="1:76" ht="0.95" customHeight="1" x14ac:dyDescent="0.25">
      <c r="A51" s="33">
        <f t="shared" si="79"/>
        <v>2035</v>
      </c>
      <c r="I51" s="53"/>
      <c r="O51" s="53">
        <f>O50*(1+'Szenario AHV'!$G$5)</f>
        <v>120.21065962879177</v>
      </c>
      <c r="P51" s="42">
        <f t="shared" si="27"/>
        <v>71066.283298550319</v>
      </c>
      <c r="Q51" s="46">
        <f t="shared" si="28"/>
        <v>62644.939802518624</v>
      </c>
      <c r="R51" s="46">
        <f t="shared" si="29"/>
        <v>62644.939802518624</v>
      </c>
      <c r="S51" s="35">
        <f t="shared" si="73"/>
        <v>55838.858563537724</v>
      </c>
      <c r="T51" s="35">
        <f t="shared" si="74"/>
        <v>58039.967295592483</v>
      </c>
      <c r="U51" s="35">
        <f t="shared" si="32"/>
        <v>55512.894525413263</v>
      </c>
      <c r="V51" s="47">
        <f t="shared" si="33"/>
        <v>-77389.579104350356</v>
      </c>
      <c r="W51" s="47">
        <f t="shared" si="34"/>
        <v>22903.530143593656</v>
      </c>
      <c r="X51" s="47">
        <f t="shared" si="75"/>
        <v>-536.83224274616805</v>
      </c>
      <c r="Y51" s="36">
        <f t="shared" si="67"/>
        <v>-1.0889774378552455</v>
      </c>
      <c r="Z51" s="36">
        <f t="shared" si="36"/>
        <v>0.3656086224329459</v>
      </c>
      <c r="AA51" s="36">
        <f t="shared" si="76"/>
        <v>-8.5694430298516276E-3</v>
      </c>
      <c r="AB51" s="35">
        <f t="shared" si="68"/>
        <v>-15227.424735012595</v>
      </c>
      <c r="AC51" s="35">
        <f t="shared" si="38"/>
        <v>-4604.9725069261403</v>
      </c>
      <c r="AD51" s="35">
        <f t="shared" si="77"/>
        <v>-7132.0452771053606</v>
      </c>
      <c r="AE51" s="36">
        <f t="shared" si="69"/>
        <v>-0.27270300874230202</v>
      </c>
      <c r="AF51" s="36">
        <f t="shared" si="40"/>
        <v>-7.9341404233972387E-2</v>
      </c>
      <c r="AG51" s="36">
        <f t="shared" si="41"/>
        <v>-0.1284754711149205</v>
      </c>
      <c r="AH51" s="35">
        <f t="shared" si="70"/>
        <v>-13984.181647625839</v>
      </c>
      <c r="AI51" s="35">
        <f t="shared" si="42"/>
        <v>-5155.1425599365366</v>
      </c>
      <c r="AJ51" s="35">
        <f t="shared" si="43"/>
        <v>-7263.9495377925441</v>
      </c>
      <c r="AK51" s="36">
        <f t="shared" si="44"/>
        <v>-0.24498365062210978</v>
      </c>
      <c r="AL51" s="36">
        <f t="shared" si="45"/>
        <v>-8.967056429480981E-2</v>
      </c>
      <c r="AM51" s="36">
        <f t="shared" si="46"/>
        <v>-0.13116322953183424</v>
      </c>
      <c r="AN51" s="48">
        <f t="shared" si="47"/>
        <v>39414.892641579034</v>
      </c>
      <c r="AO51" s="48">
        <f t="shared" si="48"/>
        <v>41523.699619435036</v>
      </c>
      <c r="AP51" s="48">
        <f t="shared" si="78"/>
        <v>39414.892641579034</v>
      </c>
      <c r="AQ51" s="24">
        <f>AQ50*(1+'Szenario AHV'!G$3)*(1+'Szenario AHV'!G$4)*(1+'Szenario AHV'!G$6*'3'!C124+(1-'Szenario AHV'!G$6)*'3'!C424)</f>
        <v>398291.54012509412</v>
      </c>
      <c r="AR51" s="46">
        <f t="shared" si="63"/>
        <v>3305.8197830382815</v>
      </c>
      <c r="AS51" s="48">
        <f t="shared" si="50"/>
        <v>14355.389226307165</v>
      </c>
      <c r="AT51" s="48">
        <f t="shared" si="51"/>
        <v>12654.277840108763</v>
      </c>
      <c r="AU51" s="48">
        <f t="shared" si="52"/>
        <v>12654.277840108763</v>
      </c>
      <c r="AV51" s="48">
        <f t="shared" si="53"/>
        <v>-1243.2430873867552</v>
      </c>
      <c r="AW51" s="48">
        <f t="shared" si="54"/>
        <v>550.17005301039592</v>
      </c>
      <c r="AX51" s="48">
        <f t="shared" si="55"/>
        <v>131.90426068718386</v>
      </c>
      <c r="AY51" s="35">
        <v>6</v>
      </c>
      <c r="AZ51" s="35">
        <f t="shared" si="25"/>
        <v>55838.858563537724</v>
      </c>
      <c r="BA51" s="35">
        <f t="shared" si="56"/>
        <v>58039.967295592483</v>
      </c>
      <c r="BB51" s="35">
        <f t="shared" si="80"/>
        <v>55512.894525413263</v>
      </c>
      <c r="BD51" s="57">
        <f t="shared" si="58"/>
        <v>0.02</v>
      </c>
      <c r="BE51" s="54">
        <v>0.20200000000000001</v>
      </c>
      <c r="BF51" s="50">
        <f>'Szenario AHV'!$G$6*'3'!D124+(1-'Szenario AHV'!$G$6)*'3'!D424</f>
        <v>5471771</v>
      </c>
      <c r="BG51" s="50">
        <f>(1-BT51)*('Szenario AHV'!$G$6*'3'!F124+(1-'Szenario AHV'!$G$6)*'3'!F424)+BT51*('Szenario AHV'!$G$6*'3'!G124+(1-'Szenario AHV'!$G$6)*'3'!G424)</f>
        <v>5764526.0500000007</v>
      </c>
      <c r="BH51" s="42">
        <f t="shared" si="59"/>
        <v>5471771</v>
      </c>
      <c r="BI51" s="36">
        <f t="shared" si="64"/>
        <v>8.4000000000000005E-2</v>
      </c>
      <c r="BJ51" s="35">
        <f t="shared" si="60"/>
        <v>85753.755484239082</v>
      </c>
      <c r="BK51" s="55">
        <f t="shared" si="61"/>
        <v>0.01</v>
      </c>
      <c r="BL51" s="42">
        <f>'Szenario AHV'!$G$6*'3'!I124+(1-'Szenario AHV'!$G$6)*'3'!I424</f>
        <v>2470510</v>
      </c>
      <c r="BM51" s="42">
        <f>(1-BT51)*('Szenario AHV'!$G$6*'3'!K124+(1-'Szenario AHV'!$G$6)*'3'!K424)+BT51*('Szenario AHV'!$G$6*'3'!L124+(1-'Szenario AHV'!$G$6)*'3'!L424)</f>
        <v>2177754.9499999997</v>
      </c>
      <c r="BN51" s="42">
        <f t="shared" si="62"/>
        <v>2177754.9499999997</v>
      </c>
      <c r="BO51" s="35">
        <f>BO49*(1+BK$2)</f>
        <v>28765.835110382199</v>
      </c>
      <c r="BP51" s="35">
        <f t="shared" si="65"/>
        <v>28765.835110382199</v>
      </c>
      <c r="BQ51" s="45">
        <v>23.53</v>
      </c>
      <c r="BR51" s="45">
        <f t="shared" si="66"/>
        <v>2.4500000000000028</v>
      </c>
      <c r="BS51" s="45">
        <f t="shared" si="71"/>
        <v>1.4500000000000028</v>
      </c>
      <c r="BT51" s="45">
        <f t="shared" si="71"/>
        <v>0.45000000000000284</v>
      </c>
      <c r="BU51" s="45"/>
      <c r="BV51" s="24"/>
      <c r="BX51" s="33"/>
    </row>
    <row r="52" spans="1:76" ht="0.95" customHeight="1" x14ac:dyDescent="0.25">
      <c r="A52" s="33">
        <f t="shared" si="79"/>
        <v>2036</v>
      </c>
      <c r="I52" s="53"/>
      <c r="O52" s="53">
        <f>O51*(1+'Szenario AHV'!$G$5)</f>
        <v>121.41276622507969</v>
      </c>
      <c r="P52" s="42">
        <f t="shared" si="27"/>
        <v>71387.290081664774</v>
      </c>
      <c r="Q52" s="46">
        <f t="shared" si="28"/>
        <v>62848.065062021982</v>
      </c>
      <c r="R52" s="46">
        <f t="shared" si="29"/>
        <v>62848.065062021982</v>
      </c>
      <c r="S52" s="35">
        <f t="shared" si="73"/>
        <v>56107.028176068736</v>
      </c>
      <c r="T52" s="35">
        <f t="shared" si="74"/>
        <v>58569.273205684243</v>
      </c>
      <c r="U52" s="35">
        <f t="shared" si="32"/>
        <v>55919.159659332974</v>
      </c>
      <c r="V52" s="47">
        <f t="shared" si="33"/>
        <v>-92669.841009946394</v>
      </c>
      <c r="W52" s="47">
        <f t="shared" si="34"/>
        <v>18624.738287255925</v>
      </c>
      <c r="X52" s="47">
        <f t="shared" si="75"/>
        <v>-7465.7376454351761</v>
      </c>
      <c r="Y52" s="36">
        <f t="shared" si="67"/>
        <v>-1.2981280127587846</v>
      </c>
      <c r="Z52" s="36">
        <f t="shared" si="36"/>
        <v>0.2963454526225428</v>
      </c>
      <c r="AA52" s="36">
        <f t="shared" si="76"/>
        <v>-0.11879025452999339</v>
      </c>
      <c r="AB52" s="35">
        <f t="shared" si="68"/>
        <v>-15280.261905596039</v>
      </c>
      <c r="AC52" s="35">
        <f t="shared" si="38"/>
        <v>-4278.7918563377389</v>
      </c>
      <c r="AD52" s="35">
        <f t="shared" si="77"/>
        <v>-6928.905402689008</v>
      </c>
      <c r="AE52" s="36">
        <f t="shared" si="69"/>
        <v>-0.27234131627227248</v>
      </c>
      <c r="AF52" s="36">
        <f t="shared" si="40"/>
        <v>-7.305523224287637E-2</v>
      </c>
      <c r="AG52" s="36">
        <f t="shared" si="41"/>
        <v>-0.12390932633646196</v>
      </c>
      <c r="AH52" s="35">
        <f t="shared" si="70"/>
        <v>-13732.470323509031</v>
      </c>
      <c r="AI52" s="35">
        <f t="shared" si="42"/>
        <v>-4736.8624592096121</v>
      </c>
      <c r="AJ52" s="35">
        <f t="shared" si="43"/>
        <v>-6918.1687578340843</v>
      </c>
      <c r="AK52" s="36">
        <f t="shared" si="44"/>
        <v>-0.23818425555942288</v>
      </c>
      <c r="AL52" s="36">
        <f t="shared" si="45"/>
        <v>-8.1513757193873063E-2</v>
      </c>
      <c r="AM52" s="36">
        <f t="shared" si="46"/>
        <v>-0.1236935738304966</v>
      </c>
      <c r="AN52" s="48">
        <f t="shared" si="47"/>
        <v>39873.799446019453</v>
      </c>
      <c r="AO52" s="48">
        <f t="shared" si="48"/>
        <v>42055.105744643923</v>
      </c>
      <c r="AP52" s="48">
        <f t="shared" si="78"/>
        <v>39873.799446019453</v>
      </c>
      <c r="AQ52" s="24">
        <f>AQ51*(1+'Szenario AHV'!G$3)*(1+'Szenario AHV'!G$4)*(1+'Szenario AHV'!G$6*'3'!C125+(1-'Szenario AHV'!G$6)*'3'!C425)</f>
        <v>404191.29104096419</v>
      </c>
      <c r="AR52" s="46">
        <f t="shared" si="63"/>
        <v>3354.7877156400027</v>
      </c>
      <c r="AS52" s="48">
        <f t="shared" si="50"/>
        <v>14420.232596496286</v>
      </c>
      <c r="AT52" s="48">
        <f t="shared" si="51"/>
        <v>12695.309142528442</v>
      </c>
      <c r="AU52" s="48">
        <f t="shared" si="52"/>
        <v>12695.309142528442</v>
      </c>
      <c r="AV52" s="48">
        <f t="shared" si="53"/>
        <v>-1547.7915820870071</v>
      </c>
      <c r="AW52" s="48">
        <f t="shared" si="54"/>
        <v>458.07060287187312</v>
      </c>
      <c r="AX52" s="48">
        <f t="shared" si="55"/>
        <v>-10.736644854923361</v>
      </c>
      <c r="AY52" s="35">
        <v>6</v>
      </c>
      <c r="AZ52" s="35">
        <f t="shared" si="25"/>
        <v>56107.028176068736</v>
      </c>
      <c r="BA52" s="35">
        <f t="shared" si="56"/>
        <v>58569.273205684243</v>
      </c>
      <c r="BB52" s="35">
        <f t="shared" si="80"/>
        <v>55919.159659332974</v>
      </c>
      <c r="BD52" s="57">
        <f t="shared" si="58"/>
        <v>0.02</v>
      </c>
      <c r="BE52" s="54">
        <v>0.20200000000000001</v>
      </c>
      <c r="BF52" s="50">
        <f>'Szenario AHV'!$G$6*'3'!D125+(1-'Szenario AHV'!$G$6)*'3'!D425</f>
        <v>5480672</v>
      </c>
      <c r="BG52" s="50">
        <f>(1-BT52)*('Szenario AHV'!$G$6*'3'!F125+(1-'Szenario AHV'!$G$6)*'3'!F425)+BT52*('Szenario AHV'!$G$6*'3'!G125+(1-'Szenario AHV'!$G$6)*'3'!G425)</f>
        <v>5780493.5500000007</v>
      </c>
      <c r="BH52" s="42">
        <f t="shared" si="59"/>
        <v>5480672</v>
      </c>
      <c r="BI52" s="36">
        <f t="shared" si="64"/>
        <v>8.4000000000000005E-2</v>
      </c>
      <c r="BJ52" s="35">
        <f t="shared" si="60"/>
        <v>86611.293039081473</v>
      </c>
      <c r="BK52" s="55">
        <f t="shared" si="61"/>
        <v>0.01</v>
      </c>
      <c r="BL52" s="42">
        <f>'Szenario AHV'!$G$6*'3'!I125+(1-'Szenario AHV'!$G$6)*'3'!I425</f>
        <v>2506486</v>
      </c>
      <c r="BM52" s="42">
        <f>(1-BT52)*('Szenario AHV'!$G$6*'3'!K125+(1-'Szenario AHV'!$G$6)*'3'!K425)+BT52*('Szenario AHV'!$G$6*'3'!L125+(1-'Szenario AHV'!$G$6)*'3'!L425)</f>
        <v>2206664.4499999993</v>
      </c>
      <c r="BN52" s="42">
        <f t="shared" si="62"/>
        <v>2206664.4499999993</v>
      </c>
      <c r="BO52" s="35">
        <f>BO51/(1+'Szenario AHV'!$G$5)</f>
        <v>28481.024861764552</v>
      </c>
      <c r="BP52" s="35">
        <f t="shared" si="65"/>
        <v>28481.024861764552</v>
      </c>
      <c r="BQ52" s="45">
        <v>23.630000000000003</v>
      </c>
      <c r="BR52" s="45">
        <f t="shared" si="66"/>
        <v>2.5500000000000043</v>
      </c>
      <c r="BS52" s="45">
        <f t="shared" si="71"/>
        <v>1.5500000000000043</v>
      </c>
      <c r="BT52" s="45">
        <f t="shared" si="71"/>
        <v>0.55000000000000426</v>
      </c>
      <c r="BU52" s="45"/>
      <c r="BV52" s="24"/>
      <c r="BX52" s="33"/>
    </row>
    <row r="53" spans="1:76" ht="0.95" customHeight="1" x14ac:dyDescent="0.25">
      <c r="A53" s="33">
        <f t="shared" si="79"/>
        <v>2037</v>
      </c>
      <c r="O53" s="53">
        <f>O52*(1+'Szenario AHV'!$G$5)</f>
        <v>122.6268938873305</v>
      </c>
      <c r="P53" s="42">
        <f t="shared" si="27"/>
        <v>73546.378041663236</v>
      </c>
      <c r="Q53" s="46">
        <f t="shared" si="28"/>
        <v>64683.883846898942</v>
      </c>
      <c r="R53" s="46">
        <f t="shared" si="29"/>
        <v>64683.883846898942</v>
      </c>
      <c r="S53" s="35">
        <f t="shared" si="73"/>
        <v>56740.081544055261</v>
      </c>
      <c r="T53" s="35">
        <f t="shared" si="74"/>
        <v>59423.896217362751</v>
      </c>
      <c r="U53" s="35">
        <f t="shared" si="32"/>
        <v>56653.939784003102</v>
      </c>
      <c r="V53" s="47">
        <f t="shared" si="33"/>
        <v>-109476.13750755438</v>
      </c>
      <c r="W53" s="47">
        <f t="shared" si="34"/>
        <v>13364.750657719735</v>
      </c>
      <c r="X53" s="47">
        <f t="shared" si="75"/>
        <v>-15495.681708331016</v>
      </c>
      <c r="Y53" s="36">
        <f t="shared" si="67"/>
        <v>-1.4885320041938341</v>
      </c>
      <c r="Z53" s="36">
        <f t="shared" si="36"/>
        <v>0.20661639133099866</v>
      </c>
      <c r="AA53" s="36">
        <f t="shared" si="76"/>
        <v>-0.23956016223466003</v>
      </c>
      <c r="AB53" s="35">
        <f t="shared" si="68"/>
        <v>-16806.296497607975</v>
      </c>
      <c r="AC53" s="35">
        <f t="shared" si="38"/>
        <v>-5259.9876295361901</v>
      </c>
      <c r="AD53" s="35">
        <f t="shared" si="77"/>
        <v>-8029.94406289584</v>
      </c>
      <c r="AE53" s="36">
        <f t="shared" si="69"/>
        <v>-0.29619796165712059</v>
      </c>
      <c r="AF53" s="36">
        <f t="shared" si="40"/>
        <v>-8.8516370759265398E-2</v>
      </c>
      <c r="AG53" s="36">
        <f t="shared" si="41"/>
        <v>-0.1417367281694889</v>
      </c>
      <c r="AH53" s="35">
        <f t="shared" si="70"/>
        <v>-14952.899677409046</v>
      </c>
      <c r="AI53" s="35">
        <f t="shared" si="42"/>
        <v>-5632.4823952813085</v>
      </c>
      <c r="AJ53" s="35">
        <f t="shared" si="43"/>
        <v>-7880.6293099871364</v>
      </c>
      <c r="AK53" s="36">
        <f t="shared" si="44"/>
        <v>-0.25519733756805402</v>
      </c>
      <c r="AL53" s="36">
        <f t="shared" si="45"/>
        <v>-9.5382704843951074E-2</v>
      </c>
      <c r="AM53" s="36">
        <f t="shared" si="46"/>
        <v>-0.1387355244736225</v>
      </c>
      <c r="AN53" s="48">
        <f t="shared" si="47"/>
        <v>40328.890035495562</v>
      </c>
      <c r="AO53" s="48">
        <f t="shared" si="48"/>
        <v>42577.036950201393</v>
      </c>
      <c r="AP53" s="48">
        <f t="shared" si="78"/>
        <v>40328.890035495562</v>
      </c>
      <c r="AQ53" s="24">
        <f>AQ52*(1+'Szenario AHV'!G$3)*(1+'Szenario AHV'!G$4)*(1+'Szenario AHV'!G$6*'3'!C126+(1-'Szenario AHV'!G$6)*'3'!C426)</f>
        <v>409906.01980031928</v>
      </c>
      <c r="AR53" s="46">
        <f t="shared" ref="AR53:AR56" si="81">AQ53*(0.0083+$AR$3-0.08)</f>
        <v>3402.2199643426507</v>
      </c>
      <c r="AS53" s="48">
        <f t="shared" si="50"/>
        <v>14856.368364415976</v>
      </c>
      <c r="AT53" s="48">
        <f t="shared" si="51"/>
        <v>13066.144537073587</v>
      </c>
      <c r="AU53" s="48">
        <f t="shared" si="52"/>
        <v>13066.144537073587</v>
      </c>
      <c r="AV53" s="48">
        <f t="shared" si="53"/>
        <v>-1853.396820198928</v>
      </c>
      <c r="AW53" s="48">
        <f t="shared" si="54"/>
        <v>372.49476574511851</v>
      </c>
      <c r="AX53" s="48">
        <f t="shared" si="55"/>
        <v>-149.31475290870353</v>
      </c>
      <c r="AY53" s="35">
        <v>6</v>
      </c>
      <c r="AZ53" s="35">
        <f t="shared" si="25"/>
        <v>56740.081544055261</v>
      </c>
      <c r="BA53" s="35">
        <f t="shared" si="56"/>
        <v>59423.896217362751</v>
      </c>
      <c r="BB53" s="35">
        <f t="shared" si="80"/>
        <v>56653.939784003102</v>
      </c>
      <c r="BD53" s="57">
        <f t="shared" si="58"/>
        <v>0.02</v>
      </c>
      <c r="BE53" s="54">
        <v>0.20200000000000001</v>
      </c>
      <c r="BF53" s="50">
        <f>'Szenario AHV'!$G$6*'3'!D126+(1-'Szenario AHV'!$G$6)*'3'!D426</f>
        <v>5488341</v>
      </c>
      <c r="BG53" s="50">
        <f>(1-BT53)*('Szenario AHV'!$G$6*'3'!F126+(1-'Szenario AHV'!$G$6)*'3'!F426)+BT53*('Szenario AHV'!$G$6*'3'!G126+(1-'Szenario AHV'!$G$6)*'3'!G426)</f>
        <v>5794290.3300000001</v>
      </c>
      <c r="BH53" s="42">
        <f t="shared" si="59"/>
        <v>5488341</v>
      </c>
      <c r="BI53" s="36">
        <f t="shared" ref="BI53:BI56" si="82">BI$3</f>
        <v>8.4000000000000005E-2</v>
      </c>
      <c r="BJ53" s="35">
        <f t="shared" si="60"/>
        <v>87477.405969472282</v>
      </c>
      <c r="BK53" s="55">
        <f t="shared" si="61"/>
        <v>0.01</v>
      </c>
      <c r="BL53" s="42">
        <f>'Szenario AHV'!$G$6*'3'!I126+(1-'Szenario AHV'!$G$6)*'3'!I426</f>
        <v>2538954</v>
      </c>
      <c r="BM53" s="42">
        <f>(1-BT53)*('Szenario AHV'!$G$6*'3'!K126+(1-'Szenario AHV'!$G$6)*'3'!K426)+BT53*('Szenario AHV'!$G$6*'3'!L126+(1-'Szenario AHV'!$G$6)*'3'!L426)</f>
        <v>2233004.67</v>
      </c>
      <c r="BN53" s="42">
        <f t="shared" si="62"/>
        <v>2233004.67</v>
      </c>
      <c r="BO53" s="35">
        <f>BO51*(1+BK$2)</f>
        <v>28967.195956154872</v>
      </c>
      <c r="BP53" s="35">
        <f t="shared" ref="BP53:BP56" si="83">(1-BP$3)*BO53</f>
        <v>28967.195956154872</v>
      </c>
      <c r="BQ53" s="45">
        <v>23.725000000000001</v>
      </c>
      <c r="BR53" s="45">
        <f t="shared" si="66"/>
        <v>2.6450000000000031</v>
      </c>
      <c r="BS53" s="45">
        <f t="shared" si="71"/>
        <v>1.6450000000000031</v>
      </c>
      <c r="BT53" s="45">
        <f t="shared" si="71"/>
        <v>0.64500000000000313</v>
      </c>
      <c r="BU53" s="45"/>
      <c r="BV53" s="24"/>
      <c r="BX53" s="33"/>
    </row>
    <row r="54" spans="1:76" ht="0.95" customHeight="1" x14ac:dyDescent="0.25">
      <c r="A54" s="33">
        <f t="shared" si="79"/>
        <v>2038</v>
      </c>
      <c r="O54" s="53">
        <f>O53*(1+'Szenario AHV'!$G$5)</f>
        <v>123.8531628262038</v>
      </c>
      <c r="P54" s="42">
        <f t="shared" si="27"/>
        <v>73662.518141996523</v>
      </c>
      <c r="Q54" s="46">
        <f t="shared" si="28"/>
        <v>64698.538044452973</v>
      </c>
      <c r="R54" s="46">
        <f t="shared" si="29"/>
        <v>64698.538044452973</v>
      </c>
      <c r="S54" s="35">
        <f t="shared" si="73"/>
        <v>56932.073778935584</v>
      </c>
      <c r="T54" s="35">
        <f t="shared" si="74"/>
        <v>59897.763588940004</v>
      </c>
      <c r="U54" s="35">
        <f t="shared" si="32"/>
        <v>57000.958915216252</v>
      </c>
      <c r="V54" s="47">
        <f t="shared" si="33"/>
        <v>-126206.58187061531</v>
      </c>
      <c r="W54" s="47">
        <f t="shared" si="34"/>
        <v>8563.9762022067589</v>
      </c>
      <c r="X54" s="47">
        <f t="shared" si="75"/>
        <v>-23193.260837567737</v>
      </c>
      <c r="Y54" s="36">
        <f t="shared" si="67"/>
        <v>-1.7133080032280668</v>
      </c>
      <c r="Z54" s="36">
        <f t="shared" si="36"/>
        <v>0.13236738357708538</v>
      </c>
      <c r="AA54" s="36">
        <f t="shared" si="76"/>
        <v>-0.35848199261677516</v>
      </c>
      <c r="AB54" s="35">
        <f t="shared" si="68"/>
        <v>-16730.444363060938</v>
      </c>
      <c r="AC54" s="35">
        <f t="shared" si="38"/>
        <v>-4800.7744555129684</v>
      </c>
      <c r="AD54" s="35">
        <f t="shared" si="77"/>
        <v>-7697.5791292367212</v>
      </c>
      <c r="AE54" s="36">
        <f t="shared" si="69"/>
        <v>-0.29386676529691197</v>
      </c>
      <c r="AF54" s="36">
        <f t="shared" si="40"/>
        <v>-8.0149477507360914E-2</v>
      </c>
      <c r="AG54" s="36">
        <f t="shared" si="41"/>
        <v>-0.13504297604337098</v>
      </c>
      <c r="AH54" s="35">
        <f t="shared" si="70"/>
        <v>-14540.921612909851</v>
      </c>
      <c r="AI54" s="35">
        <f t="shared" si="42"/>
        <v>-5068.0694686673633</v>
      </c>
      <c r="AJ54" s="35">
        <f t="shared" si="43"/>
        <v>-7387.6654950701013</v>
      </c>
      <c r="AK54" s="36">
        <f t="shared" si="44"/>
        <v>-0.24594940709620386</v>
      </c>
      <c r="AL54" s="36">
        <f t="shared" si="45"/>
        <v>-8.4991273584010957E-2</v>
      </c>
      <c r="AM54" s="36">
        <f t="shared" si="46"/>
        <v>-0.12890513032591494</v>
      </c>
      <c r="AN54" s="48">
        <f t="shared" si="47"/>
        <v>40787.098650956643</v>
      </c>
      <c r="AO54" s="48">
        <f t="shared" si="48"/>
        <v>43106.694677359381</v>
      </c>
      <c r="AP54" s="48">
        <f t="shared" si="78"/>
        <v>40787.098650956643</v>
      </c>
      <c r="AQ54" s="24">
        <f>AQ53*(1+'Szenario AHV'!G$3)*(1+'Szenario AHV'!G$4)*(1+'Szenario AHV'!G$6*'3'!C127+(1-'Szenario AHV'!G$6)*'3'!C427)</f>
        <v>415502.3148730995</v>
      </c>
      <c r="AR54" s="46">
        <f t="shared" si="81"/>
        <v>3448.6692134467266</v>
      </c>
      <c r="AS54" s="48">
        <f t="shared" si="50"/>
        <v>14879.828664683298</v>
      </c>
      <c r="AT54" s="48">
        <f t="shared" si="51"/>
        <v>13069.104684979502</v>
      </c>
      <c r="AU54" s="48">
        <f t="shared" si="52"/>
        <v>13069.104684979502</v>
      </c>
      <c r="AV54" s="48">
        <f t="shared" si="53"/>
        <v>-2189.5227501510876</v>
      </c>
      <c r="AW54" s="48">
        <f t="shared" si="54"/>
        <v>267.29501315439472</v>
      </c>
      <c r="AX54" s="48">
        <f t="shared" si="55"/>
        <v>-309.91363416662034</v>
      </c>
      <c r="AY54" s="35">
        <v>6</v>
      </c>
      <c r="AZ54" s="35">
        <f t="shared" si="25"/>
        <v>56932.073778935584</v>
      </c>
      <c r="BA54" s="35">
        <f t="shared" si="56"/>
        <v>59897.763588940004</v>
      </c>
      <c r="BB54" s="35">
        <f t="shared" si="80"/>
        <v>57000.958915216252</v>
      </c>
      <c r="BD54" s="57">
        <f t="shared" si="58"/>
        <v>0.02</v>
      </c>
      <c r="BE54" s="54">
        <v>0.20200000000000001</v>
      </c>
      <c r="BF54" s="50">
        <f>'Szenario AHV'!$G$6*'3'!D127+(1-'Szenario AHV'!$G$6)*'3'!D427</f>
        <v>5495741</v>
      </c>
      <c r="BG54" s="50">
        <f>(1-BT54)*('Szenario AHV'!$G$6*'3'!F127+(1-'Szenario AHV'!$G$6)*'3'!F427)+BT54*('Szenario AHV'!$G$6*'3'!G127+(1-'Szenario AHV'!$G$6)*'3'!G427)</f>
        <v>5808288.335</v>
      </c>
      <c r="BH54" s="42">
        <f t="shared" si="59"/>
        <v>5495741</v>
      </c>
      <c r="BI54" s="36">
        <f t="shared" si="82"/>
        <v>8.4000000000000005E-2</v>
      </c>
      <c r="BJ54" s="35">
        <f t="shared" si="60"/>
        <v>88352.180029167008</v>
      </c>
      <c r="BK54" s="55">
        <f t="shared" si="61"/>
        <v>0.01</v>
      </c>
      <c r="BL54" s="42">
        <f>'Szenario AHV'!$G$6*'3'!I127+(1-'Szenario AHV'!$G$6)*'3'!I427</f>
        <v>2568393</v>
      </c>
      <c r="BM54" s="42">
        <f>(1-BT54)*('Szenario AHV'!$G$6*'3'!K127+(1-'Szenario AHV'!$G$6)*'3'!K427)+BT54*('Szenario AHV'!$G$6*'3'!L127+(1-'Szenario AHV'!$G$6)*'3'!L427)</f>
        <v>2255845.665</v>
      </c>
      <c r="BN54" s="42">
        <f t="shared" si="62"/>
        <v>2255845.665</v>
      </c>
      <c r="BO54" s="35">
        <f>BO53/(1+'Szenario AHV'!$G$5)</f>
        <v>28680.392035796904</v>
      </c>
      <c r="BP54" s="35">
        <f t="shared" si="83"/>
        <v>28680.392035796904</v>
      </c>
      <c r="BQ54" s="45">
        <v>23.824999999999999</v>
      </c>
      <c r="BR54" s="45">
        <f t="shared" si="66"/>
        <v>2.745000000000001</v>
      </c>
      <c r="BS54" s="45">
        <f t="shared" si="71"/>
        <v>1.745000000000001</v>
      </c>
      <c r="BT54" s="45">
        <f t="shared" si="71"/>
        <v>0.74500000000000099</v>
      </c>
      <c r="BU54" s="45"/>
      <c r="BV54" s="24"/>
      <c r="BX54" s="33"/>
    </row>
    <row r="55" spans="1:76" ht="0.95" customHeight="1" x14ac:dyDescent="0.25">
      <c r="A55" s="33">
        <f t="shared" si="79"/>
        <v>2039</v>
      </c>
      <c r="O55" s="53">
        <f>O54*(1+'Szenario AHV'!$G$5)</f>
        <v>125.09169445446584</v>
      </c>
      <c r="P55" s="42">
        <f t="shared" si="27"/>
        <v>75720.711242312464</v>
      </c>
      <c r="Q55" s="46">
        <f t="shared" si="28"/>
        <v>66387.64400027509</v>
      </c>
      <c r="R55" s="46">
        <f t="shared" si="29"/>
        <v>66387.64400027509</v>
      </c>
      <c r="S55" s="35">
        <f t="shared" si="73"/>
        <v>57518.935099996786</v>
      </c>
      <c r="T55" s="35">
        <f t="shared" si="74"/>
        <v>60862.549279517269</v>
      </c>
      <c r="U55" s="35">
        <f t="shared" si="32"/>
        <v>57693.921937766187</v>
      </c>
      <c r="V55" s="47">
        <f t="shared" si="33"/>
        <v>-144408.35801293098</v>
      </c>
      <c r="W55" s="47">
        <f t="shared" si="34"/>
        <v>3038.8814814489451</v>
      </c>
      <c r="X55" s="47">
        <f t="shared" si="75"/>
        <v>-31886.98290007664</v>
      </c>
      <c r="Y55" s="36">
        <f t="shared" si="67"/>
        <v>-1.9071183516860062</v>
      </c>
      <c r="Z55" s="36">
        <f t="shared" si="36"/>
        <v>4.5774805345349397E-2</v>
      </c>
      <c r="AA55" s="36">
        <f t="shared" si="76"/>
        <v>-0.48031502518668251</v>
      </c>
      <c r="AB55" s="35">
        <f t="shared" si="68"/>
        <v>-18201.776142315677</v>
      </c>
      <c r="AC55" s="35">
        <f t="shared" si="38"/>
        <v>-5525.0947207578211</v>
      </c>
      <c r="AD55" s="35">
        <f t="shared" si="77"/>
        <v>-8693.722062508903</v>
      </c>
      <c r="AE55" s="36">
        <f t="shared" si="69"/>
        <v>-0.31644842017105934</v>
      </c>
      <c r="AF55" s="36">
        <f t="shared" si="40"/>
        <v>-9.0779876724901509E-2</v>
      </c>
      <c r="AG55" s="36">
        <f t="shared" si="41"/>
        <v>-0.15068696615714092</v>
      </c>
      <c r="AH55" s="35">
        <f t="shared" si="70"/>
        <v>-15677.644504903372</v>
      </c>
      <c r="AI55" s="35">
        <f t="shared" si="42"/>
        <v>-5696.3742448019566</v>
      </c>
      <c r="AJ55" s="35">
        <f t="shared" si="43"/>
        <v>-8229.8568457575475</v>
      </c>
      <c r="AK55" s="36">
        <f t="shared" si="44"/>
        <v>-0.2611066582169696</v>
      </c>
      <c r="AL55" s="36">
        <f t="shared" si="45"/>
        <v>-9.3858214991263345E-2</v>
      </c>
      <c r="AM55" s="36">
        <f t="shared" si="46"/>
        <v>-0.14150911250959233</v>
      </c>
      <c r="AN55" s="48">
        <f t="shared" si="47"/>
        <v>41246.997978003667</v>
      </c>
      <c r="AO55" s="48">
        <f t="shared" si="48"/>
        <v>43780.480578959257</v>
      </c>
      <c r="AP55" s="48">
        <f t="shared" si="78"/>
        <v>41246.997978003667</v>
      </c>
      <c r="AQ55" s="24">
        <f>AQ54*(1+'Szenario AHV'!G$3)*(1+'Szenario AHV'!G$4)*(1+'Szenario AHV'!G$6*'3'!C128+(1-'Szenario AHV'!G$6)*'3'!C428)</f>
        <v>421022.2998142541</v>
      </c>
      <c r="AR55" s="46">
        <f t="shared" si="81"/>
        <v>3494.4850884583097</v>
      </c>
      <c r="AS55" s="48">
        <f t="shared" si="50"/>
        <v>15295.583670947119</v>
      </c>
      <c r="AT55" s="48">
        <f t="shared" si="51"/>
        <v>13410.304088055569</v>
      </c>
      <c r="AU55" s="48">
        <f t="shared" si="52"/>
        <v>13410.304088055569</v>
      </c>
      <c r="AV55" s="48">
        <f t="shared" si="53"/>
        <v>-2524.1316374123062</v>
      </c>
      <c r="AW55" s="48">
        <f t="shared" si="54"/>
        <v>171.27952404413517</v>
      </c>
      <c r="AX55" s="48">
        <f t="shared" si="55"/>
        <v>-463.86521675135475</v>
      </c>
      <c r="AY55" s="35">
        <v>6</v>
      </c>
      <c r="AZ55" s="35">
        <f t="shared" si="25"/>
        <v>57518.935099996786</v>
      </c>
      <c r="BA55" s="35">
        <f t="shared" si="56"/>
        <v>60862.549279517269</v>
      </c>
      <c r="BB55" s="35">
        <f t="shared" si="80"/>
        <v>57693.921937766187</v>
      </c>
      <c r="BD55" s="57">
        <f t="shared" si="58"/>
        <v>0.02</v>
      </c>
      <c r="BE55" s="54">
        <v>0.20200000000000001</v>
      </c>
      <c r="BF55" s="50">
        <f>'Szenario AHV'!$G$6*'3'!D128+(1-'Szenario AHV'!$G$6)*'3'!D428</f>
        <v>5502682</v>
      </c>
      <c r="BG55" s="50">
        <f>(1-BU55)*('Szenario AHV'!$G$6*'3'!G128+(1-'Szenario AHV'!$G$6)*'3'!G428)+BU55*('Szenario AHV'!$G$6*'3'!H128+(1-'Szenario AHV'!$G$6)*'3'!H428)</f>
        <v>5840669</v>
      </c>
      <c r="BH55" s="42">
        <f t="shared" si="59"/>
        <v>5502682</v>
      </c>
      <c r="BI55" s="36">
        <f t="shared" si="82"/>
        <v>8.4000000000000005E-2</v>
      </c>
      <c r="BJ55" s="35">
        <f t="shared" si="60"/>
        <v>89235.701829458674</v>
      </c>
      <c r="BK55" s="55">
        <f t="shared" si="61"/>
        <v>0.01</v>
      </c>
      <c r="BL55" s="42">
        <f>'Szenario AHV'!$G$6*'3'!I128+(1-'Szenario AHV'!$G$6)*'3'!I428</f>
        <v>2595845</v>
      </c>
      <c r="BM55" s="42">
        <f>(1-BT55)*('Szenario AHV'!$G$6*'3'!K128+(1-'Szenario AHV'!$G$6)*'3'!K428)+BT55*('Szenario AHV'!$G$6*'3'!L128+(1-'Szenario AHV'!$G$6)*'3'!L428)</f>
        <v>2275890.3199999994</v>
      </c>
      <c r="BN55" s="42">
        <f t="shared" si="62"/>
        <v>2275890.3199999994</v>
      </c>
      <c r="BO55" s="35">
        <f>BO53*(1+BK$2)</f>
        <v>29169.966327847953</v>
      </c>
      <c r="BP55" s="35">
        <f t="shared" si="83"/>
        <v>29169.966327847953</v>
      </c>
      <c r="BQ55" s="45">
        <v>23.92</v>
      </c>
      <c r="BR55" s="45">
        <f t="shared" si="66"/>
        <v>2.8400000000000034</v>
      </c>
      <c r="BS55" s="45">
        <f t="shared" si="71"/>
        <v>1.8400000000000034</v>
      </c>
      <c r="BT55" s="45">
        <f t="shared" si="71"/>
        <v>0.84000000000000341</v>
      </c>
      <c r="BU55" s="45"/>
      <c r="BV55" s="24"/>
      <c r="BX55" s="33"/>
    </row>
    <row r="56" spans="1:76" ht="0.95" customHeight="1" x14ac:dyDescent="0.25">
      <c r="A56" s="33">
        <v>2040</v>
      </c>
      <c r="O56" s="53">
        <f>O55*(1+'Szenario AHV'!$G$5)</f>
        <v>126.34261139901049</v>
      </c>
      <c r="P56" s="42">
        <f t="shared" si="27"/>
        <v>75716.914814516625</v>
      </c>
      <c r="Q56" s="46">
        <f t="shared" si="28"/>
        <v>66221.861025215825</v>
      </c>
      <c r="R56" s="46">
        <f t="shared" si="29"/>
        <v>66221.861025215825</v>
      </c>
      <c r="S56" s="35">
        <f t="shared" si="73"/>
        <v>57664.077854922041</v>
      </c>
      <c r="T56" s="35">
        <f t="shared" si="74"/>
        <v>61238.773400019054</v>
      </c>
      <c r="U56" s="35">
        <f t="shared" si="32"/>
        <v>57996.504491740372</v>
      </c>
      <c r="V56" s="47">
        <f t="shared" si="33"/>
        <v>-162461.19497252558</v>
      </c>
      <c r="W56" s="47">
        <f t="shared" si="34"/>
        <v>-1944.206143747826</v>
      </c>
      <c r="X56" s="47">
        <f t="shared" si="75"/>
        <v>-40112.339433552093</v>
      </c>
      <c r="Y56" s="36">
        <f t="shared" si="67"/>
        <v>-2.1456393907557647</v>
      </c>
      <c r="Z56" s="36">
        <f t="shared" si="36"/>
        <v>-2.9358977740107834E-2</v>
      </c>
      <c r="AA56" s="36">
        <f t="shared" si="76"/>
        <v>-0.60572655030456179</v>
      </c>
      <c r="AB56" s="35">
        <f t="shared" si="68"/>
        <v>-18052.836959594584</v>
      </c>
      <c r="AC56" s="35">
        <f t="shared" si="38"/>
        <v>-4983.0876251967711</v>
      </c>
      <c r="AD56" s="35">
        <f t="shared" si="77"/>
        <v>-8225.356533475453</v>
      </c>
      <c r="AE56" s="36">
        <f t="shared" si="69"/>
        <v>-0.31306903068863773</v>
      </c>
      <c r="AF56" s="36">
        <f t="shared" si="40"/>
        <v>-8.13714473450773E-2</v>
      </c>
      <c r="AG56" s="36">
        <f t="shared" si="41"/>
        <v>-0.14182503938055224</v>
      </c>
      <c r="AH56" s="35">
        <f t="shared" si="70"/>
        <v>-15164.669799335965</v>
      </c>
      <c r="AI56" s="35">
        <f t="shared" si="42"/>
        <v>-5043.8652548257496</v>
      </c>
      <c r="AJ56" s="35">
        <f t="shared" si="43"/>
        <v>-7587.6168754739201</v>
      </c>
      <c r="AK56" s="36">
        <f t="shared" si="44"/>
        <v>-0.2504394311975407</v>
      </c>
      <c r="AL56" s="36">
        <f t="shared" si="45"/>
        <v>-8.244574199122362E-2</v>
      </c>
      <c r="AM56" s="36">
        <f t="shared" si="46"/>
        <v>-0.12940589557352244</v>
      </c>
      <c r="AN56" s="48">
        <f t="shared" si="47"/>
        <v>41711.433633441899</v>
      </c>
      <c r="AO56" s="48">
        <f t="shared" si="48"/>
        <v>44255.185254090065</v>
      </c>
      <c r="AP56" s="48">
        <f t="shared" si="78"/>
        <v>41711.433633441899</v>
      </c>
      <c r="AQ56" s="24">
        <f>AQ55*(1+'Szenario AHV'!G$3)*(1+'Szenario AHV'!G$4)*(1+'Szenario AHV'!G$6*'3'!C129+(1-'Szenario AHV'!G$6)*'3'!C429)</f>
        <v>426505.37219354295</v>
      </c>
      <c r="AR56" s="46">
        <f t="shared" si="81"/>
        <v>3539.9945892064075</v>
      </c>
      <c r="AS56" s="48">
        <f t="shared" si="50"/>
        <v>15294.81679253236</v>
      </c>
      <c r="AT56" s="48">
        <f t="shared" si="51"/>
        <v>13376.815927093598</v>
      </c>
      <c r="AU56" s="48">
        <f t="shared" si="52"/>
        <v>13376.815927093598</v>
      </c>
      <c r="AV56" s="48">
        <f t="shared" si="53"/>
        <v>-2888.1671602586198</v>
      </c>
      <c r="AW56" s="48">
        <f t="shared" si="54"/>
        <v>60.7776296289789</v>
      </c>
      <c r="AX56" s="48">
        <f t="shared" si="55"/>
        <v>-637.7396580015328</v>
      </c>
      <c r="AY56" s="35">
        <v>6</v>
      </c>
      <c r="AZ56" s="35">
        <f t="shared" si="25"/>
        <v>57664.077854922041</v>
      </c>
      <c r="BA56" s="35">
        <f t="shared" si="56"/>
        <v>61238.773400019054</v>
      </c>
      <c r="BB56" s="35">
        <f t="shared" si="80"/>
        <v>57996.504491740372</v>
      </c>
      <c r="BD56" s="57">
        <f t="shared" si="58"/>
        <v>0.02</v>
      </c>
      <c r="BE56" s="54">
        <v>0.20200000000000001</v>
      </c>
      <c r="BF56" s="50">
        <f>'Szenario AHV'!$G$6*'3'!D129+(1-'Szenario AHV'!$G$6)*'3'!D429</f>
        <v>5509546</v>
      </c>
      <c r="BG56" s="50">
        <f>(1-BU56)*('Szenario AHV'!$G$6*'3'!G129+(1-'Szenario AHV'!$G$6)*'3'!G429)+BU56*('Szenario AHV'!$G$6*'3'!H129+(1-'Szenario AHV'!$G$6)*'3'!H429)</f>
        <v>5845543</v>
      </c>
      <c r="BH56" s="42">
        <f t="shared" si="59"/>
        <v>5509546</v>
      </c>
      <c r="BI56" s="36">
        <f t="shared" si="82"/>
        <v>8.4000000000000005E-2</v>
      </c>
      <c r="BJ56" s="35">
        <f t="shared" si="60"/>
        <v>90128.058847753258</v>
      </c>
      <c r="BK56" s="55">
        <f t="shared" si="61"/>
        <v>0.01</v>
      </c>
      <c r="BL56" s="42">
        <f>'Szenario AHV'!$G$6*'3'!I129+(1-'Szenario AHV'!$G$6)*'3'!I429</f>
        <v>2621672</v>
      </c>
      <c r="BM56" s="42">
        <f>(1-BT56)*('Szenario AHV'!$G$6*'3'!K129+(1-'Szenario AHV'!$G$6)*'3'!K429)+BT56*('Szenario AHV'!$G$6*'3'!L129+(1-'Szenario AHV'!$G$6)*'3'!L429)</f>
        <v>2292909.0449999995</v>
      </c>
      <c r="BN56" s="42">
        <f t="shared" si="62"/>
        <v>2292909.0449999995</v>
      </c>
      <c r="BO56" s="35">
        <f>BO55/(1+'Szenario AHV'!$G$5)</f>
        <v>28881.154780047476</v>
      </c>
      <c r="BP56" s="35">
        <f t="shared" si="83"/>
        <v>28881.154780047476</v>
      </c>
      <c r="BQ56" s="45">
        <v>24.015000000000001</v>
      </c>
      <c r="BR56" s="45">
        <f t="shared" si="66"/>
        <v>2.9350000000000023</v>
      </c>
      <c r="BS56" s="45">
        <f t="shared" si="71"/>
        <v>1.9350000000000023</v>
      </c>
      <c r="BT56" s="45">
        <f t="shared" si="71"/>
        <v>0.93500000000000227</v>
      </c>
      <c r="BU56" s="45"/>
      <c r="BV56" s="24"/>
      <c r="BX56" s="33"/>
    </row>
    <row r="57" spans="1:76" ht="0.95" customHeight="1" x14ac:dyDescent="0.25">
      <c r="N57" s="53"/>
      <c r="O57" s="58"/>
      <c r="AV57" s="53"/>
      <c r="AW57" s="53"/>
      <c r="AX57" s="53"/>
      <c r="AY57" s="35"/>
      <c r="AZ57" s="35"/>
      <c r="BA57" s="35"/>
      <c r="BB57" s="35"/>
      <c r="BC57" s="35"/>
      <c r="BD57" s="35"/>
      <c r="BE57" s="36"/>
      <c r="BF57" s="37"/>
      <c r="BG57" s="37"/>
      <c r="BH57" s="37"/>
      <c r="BI57" s="35"/>
      <c r="BJ57" s="35"/>
      <c r="BK57" s="35"/>
      <c r="BL57" s="35"/>
      <c r="BM57" s="35"/>
      <c r="BN57" s="35"/>
      <c r="BO57" s="35"/>
      <c r="BP57" s="35"/>
      <c r="BQ57" s="41"/>
      <c r="BR57" s="42"/>
      <c r="BS57" s="41"/>
      <c r="BT57" s="35"/>
      <c r="BU57" s="35"/>
      <c r="BX57" s="33"/>
    </row>
    <row r="58" spans="1:76" ht="0.95" customHeight="1" x14ac:dyDescent="0.25">
      <c r="N58" s="53"/>
      <c r="O58" s="58"/>
      <c r="AV58" s="53"/>
      <c r="AW58" s="53"/>
      <c r="AX58" s="53"/>
      <c r="AY58" s="35"/>
      <c r="AZ58" s="35"/>
      <c r="BA58" s="35"/>
      <c r="BB58" s="35"/>
      <c r="BC58" s="35"/>
      <c r="BD58" s="35"/>
      <c r="BE58" s="36"/>
      <c r="BF58" s="37"/>
      <c r="BG58" s="37"/>
      <c r="BH58" s="37"/>
      <c r="BI58" s="35"/>
      <c r="BJ58" s="35"/>
      <c r="BK58" s="35"/>
      <c r="BL58" s="35"/>
      <c r="BM58" s="35"/>
      <c r="BN58" s="35"/>
      <c r="BO58" s="35"/>
      <c r="BP58" s="59"/>
      <c r="BQ58" s="41"/>
      <c r="BR58" s="42"/>
      <c r="BS58" s="41"/>
      <c r="BT58" s="35"/>
      <c r="BU58" s="35"/>
    </row>
    <row r="59" spans="1:76" ht="0.95" customHeight="1" x14ac:dyDescent="0.25">
      <c r="N59" s="53"/>
      <c r="O59" s="58"/>
      <c r="AV59" s="53"/>
      <c r="AW59" s="53"/>
      <c r="AX59" s="53"/>
      <c r="AY59" s="35"/>
      <c r="AZ59" s="35"/>
      <c r="BA59" s="35"/>
      <c r="BB59" s="111" t="s">
        <v>235</v>
      </c>
      <c r="BC59" s="111"/>
      <c r="BD59" s="111"/>
      <c r="BE59" s="111"/>
      <c r="BF59" s="37"/>
      <c r="BG59" s="37"/>
      <c r="BH59" s="37"/>
      <c r="BI59" s="35"/>
      <c r="BJ59" s="35"/>
      <c r="BK59" s="35"/>
      <c r="BL59" s="35"/>
      <c r="BM59" s="35"/>
      <c r="BN59" s="35"/>
      <c r="BO59" s="35"/>
      <c r="BP59" s="60"/>
      <c r="BQ59" s="41"/>
      <c r="BR59" s="42"/>
      <c r="BS59" s="41"/>
      <c r="BT59" s="35"/>
      <c r="BU59" s="35"/>
    </row>
    <row r="60" spans="1:76" ht="0.95" customHeight="1" x14ac:dyDescent="0.25">
      <c r="N60" s="53"/>
      <c r="O60" s="58"/>
      <c r="AR60" s="30"/>
      <c r="AV60" s="53"/>
      <c r="AW60" s="53"/>
      <c r="AX60" s="53"/>
      <c r="AY60" s="35"/>
      <c r="AZ60" s="35"/>
      <c r="BA60" s="35"/>
      <c r="BB60" s="111"/>
      <c r="BC60" s="111"/>
      <c r="BD60" s="111"/>
      <c r="BE60" s="111"/>
      <c r="BF60" s="37"/>
      <c r="BG60" s="37"/>
      <c r="BH60" s="37"/>
      <c r="BI60" s="35" t="s">
        <v>236</v>
      </c>
      <c r="BJ60" s="35"/>
      <c r="BK60" s="35"/>
      <c r="BL60" s="35"/>
      <c r="BM60" s="35"/>
      <c r="BN60" s="35"/>
      <c r="BO60" s="35"/>
      <c r="BP60" s="35"/>
      <c r="BQ60" s="41"/>
      <c r="BR60" s="42"/>
      <c r="BS60" s="41"/>
      <c r="BT60" s="35"/>
      <c r="BU60" s="35"/>
    </row>
    <row r="61" spans="1:76" ht="0.95" customHeight="1" x14ac:dyDescent="0.25">
      <c r="N61" s="53"/>
      <c r="O61" s="58"/>
      <c r="U61" s="33"/>
      <c r="AR61" s="30"/>
      <c r="AV61" s="53"/>
      <c r="AW61" s="53"/>
      <c r="AX61" s="53"/>
      <c r="AY61" s="35"/>
      <c r="AZ61" s="35"/>
      <c r="BA61" s="35"/>
      <c r="BB61" s="35">
        <v>1</v>
      </c>
      <c r="BC61" s="35"/>
      <c r="BD61" s="35"/>
      <c r="BE61" s="40">
        <v>1990</v>
      </c>
      <c r="BF61" s="37"/>
      <c r="BG61" s="37"/>
      <c r="BH61" s="37"/>
      <c r="BI61" s="35"/>
      <c r="BJ61" s="35">
        <v>59207.613607045067</v>
      </c>
      <c r="BK61" s="40">
        <v>1990</v>
      </c>
      <c r="BL61" s="35"/>
      <c r="BM61" s="35"/>
      <c r="BN61" s="35"/>
      <c r="BO61" s="35"/>
      <c r="BP61" s="35"/>
      <c r="BQ61" s="41"/>
      <c r="BR61" s="42"/>
      <c r="BS61" s="41"/>
      <c r="BT61" s="35"/>
      <c r="BU61" s="35"/>
    </row>
    <row r="62" spans="1:76" ht="0.95" customHeight="1" x14ac:dyDescent="0.25">
      <c r="N62" s="53"/>
      <c r="O62" s="58"/>
      <c r="U62" s="33"/>
      <c r="AR62" s="30"/>
      <c r="AV62" s="53"/>
      <c r="AW62" s="53"/>
      <c r="AX62" s="53"/>
      <c r="AY62" s="35"/>
      <c r="AZ62" s="35"/>
      <c r="BA62" s="35"/>
      <c r="BB62" s="61">
        <f>1+BC62</f>
        <v>0.98376386261534798</v>
      </c>
      <c r="BC62" s="30">
        <v>-1.6236137384652016E-2</v>
      </c>
      <c r="BD62" s="36"/>
      <c r="BE62" s="40">
        <v>1991</v>
      </c>
      <c r="BF62" s="37"/>
      <c r="BG62" s="37"/>
      <c r="BH62" s="37"/>
      <c r="BI62" s="35"/>
      <c r="BJ62" s="35">
        <v>59384.563619474167</v>
      </c>
      <c r="BK62" s="40">
        <v>1991</v>
      </c>
      <c r="BL62" s="35"/>
      <c r="BM62" s="35"/>
      <c r="BN62" s="35"/>
      <c r="BO62" s="35"/>
      <c r="BP62" s="35"/>
      <c r="BQ62" s="41"/>
      <c r="BR62" s="42"/>
      <c r="BS62" s="41"/>
      <c r="BT62" s="35"/>
      <c r="BU62" s="35"/>
    </row>
    <row r="63" spans="1:76" ht="0.95" customHeight="1" x14ac:dyDescent="0.25">
      <c r="N63" s="53"/>
      <c r="O63" s="58"/>
      <c r="U63" s="33"/>
      <c r="AR63" s="30"/>
      <c r="AV63" s="53"/>
      <c r="AW63" s="53"/>
      <c r="AX63" s="53"/>
      <c r="AY63" s="35"/>
      <c r="AZ63" s="35"/>
      <c r="BA63" s="35"/>
      <c r="BB63" s="61">
        <f>BB62*(1+BC63)</f>
        <v>0.98468274974476633</v>
      </c>
      <c r="BC63" s="30">
        <v>9.3405253469613925E-4</v>
      </c>
      <c r="BD63" s="36"/>
      <c r="BE63" s="40">
        <f>BE62+1</f>
        <v>1992</v>
      </c>
      <c r="BF63" s="37"/>
      <c r="BG63" s="37"/>
      <c r="BH63" s="37"/>
      <c r="BI63" s="35"/>
      <c r="BJ63" s="35">
        <v>58843.054455583428</v>
      </c>
      <c r="BK63" s="40">
        <f>BK62+1</f>
        <v>1992</v>
      </c>
      <c r="BL63" s="35"/>
      <c r="BM63" s="35"/>
      <c r="BN63" s="35"/>
      <c r="BO63" s="35"/>
      <c r="BP63" s="35"/>
      <c r="BQ63" s="41"/>
      <c r="BR63" s="42"/>
      <c r="BS63" s="41"/>
      <c r="BT63" s="35"/>
      <c r="BU63" s="35"/>
    </row>
    <row r="64" spans="1:76" ht="0.95" customHeight="1" x14ac:dyDescent="0.25">
      <c r="N64" s="53"/>
      <c r="O64" s="58"/>
      <c r="U64" s="33"/>
      <c r="AR64" s="30"/>
      <c r="AV64" s="53"/>
      <c r="AW64" s="53"/>
      <c r="AX64" s="53"/>
      <c r="AY64" s="35"/>
      <c r="AZ64" s="35"/>
      <c r="BA64" s="35"/>
      <c r="BB64" s="61">
        <f t="shared" ref="BB64:BB86" si="84">BB63*(1+BC64)</f>
        <v>0.9945296681852982</v>
      </c>
      <c r="BC64" s="30">
        <v>1.0000092357751011E-2</v>
      </c>
      <c r="BD64" s="36"/>
      <c r="BE64" s="40">
        <f t="shared" ref="BE64:BE86" si="85">BE63+1</f>
        <v>1993</v>
      </c>
      <c r="BI64" s="35"/>
      <c r="BJ64" s="35">
        <v>57531.184557501583</v>
      </c>
      <c r="BK64" s="40">
        <f t="shared" ref="BK64:BK86" si="86">BK63+1</f>
        <v>1993</v>
      </c>
      <c r="BL64" s="35"/>
      <c r="BM64" s="35"/>
      <c r="BN64" s="35"/>
      <c r="BO64" s="35"/>
      <c r="BP64" s="35"/>
      <c r="BQ64" s="41"/>
      <c r="BR64" s="50"/>
      <c r="BS64" s="41"/>
      <c r="BT64" s="35"/>
      <c r="BU64" s="35"/>
    </row>
    <row r="65" spans="14:73" ht="0.95" customHeight="1" x14ac:dyDescent="0.25">
      <c r="N65" s="53"/>
      <c r="O65" s="58"/>
      <c r="U65" s="33"/>
      <c r="AR65" s="30"/>
      <c r="AV65" s="53"/>
      <c r="AW65" s="53"/>
      <c r="AX65" s="53"/>
      <c r="AY65" s="46"/>
      <c r="AZ65" s="35"/>
      <c r="BA65" s="35"/>
      <c r="BB65" s="61">
        <f t="shared" si="84"/>
        <v>1.0295834459221063</v>
      </c>
      <c r="BC65" s="62">
        <v>3.5246588269981061E-2</v>
      </c>
      <c r="BD65" s="55"/>
      <c r="BE65" s="40">
        <f t="shared" si="85"/>
        <v>1994</v>
      </c>
      <c r="BI65" s="48"/>
      <c r="BJ65" s="48">
        <v>56699.714793688967</v>
      </c>
      <c r="BK65" s="40">
        <f t="shared" si="86"/>
        <v>1994</v>
      </c>
      <c r="BL65" s="48"/>
      <c r="BM65" s="48"/>
      <c r="BN65" s="48"/>
      <c r="BO65" s="35"/>
      <c r="BP65" s="35"/>
      <c r="BQ65" s="54"/>
      <c r="BR65" s="50"/>
      <c r="BS65" s="41"/>
      <c r="BT65" s="35"/>
      <c r="BU65" s="35"/>
    </row>
    <row r="66" spans="14:73" ht="0.95" customHeight="1" x14ac:dyDescent="0.25">
      <c r="U66" s="33"/>
      <c r="AR66" s="30"/>
      <c r="AV66" s="53"/>
      <c r="AW66" s="53"/>
      <c r="AX66" s="53"/>
      <c r="AY66" s="46"/>
      <c r="AZ66" s="35"/>
      <c r="BA66" s="35"/>
      <c r="BB66" s="61">
        <f t="shared" si="84"/>
        <v>1.0550176721570497</v>
      </c>
      <c r="BC66" s="62">
        <v>2.4703414119255029E-2</v>
      </c>
      <c r="BD66" s="55"/>
      <c r="BE66" s="40">
        <f t="shared" si="85"/>
        <v>1995</v>
      </c>
      <c r="BI66" s="48"/>
      <c r="BJ66" s="48">
        <v>56493.214144855425</v>
      </c>
      <c r="BK66" s="40">
        <f t="shared" si="86"/>
        <v>1995</v>
      </c>
      <c r="BL66" s="48"/>
      <c r="BM66" s="48"/>
      <c r="BN66" s="48"/>
      <c r="BQ66" s="54"/>
      <c r="BR66" s="50"/>
      <c r="BS66" s="41"/>
      <c r="BT66" s="35"/>
      <c r="BU66" s="35"/>
    </row>
    <row r="67" spans="14:73" ht="0.95" customHeight="1" x14ac:dyDescent="0.25">
      <c r="U67" s="33"/>
      <c r="AR67" s="30"/>
      <c r="AV67" s="53"/>
      <c r="AW67" s="53"/>
      <c r="AX67" s="53"/>
      <c r="AY67" s="46"/>
      <c r="AZ67" s="35"/>
      <c r="BA67" s="35"/>
      <c r="BB67" s="61">
        <f t="shared" si="84"/>
        <v>1.0921447961401436</v>
      </c>
      <c r="BC67" s="62">
        <v>3.5190997234373578E-2</v>
      </c>
      <c r="BD67" s="55"/>
      <c r="BE67" s="40">
        <f t="shared" si="85"/>
        <v>1996</v>
      </c>
      <c r="BI67" s="48"/>
      <c r="BJ67" s="48">
        <v>56278.683483898676</v>
      </c>
      <c r="BK67" s="40">
        <f t="shared" si="86"/>
        <v>1996</v>
      </c>
      <c r="BL67" s="48"/>
      <c r="BM67" s="48"/>
      <c r="BN67" s="48"/>
      <c r="BQ67" s="54"/>
      <c r="BR67" s="50"/>
      <c r="BS67" s="41"/>
      <c r="BT67" s="35"/>
      <c r="BU67" s="35"/>
    </row>
    <row r="68" spans="14:73" ht="0.95" customHeight="1" x14ac:dyDescent="0.25">
      <c r="U68" s="33"/>
      <c r="AR68" s="30"/>
      <c r="AV68" s="53"/>
      <c r="AW68" s="53"/>
      <c r="AX68" s="53"/>
      <c r="AY68" s="46"/>
      <c r="AZ68" s="35"/>
      <c r="BA68" s="35"/>
      <c r="BB68" s="61">
        <f t="shared" si="84"/>
        <v>1.1536900521537388</v>
      </c>
      <c r="BC68" s="62">
        <v>5.6352652350776467E-2</v>
      </c>
      <c r="BD68" s="55"/>
      <c r="BE68" s="40">
        <f t="shared" si="85"/>
        <v>1997</v>
      </c>
      <c r="BI68" s="48"/>
      <c r="BJ68" s="48">
        <v>55539.185009546716</v>
      </c>
      <c r="BK68" s="40">
        <f t="shared" si="86"/>
        <v>1997</v>
      </c>
      <c r="BL68" s="48"/>
      <c r="BM68" s="48"/>
      <c r="BN68" s="48"/>
      <c r="BQ68" s="54"/>
      <c r="BR68" s="50"/>
      <c r="BS68" s="41"/>
      <c r="BT68" s="35"/>
      <c r="BU68" s="35"/>
    </row>
    <row r="69" spans="14:73" ht="0.95" customHeight="1" x14ac:dyDescent="0.25">
      <c r="U69" s="33"/>
      <c r="AR69" s="30"/>
      <c r="AV69" s="53"/>
      <c r="AW69" s="53"/>
      <c r="AX69" s="53"/>
      <c r="AY69" s="46"/>
      <c r="AZ69" s="35"/>
      <c r="BA69" s="35"/>
      <c r="BB69" s="61">
        <f t="shared" si="84"/>
        <v>1.2002196093964654</v>
      </c>
      <c r="BC69" s="62">
        <v>4.0331072592559858E-2</v>
      </c>
      <c r="BD69" s="55"/>
      <c r="BE69" s="40">
        <f t="shared" si="85"/>
        <v>1998</v>
      </c>
      <c r="BI69" s="48"/>
      <c r="BJ69" s="48">
        <v>56572.419477708434</v>
      </c>
      <c r="BK69" s="40">
        <f t="shared" si="86"/>
        <v>1998</v>
      </c>
      <c r="BL69" s="48"/>
      <c r="BM69" s="48"/>
      <c r="BN69" s="48"/>
      <c r="BQ69" s="54"/>
      <c r="BR69" s="50"/>
      <c r="BS69" s="41"/>
      <c r="BT69" s="35"/>
      <c r="BU69" s="35"/>
    </row>
    <row r="70" spans="14:73" ht="0.95" customHeight="1" x14ac:dyDescent="0.25">
      <c r="U70" s="33"/>
      <c r="AR70" s="30"/>
      <c r="AV70" s="53"/>
      <c r="AW70" s="53"/>
      <c r="AX70" s="53"/>
      <c r="AY70" s="46"/>
      <c r="AZ70" s="35"/>
      <c r="BA70" s="35"/>
      <c r="BB70" s="61">
        <f t="shared" si="84"/>
        <v>1.2394504292311126</v>
      </c>
      <c r="BC70" s="62">
        <v>3.2686368000914845E-2</v>
      </c>
      <c r="BD70" s="55"/>
      <c r="BE70" s="40">
        <f t="shared" si="85"/>
        <v>1999</v>
      </c>
      <c r="BI70" s="48"/>
      <c r="BJ70" s="48">
        <v>57574.058674094384</v>
      </c>
      <c r="BK70" s="40">
        <f t="shared" si="86"/>
        <v>1999</v>
      </c>
      <c r="BL70" s="48"/>
      <c r="BM70" s="48"/>
      <c r="BN70" s="48"/>
      <c r="BQ70" s="54"/>
      <c r="BR70" s="50"/>
      <c r="BS70" s="41"/>
      <c r="BT70" s="35"/>
      <c r="BU70" s="35"/>
    </row>
    <row r="71" spans="14:73" ht="0.95" customHeight="1" x14ac:dyDescent="0.25">
      <c r="U71" s="33"/>
      <c r="AR71" s="30"/>
      <c r="AV71" s="53"/>
      <c r="AW71" s="53"/>
      <c r="AX71" s="53"/>
      <c r="AY71" s="46"/>
      <c r="AZ71" s="35"/>
      <c r="BA71" s="35"/>
      <c r="BB71" s="61">
        <f t="shared" si="84"/>
        <v>1.2699409817483032</v>
      </c>
      <c r="BC71" s="62">
        <v>2.4600058056460705E-2</v>
      </c>
      <c r="BD71" s="55"/>
      <c r="BE71" s="40">
        <f t="shared" si="85"/>
        <v>2000</v>
      </c>
      <c r="BI71" s="48"/>
      <c r="BJ71" s="48">
        <v>59018.412410657009</v>
      </c>
      <c r="BK71" s="40">
        <f t="shared" si="86"/>
        <v>2000</v>
      </c>
      <c r="BL71" s="48"/>
      <c r="BM71" s="48"/>
      <c r="BN71" s="48"/>
      <c r="BQ71" s="54"/>
      <c r="BR71" s="50"/>
      <c r="BS71" s="41"/>
      <c r="BT71" s="35"/>
      <c r="BU71" s="35"/>
    </row>
    <row r="72" spans="14:73" ht="0.95" customHeight="1" x14ac:dyDescent="0.25">
      <c r="U72" s="33"/>
      <c r="AR72" s="30"/>
      <c r="AV72" s="53"/>
      <c r="AW72" s="53"/>
      <c r="AX72" s="53"/>
      <c r="AY72" s="46"/>
      <c r="AZ72" s="35"/>
      <c r="BA72" s="35"/>
      <c r="BB72" s="61">
        <f t="shared" si="84"/>
        <v>1.2706153648423273</v>
      </c>
      <c r="BC72" s="62">
        <v>5.3103498801632121E-4</v>
      </c>
      <c r="BD72" s="55"/>
      <c r="BE72" s="40">
        <f t="shared" si="85"/>
        <v>2001</v>
      </c>
      <c r="BI72" s="48"/>
      <c r="BJ72" s="48">
        <v>60863.787919557028</v>
      </c>
      <c r="BK72" s="40">
        <f t="shared" si="86"/>
        <v>2001</v>
      </c>
      <c r="BL72" s="48"/>
      <c r="BM72" s="48"/>
      <c r="BN72" s="48"/>
      <c r="BQ72" s="54"/>
      <c r="BR72" s="50"/>
      <c r="BS72" s="41"/>
      <c r="BT72" s="35"/>
      <c r="BU72" s="35"/>
    </row>
    <row r="73" spans="14:73" ht="0.95" customHeight="1" x14ac:dyDescent="0.25">
      <c r="U73" s="33"/>
      <c r="AR73" s="30"/>
      <c r="AV73" s="53"/>
      <c r="AW73" s="53"/>
      <c r="AX73" s="53"/>
      <c r="AY73" s="46"/>
      <c r="AZ73" s="35"/>
      <c r="BA73" s="35"/>
      <c r="BB73" s="61">
        <f t="shared" si="84"/>
        <v>1.2204763346293075</v>
      </c>
      <c r="BC73" s="62">
        <v>-3.946043122124665E-2</v>
      </c>
      <c r="BD73" s="55"/>
      <c r="BE73" s="40">
        <f t="shared" si="85"/>
        <v>2002</v>
      </c>
      <c r="BI73" s="48"/>
      <c r="BJ73" s="63">
        <v>60856.687011714232</v>
      </c>
      <c r="BK73" s="40">
        <f t="shared" si="86"/>
        <v>2002</v>
      </c>
      <c r="BL73" s="48"/>
      <c r="BM73" s="48"/>
      <c r="BN73" s="48"/>
      <c r="BQ73" s="54"/>
      <c r="BR73" s="50"/>
      <c r="BS73" s="41"/>
      <c r="BT73" s="35"/>
      <c r="BU73" s="35"/>
    </row>
    <row r="74" spans="14:73" ht="0.95" customHeight="1" x14ac:dyDescent="0.25">
      <c r="U74" s="33"/>
      <c r="AR74" s="30"/>
      <c r="AV74" s="53"/>
      <c r="AW74" s="53"/>
      <c r="AX74" s="53"/>
      <c r="AY74" s="46"/>
      <c r="AZ74" s="35"/>
      <c r="BA74" s="35"/>
      <c r="BB74" s="61">
        <f t="shared" si="84"/>
        <v>1.2891304136726105</v>
      </c>
      <c r="BC74" s="62">
        <v>5.6251872400422398E-2</v>
      </c>
      <c r="BD74" s="55"/>
      <c r="BE74" s="40">
        <f t="shared" si="85"/>
        <v>2003</v>
      </c>
      <c r="BI74" s="48"/>
      <c r="BJ74" s="63">
        <v>61300.933393956642</v>
      </c>
      <c r="BK74" s="40">
        <f t="shared" si="86"/>
        <v>2003</v>
      </c>
      <c r="BL74" s="48"/>
      <c r="BM74" s="48"/>
      <c r="BN74" s="48"/>
      <c r="BQ74" s="54"/>
      <c r="BR74" s="50"/>
      <c r="BS74" s="41"/>
      <c r="BT74" s="35"/>
      <c r="BU74" s="35"/>
    </row>
    <row r="75" spans="14:73" ht="0.95" customHeight="1" x14ac:dyDescent="0.25">
      <c r="U75" s="33"/>
      <c r="AR75" s="30"/>
      <c r="AV75" s="53"/>
      <c r="AW75" s="53"/>
      <c r="AX75" s="53"/>
      <c r="AY75" s="46"/>
      <c r="AZ75" s="35"/>
      <c r="BA75" s="35"/>
      <c r="BB75" s="61">
        <f t="shared" si="84"/>
        <v>1.3430955077071942</v>
      </c>
      <c r="BC75" s="62">
        <v>4.1861625063085883E-2</v>
      </c>
      <c r="BD75" s="55"/>
      <c r="BE75" s="40">
        <f t="shared" si="85"/>
        <v>2004</v>
      </c>
      <c r="BI75" s="48"/>
      <c r="BJ75" s="63">
        <v>61297.283268067302</v>
      </c>
      <c r="BK75" s="40">
        <f t="shared" si="86"/>
        <v>2004</v>
      </c>
      <c r="BL75" s="48"/>
      <c r="BM75" s="48"/>
      <c r="BN75" s="48"/>
      <c r="BQ75" s="54"/>
      <c r="BR75" s="50"/>
      <c r="BS75" s="41"/>
      <c r="BT75" s="35"/>
      <c r="BU75" s="35"/>
    </row>
    <row r="76" spans="14:73" ht="0.95" customHeight="1" x14ac:dyDescent="0.25">
      <c r="U76" s="33"/>
      <c r="AR76" s="30"/>
      <c r="AV76" s="53"/>
      <c r="AW76" s="53"/>
      <c r="AX76" s="53"/>
      <c r="AY76" s="46"/>
      <c r="AZ76" s="35"/>
      <c r="BA76" s="35"/>
      <c r="BB76" s="61">
        <f t="shared" si="84"/>
        <v>1.4173019941184155</v>
      </c>
      <c r="BC76" s="62">
        <v>5.5250342202320057E-2</v>
      </c>
      <c r="BD76" s="55"/>
      <c r="BE76" s="40">
        <f t="shared" si="85"/>
        <v>2005</v>
      </c>
      <c r="BI76" s="48"/>
      <c r="BJ76" s="63">
        <v>61481.291453855672</v>
      </c>
      <c r="BK76" s="40">
        <f t="shared" si="86"/>
        <v>2005</v>
      </c>
      <c r="BL76" s="48"/>
      <c r="BM76" s="48"/>
      <c r="BN76" s="48"/>
      <c r="BQ76" s="54"/>
      <c r="BR76" s="50"/>
      <c r="BS76" s="41"/>
      <c r="BT76" s="35"/>
      <c r="BU76" s="35"/>
    </row>
    <row r="77" spans="14:73" ht="0.95" customHeight="1" x14ac:dyDescent="0.25">
      <c r="U77" s="33"/>
      <c r="AR77" s="30"/>
      <c r="AV77" s="53"/>
      <c r="AW77" s="53"/>
      <c r="AX77" s="53"/>
      <c r="AY77" s="46"/>
      <c r="AZ77" s="35"/>
      <c r="BA77" s="35"/>
      <c r="BB77" s="61">
        <f t="shared" si="84"/>
        <v>1.473592957559013</v>
      </c>
      <c r="BC77" s="62">
        <v>3.9716985987599207E-2</v>
      </c>
      <c r="BD77" s="55"/>
      <c r="BE77" s="40">
        <f t="shared" si="85"/>
        <v>2006</v>
      </c>
      <c r="BI77" s="48"/>
      <c r="BJ77" s="63">
        <v>62575.885932452155</v>
      </c>
      <c r="BK77" s="40">
        <f t="shared" si="86"/>
        <v>2006</v>
      </c>
      <c r="BL77" s="48"/>
      <c r="BM77" s="48"/>
      <c r="BN77" s="48"/>
      <c r="BQ77" s="54"/>
      <c r="BR77" s="50"/>
      <c r="BS77" s="41"/>
      <c r="BT77" s="35"/>
      <c r="BU77" s="35"/>
    </row>
    <row r="78" spans="14:73" ht="0.95" customHeight="1" x14ac:dyDescent="0.25">
      <c r="U78" s="33"/>
      <c r="AR78" s="30"/>
      <c r="AV78" s="53"/>
      <c r="AW78" s="53"/>
      <c r="AX78" s="53"/>
      <c r="AY78" s="46"/>
      <c r="AZ78" s="35"/>
      <c r="BA78" s="35"/>
      <c r="BB78" s="61">
        <f t="shared" si="84"/>
        <v>1.4748928820995268</v>
      </c>
      <c r="BC78" s="62">
        <v>8.8214627645011312E-4</v>
      </c>
      <c r="BD78" s="55"/>
      <c r="BE78" s="40">
        <f t="shared" si="85"/>
        <v>2007</v>
      </c>
      <c r="BI78" s="48"/>
      <c r="BJ78" s="63">
        <v>64435.536148611842</v>
      </c>
      <c r="BK78" s="40">
        <f t="shared" si="86"/>
        <v>2007</v>
      </c>
      <c r="BL78" s="48"/>
      <c r="BM78" s="48"/>
      <c r="BN78" s="48"/>
      <c r="BQ78" s="54"/>
      <c r="BR78" s="50"/>
      <c r="BS78" s="41"/>
      <c r="BT78" s="35"/>
      <c r="BU78" s="35"/>
    </row>
    <row r="79" spans="14:73" ht="0.95" customHeight="1" x14ac:dyDescent="0.25">
      <c r="U79" s="33"/>
      <c r="AR79" s="30"/>
      <c r="AV79" s="53"/>
      <c r="AW79" s="53"/>
      <c r="AX79" s="53"/>
      <c r="AY79" s="46"/>
      <c r="AZ79" s="35"/>
      <c r="BA79" s="35"/>
      <c r="BB79" s="61">
        <f t="shared" si="84"/>
        <v>1.2903895290165335</v>
      </c>
      <c r="BC79" s="62">
        <v>-0.12509610380677327</v>
      </c>
      <c r="BD79" s="55"/>
      <c r="BE79" s="40">
        <f t="shared" si="85"/>
        <v>2008</v>
      </c>
      <c r="BI79" s="48"/>
      <c r="BJ79" s="63">
        <v>64874.39116011947</v>
      </c>
      <c r="BK79" s="40">
        <f t="shared" si="86"/>
        <v>2008</v>
      </c>
      <c r="BL79" s="48"/>
      <c r="BM79" s="48"/>
      <c r="BN79" s="48"/>
      <c r="BQ79" s="54"/>
      <c r="BR79" s="50"/>
      <c r="BS79" s="41"/>
      <c r="BT79" s="35"/>
      <c r="BU79" s="35"/>
    </row>
    <row r="80" spans="14:73" ht="0.95" customHeight="1" x14ac:dyDescent="0.25">
      <c r="U80" s="33"/>
      <c r="AR80" s="30"/>
      <c r="AV80" s="53"/>
      <c r="AW80" s="53"/>
      <c r="AX80" s="53"/>
      <c r="AY80" s="46"/>
      <c r="AZ80" s="35"/>
      <c r="BA80" s="35"/>
      <c r="BB80" s="61">
        <f t="shared" si="84"/>
        <v>1.3853592778965844</v>
      </c>
      <c r="BC80" s="62">
        <v>7.3597736764364319E-2</v>
      </c>
      <c r="BD80" s="55"/>
      <c r="BE80" s="40">
        <f t="shared" si="85"/>
        <v>2009</v>
      </c>
      <c r="BI80" s="48"/>
      <c r="BJ80" s="63">
        <v>66563.708416457506</v>
      </c>
      <c r="BK80" s="40">
        <f t="shared" si="86"/>
        <v>2009</v>
      </c>
      <c r="BL80" s="48"/>
      <c r="BM80" s="48"/>
      <c r="BN80" s="48"/>
      <c r="BQ80" s="54"/>
      <c r="BR80" s="50"/>
      <c r="BS80" s="41"/>
      <c r="BT80" s="35"/>
      <c r="BU80" s="35"/>
    </row>
    <row r="81" spans="21:73" ht="0.95" customHeight="1" x14ac:dyDescent="0.25">
      <c r="U81" s="33"/>
      <c r="AR81" s="30"/>
      <c r="AV81" s="53"/>
      <c r="AW81" s="53"/>
      <c r="AX81" s="53"/>
      <c r="AY81" s="46"/>
      <c r="AZ81" s="35"/>
      <c r="BA81" s="35"/>
      <c r="BB81" s="61">
        <f t="shared" si="84"/>
        <v>1.4111054103974652</v>
      </c>
      <c r="BC81" s="62">
        <v>1.8584444419336155E-2</v>
      </c>
      <c r="BD81" s="55"/>
      <c r="BE81" s="40">
        <f t="shared" si="85"/>
        <v>2010</v>
      </c>
      <c r="BI81" s="48"/>
      <c r="BJ81" s="63">
        <v>65734.007204246111</v>
      </c>
      <c r="BK81" s="40">
        <f t="shared" si="86"/>
        <v>2010</v>
      </c>
      <c r="BL81" s="48"/>
      <c r="BM81" s="48"/>
      <c r="BN81" s="48"/>
      <c r="BQ81" s="54"/>
      <c r="BR81" s="50"/>
      <c r="BS81" s="41"/>
      <c r="BT81" s="35"/>
      <c r="BU81" s="35"/>
    </row>
    <row r="82" spans="21:73" ht="0.95" customHeight="1" x14ac:dyDescent="0.25">
      <c r="U82" s="33"/>
      <c r="AR82" s="64"/>
      <c r="AW82" s="53"/>
      <c r="BB82" s="61">
        <f t="shared" si="84"/>
        <v>1.4295826304427994</v>
      </c>
      <c r="BC82" s="65">
        <v>1.3094145844235516E-2</v>
      </c>
      <c r="BE82" s="40">
        <f t="shared" si="85"/>
        <v>2011</v>
      </c>
      <c r="BJ82" s="66">
        <v>66946.07308488799</v>
      </c>
      <c r="BK82" s="40">
        <f t="shared" si="86"/>
        <v>2011</v>
      </c>
    </row>
    <row r="83" spans="21:73" ht="0.95" customHeight="1" x14ac:dyDescent="0.25">
      <c r="U83" s="33"/>
      <c r="AR83" s="64"/>
      <c r="AW83" s="53"/>
      <c r="BB83" s="61">
        <f t="shared" si="84"/>
        <v>1.5031381253246241</v>
      </c>
      <c r="BC83" s="30">
        <v>5.1452426264469553E-2</v>
      </c>
      <c r="BD83" s="30"/>
      <c r="BE83" s="40">
        <f t="shared" si="85"/>
        <v>2012</v>
      </c>
      <c r="BJ83" s="66">
        <v>68073.010911274891</v>
      </c>
      <c r="BK83" s="40">
        <f t="shared" si="86"/>
        <v>2012</v>
      </c>
    </row>
    <row r="84" spans="21:73" ht="0.95" customHeight="1" x14ac:dyDescent="0.25">
      <c r="U84" s="33"/>
      <c r="AR84" s="64"/>
      <c r="BB84" s="61">
        <f t="shared" si="84"/>
        <v>1.5380808417785183</v>
      </c>
      <c r="BC84" s="65">
        <v>2.3246510660055231E-2</v>
      </c>
      <c r="BE84" s="40">
        <f t="shared" si="85"/>
        <v>2013</v>
      </c>
      <c r="BJ84" s="66">
        <v>68980.225666518774</v>
      </c>
      <c r="BK84" s="40">
        <f t="shared" si="86"/>
        <v>2013</v>
      </c>
    </row>
    <row r="85" spans="21:73" ht="0.95" customHeight="1" x14ac:dyDescent="0.25">
      <c r="U85" s="33"/>
      <c r="AR85" s="64"/>
      <c r="AW85" s="30"/>
      <c r="BB85" s="61">
        <f t="shared" si="84"/>
        <v>1.610449943882609</v>
      </c>
      <c r="BC85" s="65">
        <v>4.7051559409847732E-2</v>
      </c>
      <c r="BE85" s="40">
        <f t="shared" si="85"/>
        <v>2014</v>
      </c>
      <c r="BJ85" s="66">
        <v>69167.037031548112</v>
      </c>
      <c r="BK85" s="40">
        <f t="shared" si="86"/>
        <v>2014</v>
      </c>
    </row>
    <row r="86" spans="21:73" ht="0.95" customHeight="1" x14ac:dyDescent="0.25">
      <c r="U86" s="33"/>
      <c r="AQ86" s="64"/>
      <c r="AR86" s="64"/>
      <c r="BB86" s="61">
        <f t="shared" si="84"/>
        <v>1.630396484703696</v>
      </c>
      <c r="BC86" s="65">
        <v>1.2385694381160439E-2</v>
      </c>
      <c r="BE86" s="40">
        <f t="shared" si="85"/>
        <v>2015</v>
      </c>
      <c r="BI86" s="19">
        <f>BJ86/BJ61</f>
        <v>1.1869928854792113</v>
      </c>
      <c r="BJ86" s="66">
        <v>70279.016117764637</v>
      </c>
      <c r="BK86" s="40">
        <f t="shared" si="86"/>
        <v>2015</v>
      </c>
    </row>
    <row r="87" spans="21:73" ht="0.95" customHeight="1" x14ac:dyDescent="0.25">
      <c r="U87" s="33"/>
      <c r="AQ87" s="64"/>
      <c r="AR87" s="64"/>
      <c r="BI87" s="19">
        <f>BI86^(1/(BK86-BK61))</f>
        <v>1.0068804874105217</v>
      </c>
      <c r="BJ87" s="65">
        <f>BI87-1</f>
        <v>6.8804874105217184E-3</v>
      </c>
    </row>
    <row r="88" spans="21:73" ht="0.95" customHeight="1" x14ac:dyDescent="0.25">
      <c r="U88" s="33"/>
      <c r="AQ88" s="64"/>
      <c r="AR88" s="64"/>
      <c r="BB88" s="61">
        <f>BB86^(1/(BE86-BE61))</f>
        <v>1.0197453396308336</v>
      </c>
      <c r="BC88" s="65">
        <f>BB88-1</f>
        <v>1.974533963083358E-2</v>
      </c>
    </row>
    <row r="89" spans="21:73" ht="0.95" customHeight="1" x14ac:dyDescent="0.25">
      <c r="U89" s="33"/>
      <c r="AQ89" s="64"/>
      <c r="AR89" s="64"/>
    </row>
    <row r="90" spans="21:73" ht="0.95" customHeight="1" x14ac:dyDescent="0.25">
      <c r="U90" s="33"/>
      <c r="AQ90" s="64"/>
      <c r="AR90" s="64"/>
    </row>
    <row r="91" spans="21:73" ht="0.95" customHeight="1" x14ac:dyDescent="0.25">
      <c r="AQ91" s="64"/>
      <c r="AR91" s="64"/>
    </row>
  </sheetData>
  <sheetProtection algorithmName="SHA-512" hashValue="0lnK9aWUQ3elBqtp+zkPxxsb0ccGUtHwcXCTPLxCaM+ZsaWxi11iGIpQRvlb7qu+1XjlFHEBmAiJzR+lNN3UvQ==" saltValue="pC85PHhVPjAHXe2PjuWB1g==" spinCount="100000" sheet="1" objects="1" scenarios="1" selectLockedCells="1" selectUnlockedCells="1"/>
  <mergeCells count="17">
    <mergeCell ref="BO4:BP4"/>
    <mergeCell ref="BB59:BE60"/>
    <mergeCell ref="P4:R4"/>
    <mergeCell ref="AE4:AG4"/>
    <mergeCell ref="BL4:BN4"/>
    <mergeCell ref="BF4:BH4"/>
    <mergeCell ref="AN4:AP4"/>
    <mergeCell ref="AV4:AX4"/>
    <mergeCell ref="AS4:AU4"/>
    <mergeCell ref="AB4:AD4"/>
    <mergeCell ref="Y4:AA4"/>
    <mergeCell ref="V4:X4"/>
    <mergeCell ref="S4:U4"/>
    <mergeCell ref="BC4:BE4"/>
    <mergeCell ref="AK4:AM4"/>
    <mergeCell ref="AH4:AJ4"/>
    <mergeCell ref="AZ4:BB4"/>
  </mergeCells>
  <pageMargins left="0.7" right="0.7" top="0.78740157499999996" bottom="0.78740157499999996" header="0.3" footer="0.3"/>
  <pageSetup paperSize="9" orientation="portrait" r:id="rId1"/>
  <ignoredErrors>
    <ignoredError sqref="BP57 BN32:BN57 BO54 BO52 BO50 BO48 BO46 BO44 BO42 BO40 BO36 BO34 BO33 BO35 BO37:BO38 BO39 BO41 BO43 BO45 BO47 BO49 BO51 BO53 BO55"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0"/>
  <sheetViews>
    <sheetView zoomScaleNormal="100" workbookViewId="0">
      <selection activeCell="I143" sqref="I143:I145"/>
    </sheetView>
  </sheetViews>
  <sheetFormatPr baseColWidth="10" defaultRowHeight="0.95" customHeight="1" x14ac:dyDescent="0.25"/>
  <cols>
    <col min="1" max="1" width="9.7109375" style="19" customWidth="1"/>
    <col min="2" max="2" width="11.42578125" style="19"/>
    <col min="3" max="3" width="7.5703125" style="19" customWidth="1"/>
    <col min="4" max="6" width="11.42578125" style="19"/>
    <col min="7" max="8" width="10.42578125" style="67" customWidth="1"/>
    <col min="9" max="13" width="9.42578125" style="67" customWidth="1"/>
    <col min="14" max="14" width="2.85546875" style="19" customWidth="1"/>
    <col min="15" max="114" width="7.7109375" style="78" customWidth="1"/>
    <col min="115" max="136" width="8.7109375" style="19" customWidth="1"/>
    <col min="137" max="16384" width="11.42578125" style="19"/>
  </cols>
  <sheetData>
    <row r="1" spans="1:135" ht="0.95" customHeight="1" x14ac:dyDescent="0.35">
      <c r="A1" s="72" t="s">
        <v>202</v>
      </c>
      <c r="B1" s="72"/>
      <c r="C1" s="72"/>
    </row>
    <row r="2" spans="1:135" ht="0.95" customHeight="1" x14ac:dyDescent="0.25">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row>
    <row r="3" spans="1:135" ht="0.95" customHeight="1" x14ac:dyDescent="0.3">
      <c r="A3" s="79" t="s">
        <v>230</v>
      </c>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row>
    <row r="4" spans="1:135" ht="0.95" customHeight="1" x14ac:dyDescent="0.35">
      <c r="A4" s="80" t="s">
        <v>20</v>
      </c>
      <c r="B4" s="81"/>
      <c r="C4" s="81"/>
    </row>
    <row r="5" spans="1:135" ht="0.95" customHeight="1" x14ac:dyDescent="0.25">
      <c r="A5" s="69" t="s">
        <v>19</v>
      </c>
      <c r="B5" s="69"/>
      <c r="C5" s="69"/>
      <c r="D5" s="82" t="s">
        <v>27</v>
      </c>
      <c r="E5" s="82" t="s">
        <v>37</v>
      </c>
      <c r="F5" s="82" t="s">
        <v>38</v>
      </c>
      <c r="G5" s="82" t="s">
        <v>46</v>
      </c>
      <c r="H5" s="82" t="s">
        <v>47</v>
      </c>
      <c r="I5" s="82" t="s">
        <v>23</v>
      </c>
      <c r="J5" s="82" t="s">
        <v>24</v>
      </c>
      <c r="K5" s="82" t="s">
        <v>25</v>
      </c>
      <c r="L5" s="82" t="s">
        <v>48</v>
      </c>
      <c r="M5" s="82" t="s">
        <v>49</v>
      </c>
      <c r="N5" s="83"/>
      <c r="O5" s="68" t="s">
        <v>62</v>
      </c>
      <c r="P5" s="68" t="s">
        <v>63</v>
      </c>
      <c r="Q5" s="68" t="s">
        <v>64</v>
      </c>
      <c r="R5" s="68" t="s">
        <v>65</v>
      </c>
      <c r="S5" s="68" t="s">
        <v>66</v>
      </c>
      <c r="T5" s="68" t="s">
        <v>67</v>
      </c>
      <c r="U5" s="68" t="s">
        <v>68</v>
      </c>
      <c r="V5" s="68" t="s">
        <v>69</v>
      </c>
      <c r="W5" s="68" t="s">
        <v>70</v>
      </c>
      <c r="X5" s="68" t="s">
        <v>71</v>
      </c>
      <c r="Y5" s="68" t="s">
        <v>72</v>
      </c>
      <c r="Z5" s="68" t="s">
        <v>73</v>
      </c>
      <c r="AA5" s="68" t="s">
        <v>74</v>
      </c>
      <c r="AB5" s="68" t="s">
        <v>75</v>
      </c>
      <c r="AC5" s="68" t="s">
        <v>76</v>
      </c>
      <c r="AD5" s="68" t="s">
        <v>77</v>
      </c>
      <c r="AE5" s="68" t="s">
        <v>78</v>
      </c>
      <c r="AF5" s="68" t="s">
        <v>79</v>
      </c>
      <c r="AG5" s="68" t="s">
        <v>80</v>
      </c>
      <c r="AH5" s="68" t="s">
        <v>81</v>
      </c>
      <c r="AI5" s="68" t="s">
        <v>82</v>
      </c>
      <c r="AJ5" s="68" t="s">
        <v>83</v>
      </c>
      <c r="AK5" s="68" t="s">
        <v>84</v>
      </c>
      <c r="AL5" s="68" t="s">
        <v>85</v>
      </c>
      <c r="AM5" s="68" t="s">
        <v>86</v>
      </c>
      <c r="AN5" s="68" t="s">
        <v>87</v>
      </c>
      <c r="AO5" s="68" t="s">
        <v>88</v>
      </c>
      <c r="AP5" s="68" t="s">
        <v>89</v>
      </c>
      <c r="AQ5" s="68" t="s">
        <v>90</v>
      </c>
      <c r="AR5" s="68" t="s">
        <v>91</v>
      </c>
      <c r="AS5" s="68" t="s">
        <v>92</v>
      </c>
      <c r="AT5" s="68" t="s">
        <v>93</v>
      </c>
      <c r="AU5" s="68" t="s">
        <v>94</v>
      </c>
      <c r="AV5" s="68" t="s">
        <v>95</v>
      </c>
      <c r="AW5" s="68" t="s">
        <v>96</v>
      </c>
      <c r="AX5" s="68" t="s">
        <v>97</v>
      </c>
      <c r="AY5" s="68" t="s">
        <v>98</v>
      </c>
      <c r="AZ5" s="68" t="s">
        <v>99</v>
      </c>
      <c r="BA5" s="68" t="s">
        <v>100</v>
      </c>
      <c r="BB5" s="68" t="s">
        <v>101</v>
      </c>
      <c r="BC5" s="68" t="s">
        <v>102</v>
      </c>
      <c r="BD5" s="68" t="s">
        <v>103</v>
      </c>
      <c r="BE5" s="68" t="s">
        <v>104</v>
      </c>
      <c r="BF5" s="68" t="s">
        <v>105</v>
      </c>
      <c r="BG5" s="68" t="s">
        <v>106</v>
      </c>
      <c r="BH5" s="68" t="s">
        <v>107</v>
      </c>
      <c r="BI5" s="68" t="s">
        <v>108</v>
      </c>
      <c r="BJ5" s="68" t="s">
        <v>109</v>
      </c>
      <c r="BK5" s="68" t="s">
        <v>110</v>
      </c>
      <c r="BL5" s="68" t="s">
        <v>111</v>
      </c>
      <c r="BM5" s="68" t="s">
        <v>112</v>
      </c>
      <c r="BN5" s="68" t="s">
        <v>113</v>
      </c>
      <c r="BO5" s="68" t="s">
        <v>114</v>
      </c>
      <c r="BP5" s="68" t="s">
        <v>115</v>
      </c>
      <c r="BQ5" s="68" t="s">
        <v>116</v>
      </c>
      <c r="BR5" s="68" t="s">
        <v>117</v>
      </c>
      <c r="BS5" s="68" t="s">
        <v>118</v>
      </c>
      <c r="BT5" s="68" t="s">
        <v>119</v>
      </c>
      <c r="BU5" s="68" t="s">
        <v>120</v>
      </c>
      <c r="BV5" s="68" t="s">
        <v>121</v>
      </c>
      <c r="BW5" s="68" t="s">
        <v>122</v>
      </c>
      <c r="BX5" s="68" t="s">
        <v>123</v>
      </c>
      <c r="BY5" s="68" t="s">
        <v>124</v>
      </c>
      <c r="BZ5" s="68" t="s">
        <v>125</v>
      </c>
      <c r="CA5" s="68" t="s">
        <v>126</v>
      </c>
      <c r="CB5" s="68" t="s">
        <v>127</v>
      </c>
      <c r="CC5" s="68" t="s">
        <v>128</v>
      </c>
      <c r="CD5" s="68" t="s">
        <v>129</v>
      </c>
      <c r="CE5" s="68" t="s">
        <v>130</v>
      </c>
      <c r="CF5" s="68" t="s">
        <v>131</v>
      </c>
      <c r="CG5" s="68" t="s">
        <v>132</v>
      </c>
      <c r="CH5" s="68" t="s">
        <v>133</v>
      </c>
      <c r="CI5" s="68" t="s">
        <v>134</v>
      </c>
      <c r="CJ5" s="68" t="s">
        <v>135</v>
      </c>
      <c r="CK5" s="68" t="s">
        <v>136</v>
      </c>
      <c r="CL5" s="68" t="s">
        <v>137</v>
      </c>
      <c r="CM5" s="68" t="s">
        <v>138</v>
      </c>
      <c r="CN5" s="68" t="s">
        <v>139</v>
      </c>
      <c r="CO5" s="68" t="s">
        <v>140</v>
      </c>
      <c r="CP5" s="68" t="s">
        <v>141</v>
      </c>
      <c r="CQ5" s="68" t="s">
        <v>142</v>
      </c>
      <c r="CR5" s="68" t="s">
        <v>143</v>
      </c>
      <c r="CS5" s="68" t="s">
        <v>144</v>
      </c>
      <c r="CT5" s="68" t="s">
        <v>145</v>
      </c>
      <c r="CU5" s="68" t="s">
        <v>146</v>
      </c>
      <c r="CV5" s="68" t="s">
        <v>147</v>
      </c>
      <c r="CW5" s="68" t="s">
        <v>148</v>
      </c>
      <c r="CX5" s="68" t="s">
        <v>149</v>
      </c>
      <c r="CY5" s="68" t="s">
        <v>150</v>
      </c>
      <c r="CZ5" s="68" t="s">
        <v>151</v>
      </c>
      <c r="DA5" s="68" t="s">
        <v>152</v>
      </c>
      <c r="DB5" s="68" t="s">
        <v>153</v>
      </c>
      <c r="DC5" s="68" t="s">
        <v>154</v>
      </c>
      <c r="DD5" s="68" t="s">
        <v>155</v>
      </c>
      <c r="DE5" s="68" t="s">
        <v>156</v>
      </c>
      <c r="DF5" s="68" t="s">
        <v>157</v>
      </c>
      <c r="DG5" s="68" t="s">
        <v>158</v>
      </c>
      <c r="DH5" s="68" t="s">
        <v>159</v>
      </c>
      <c r="DI5" s="68" t="s">
        <v>160</v>
      </c>
      <c r="DJ5" s="68" t="s">
        <v>161</v>
      </c>
      <c r="DK5" s="68">
        <v>100</v>
      </c>
      <c r="DL5" s="68">
        <f>DK5+1</f>
        <v>101</v>
      </c>
      <c r="DM5" s="68">
        <f t="shared" ref="DM5:EE5" si="0">DL5+1</f>
        <v>102</v>
      </c>
      <c r="DN5" s="68">
        <f t="shared" si="0"/>
        <v>103</v>
      </c>
      <c r="DO5" s="68">
        <f t="shared" si="0"/>
        <v>104</v>
      </c>
      <c r="DP5" s="68">
        <f t="shared" si="0"/>
        <v>105</v>
      </c>
      <c r="DQ5" s="68">
        <f t="shared" si="0"/>
        <v>106</v>
      </c>
      <c r="DR5" s="68">
        <f t="shared" si="0"/>
        <v>107</v>
      </c>
      <c r="DS5" s="68">
        <f t="shared" si="0"/>
        <v>108</v>
      </c>
      <c r="DT5" s="68">
        <f t="shared" si="0"/>
        <v>109</v>
      </c>
      <c r="DU5" s="68">
        <f t="shared" si="0"/>
        <v>110</v>
      </c>
      <c r="DV5" s="68">
        <f t="shared" si="0"/>
        <v>111</v>
      </c>
      <c r="DW5" s="68">
        <f t="shared" si="0"/>
        <v>112</v>
      </c>
      <c r="DX5" s="68">
        <f t="shared" si="0"/>
        <v>113</v>
      </c>
      <c r="DY5" s="68">
        <f t="shared" si="0"/>
        <v>114</v>
      </c>
      <c r="DZ5" s="68">
        <f t="shared" si="0"/>
        <v>115</v>
      </c>
      <c r="EA5" s="68">
        <f t="shared" si="0"/>
        <v>116</v>
      </c>
      <c r="EB5" s="68">
        <f t="shared" si="0"/>
        <v>117</v>
      </c>
      <c r="EC5" s="68">
        <f t="shared" si="0"/>
        <v>118</v>
      </c>
      <c r="ED5" s="68">
        <f t="shared" si="0"/>
        <v>119</v>
      </c>
      <c r="EE5" s="68">
        <f t="shared" si="0"/>
        <v>120</v>
      </c>
    </row>
    <row r="6" spans="1:135" ht="0.95" customHeight="1" x14ac:dyDescent="0.25">
      <c r="A6" s="70">
        <v>2015</v>
      </c>
      <c r="B6" s="71">
        <f t="shared" ref="B6:B51" si="1">SUM(O6:DJ6)</f>
        <v>4129283</v>
      </c>
      <c r="C6" s="70"/>
      <c r="D6" s="84">
        <f t="shared" ref="D6:D51" si="2">SUM(AI6:CA6)</f>
        <v>2607781</v>
      </c>
      <c r="E6" s="84">
        <f t="shared" ref="E6:E51" si="3">SUM(AI6:CB6)</f>
        <v>2651655</v>
      </c>
      <c r="F6" s="84">
        <f t="shared" ref="F6:F51" si="4">SUM(AI6:CC6)</f>
        <v>2694024</v>
      </c>
      <c r="G6" s="85">
        <f t="shared" ref="G6:G51" si="5">SUM(AI6:CD6)</f>
        <v>2736342</v>
      </c>
      <c r="H6" s="85">
        <f t="shared" ref="H6:H51" si="6">SUM(AI6:CE6)</f>
        <v>2777804</v>
      </c>
      <c r="I6" s="85">
        <f>SUM(CB6:$EE6)</f>
        <v>663512</v>
      </c>
      <c r="J6" s="85">
        <f>SUM(CC6:$EE6)</f>
        <v>619638</v>
      </c>
      <c r="K6" s="85">
        <f>SUM(CD6:$EE6)</f>
        <v>577269</v>
      </c>
      <c r="L6" s="85">
        <f>SUM(CE6:$EE6)</f>
        <v>534951</v>
      </c>
      <c r="M6" s="85">
        <f>SUM(CF6:$EE6)</f>
        <v>493489</v>
      </c>
      <c r="N6" s="84"/>
      <c r="O6" s="86">
        <v>43565</v>
      </c>
      <c r="P6" s="86">
        <v>43277</v>
      </c>
      <c r="Q6" s="86">
        <v>43453</v>
      </c>
      <c r="R6" s="86">
        <v>43737</v>
      </c>
      <c r="S6" s="86">
        <v>43067</v>
      </c>
      <c r="T6" s="86">
        <v>43406</v>
      </c>
      <c r="U6" s="86">
        <v>42885</v>
      </c>
      <c r="V6" s="86">
        <v>42659</v>
      </c>
      <c r="W6" s="86">
        <v>41655</v>
      </c>
      <c r="X6" s="86">
        <v>41343</v>
      </c>
      <c r="Y6" s="86">
        <v>41211</v>
      </c>
      <c r="Z6" s="86">
        <v>40878</v>
      </c>
      <c r="AA6" s="86">
        <v>40404</v>
      </c>
      <c r="AB6" s="86">
        <v>41090</v>
      </c>
      <c r="AC6" s="86">
        <v>41357</v>
      </c>
      <c r="AD6" s="86">
        <v>43948</v>
      </c>
      <c r="AE6" s="86">
        <v>43567</v>
      </c>
      <c r="AF6" s="86">
        <v>44486</v>
      </c>
      <c r="AG6" s="86">
        <v>45272</v>
      </c>
      <c r="AH6" s="86">
        <v>46960</v>
      </c>
      <c r="AI6" s="86">
        <v>47320</v>
      </c>
      <c r="AJ6" s="86">
        <v>48659</v>
      </c>
      <c r="AK6" s="86">
        <v>49858</v>
      </c>
      <c r="AL6" s="86">
        <v>52165</v>
      </c>
      <c r="AM6" s="86">
        <v>53799</v>
      </c>
      <c r="AN6" s="86">
        <v>54902</v>
      </c>
      <c r="AO6" s="86">
        <v>55530</v>
      </c>
      <c r="AP6" s="86">
        <v>57258</v>
      </c>
      <c r="AQ6" s="86">
        <v>56868</v>
      </c>
      <c r="AR6" s="86">
        <v>58120</v>
      </c>
      <c r="AS6" s="86">
        <v>58676</v>
      </c>
      <c r="AT6" s="86">
        <v>59812</v>
      </c>
      <c r="AU6" s="86">
        <v>59571</v>
      </c>
      <c r="AV6" s="86">
        <v>60645</v>
      </c>
      <c r="AW6" s="86">
        <v>60374</v>
      </c>
      <c r="AX6" s="86">
        <v>60720</v>
      </c>
      <c r="AY6" s="86">
        <v>58858</v>
      </c>
      <c r="AZ6" s="86">
        <v>58322</v>
      </c>
      <c r="BA6" s="86">
        <v>58161</v>
      </c>
      <c r="BB6" s="86">
        <v>57395</v>
      </c>
      <c r="BC6" s="86">
        <v>57297</v>
      </c>
      <c r="BD6" s="86">
        <v>58848</v>
      </c>
      <c r="BE6" s="86">
        <v>58896</v>
      </c>
      <c r="BF6" s="86">
        <v>60948</v>
      </c>
      <c r="BG6" s="86">
        <v>62438</v>
      </c>
      <c r="BH6" s="86">
        <v>63449</v>
      </c>
      <c r="BI6" s="86">
        <v>64840</v>
      </c>
      <c r="BJ6" s="86">
        <v>66367</v>
      </c>
      <c r="BK6" s="86">
        <v>67092</v>
      </c>
      <c r="BL6" s="86">
        <v>68741</v>
      </c>
      <c r="BM6" s="86">
        <v>69148</v>
      </c>
      <c r="BN6" s="86">
        <v>70078</v>
      </c>
      <c r="BO6" s="86">
        <v>67724</v>
      </c>
      <c r="BP6" s="86">
        <v>65111</v>
      </c>
      <c r="BQ6" s="86">
        <v>62423</v>
      </c>
      <c r="BR6" s="86">
        <v>60617</v>
      </c>
      <c r="BS6" s="86">
        <v>58610</v>
      </c>
      <c r="BT6" s="86">
        <v>56634</v>
      </c>
      <c r="BU6" s="86">
        <v>54883</v>
      </c>
      <c r="BV6" s="86">
        <v>53283</v>
      </c>
      <c r="BW6" s="86">
        <v>50468</v>
      </c>
      <c r="BX6" s="86">
        <v>48182</v>
      </c>
      <c r="BY6" s="86">
        <v>46005</v>
      </c>
      <c r="BZ6" s="86">
        <v>45367</v>
      </c>
      <c r="CA6" s="86">
        <v>43319</v>
      </c>
      <c r="CB6" s="86">
        <v>43874</v>
      </c>
      <c r="CC6" s="86">
        <v>42369</v>
      </c>
      <c r="CD6" s="86">
        <v>42318</v>
      </c>
      <c r="CE6" s="86">
        <v>41462</v>
      </c>
      <c r="CF6" s="86">
        <v>40850</v>
      </c>
      <c r="CG6" s="86">
        <v>38985</v>
      </c>
      <c r="CH6" s="86">
        <v>37593</v>
      </c>
      <c r="CI6" s="86">
        <v>35571</v>
      </c>
      <c r="CJ6" s="86">
        <v>33578</v>
      </c>
      <c r="CK6" s="86">
        <v>30398</v>
      </c>
      <c r="CL6" s="86">
        <v>27049</v>
      </c>
      <c r="CM6" s="86">
        <v>25850</v>
      </c>
      <c r="CN6" s="86">
        <v>24399</v>
      </c>
      <c r="CO6" s="86">
        <v>22678</v>
      </c>
      <c r="CP6" s="86">
        <v>21631</v>
      </c>
      <c r="CQ6" s="86">
        <v>20634</v>
      </c>
      <c r="CR6" s="86">
        <v>19097</v>
      </c>
      <c r="CS6" s="86">
        <v>17055</v>
      </c>
      <c r="CT6" s="86">
        <v>15890</v>
      </c>
      <c r="CU6" s="86">
        <v>14197</v>
      </c>
      <c r="CV6" s="86">
        <v>12693</v>
      </c>
      <c r="CW6" s="86">
        <v>10955</v>
      </c>
      <c r="CX6" s="86">
        <v>9400</v>
      </c>
      <c r="CY6" s="86">
        <v>7805</v>
      </c>
      <c r="CZ6" s="86">
        <v>6658</v>
      </c>
      <c r="DA6" s="86">
        <v>5497</v>
      </c>
      <c r="DB6" s="86">
        <v>4242</v>
      </c>
      <c r="DC6" s="86">
        <v>3354</v>
      </c>
      <c r="DD6" s="86">
        <v>2459</v>
      </c>
      <c r="DE6" s="86">
        <v>1868</v>
      </c>
      <c r="DF6" s="86">
        <v>1253</v>
      </c>
      <c r="DG6" s="86">
        <v>698</v>
      </c>
      <c r="DH6" s="86">
        <v>456</v>
      </c>
      <c r="DI6" s="86">
        <v>293</v>
      </c>
      <c r="DJ6" s="86">
        <v>173</v>
      </c>
      <c r="DK6" s="86">
        <v>102</v>
      </c>
      <c r="DL6" s="86">
        <v>65</v>
      </c>
      <c r="DM6" s="86">
        <v>37</v>
      </c>
      <c r="DN6" s="86">
        <v>15</v>
      </c>
      <c r="DO6" s="86">
        <v>6</v>
      </c>
      <c r="DP6" s="86">
        <v>3</v>
      </c>
      <c r="DQ6" s="86">
        <v>1</v>
      </c>
      <c r="DR6" s="86">
        <v>1</v>
      </c>
      <c r="DS6" s="86">
        <v>0</v>
      </c>
      <c r="DT6" s="86">
        <v>0</v>
      </c>
      <c r="DU6" s="86">
        <v>0</v>
      </c>
      <c r="DV6" s="86">
        <v>0</v>
      </c>
      <c r="DW6" s="86">
        <v>0</v>
      </c>
      <c r="DX6" s="86">
        <v>0</v>
      </c>
      <c r="DY6" s="86">
        <v>0</v>
      </c>
      <c r="DZ6" s="86">
        <v>0</v>
      </c>
      <c r="EA6" s="86">
        <v>0</v>
      </c>
      <c r="EB6" s="86">
        <v>0</v>
      </c>
      <c r="EC6" s="86">
        <v>0</v>
      </c>
      <c r="ED6" s="86">
        <v>0</v>
      </c>
      <c r="EE6" s="86">
        <v>0</v>
      </c>
    </row>
    <row r="7" spans="1:135" ht="0.95" customHeight="1" x14ac:dyDescent="0.25">
      <c r="A7" s="70">
        <v>2016</v>
      </c>
      <c r="B7" s="71">
        <f t="shared" si="1"/>
        <v>4178162</v>
      </c>
      <c r="C7" s="70"/>
      <c r="D7" s="84">
        <f t="shared" si="2"/>
        <v>2634443</v>
      </c>
      <c r="E7" s="84">
        <f t="shared" si="3"/>
        <v>2677101</v>
      </c>
      <c r="F7" s="84">
        <f t="shared" si="4"/>
        <v>2720431</v>
      </c>
      <c r="G7" s="85">
        <f t="shared" si="5"/>
        <v>2762310</v>
      </c>
      <c r="H7" s="85">
        <f t="shared" si="6"/>
        <v>2804100</v>
      </c>
      <c r="I7" s="85">
        <f>SUM(CB7:$EE7)</f>
        <v>681389</v>
      </c>
      <c r="J7" s="85">
        <f>SUM(CC7:$EE7)</f>
        <v>638731</v>
      </c>
      <c r="K7" s="85">
        <f>SUM(CD7:$EE7)</f>
        <v>595401</v>
      </c>
      <c r="L7" s="85">
        <f>SUM(CE7:$EE7)</f>
        <v>553522</v>
      </c>
      <c r="M7" s="85">
        <f>SUM(CF7:$EE7)</f>
        <v>511732</v>
      </c>
      <c r="N7" s="84"/>
      <c r="O7" s="86">
        <v>44149</v>
      </c>
      <c r="P7" s="86">
        <v>44016</v>
      </c>
      <c r="Q7" s="86">
        <v>43654</v>
      </c>
      <c r="R7" s="86">
        <v>43801</v>
      </c>
      <c r="S7" s="86">
        <v>44082</v>
      </c>
      <c r="T7" s="86">
        <v>43412</v>
      </c>
      <c r="U7" s="86">
        <v>43734</v>
      </c>
      <c r="V7" s="86">
        <v>43215</v>
      </c>
      <c r="W7" s="86">
        <v>42984</v>
      </c>
      <c r="X7" s="86">
        <v>41972</v>
      </c>
      <c r="Y7" s="86">
        <v>41651</v>
      </c>
      <c r="Z7" s="86">
        <v>41501</v>
      </c>
      <c r="AA7" s="86">
        <v>41160</v>
      </c>
      <c r="AB7" s="86">
        <v>40686</v>
      </c>
      <c r="AC7" s="86">
        <v>41378</v>
      </c>
      <c r="AD7" s="86">
        <v>41697</v>
      </c>
      <c r="AE7" s="86">
        <v>44351</v>
      </c>
      <c r="AF7" s="86">
        <v>44078</v>
      </c>
      <c r="AG7" s="86">
        <v>45076</v>
      </c>
      <c r="AH7" s="86">
        <v>45939</v>
      </c>
      <c r="AI7" s="86">
        <v>47737</v>
      </c>
      <c r="AJ7" s="86">
        <v>48237</v>
      </c>
      <c r="AK7" s="86">
        <v>49654</v>
      </c>
      <c r="AL7" s="86">
        <v>50958</v>
      </c>
      <c r="AM7" s="86">
        <v>53357</v>
      </c>
      <c r="AN7" s="86">
        <v>55105</v>
      </c>
      <c r="AO7" s="86">
        <v>56286</v>
      </c>
      <c r="AP7" s="86">
        <v>56983</v>
      </c>
      <c r="AQ7" s="86">
        <v>58693</v>
      </c>
      <c r="AR7" s="86">
        <v>58300</v>
      </c>
      <c r="AS7" s="86">
        <v>59495</v>
      </c>
      <c r="AT7" s="86">
        <v>59963</v>
      </c>
      <c r="AU7" s="86">
        <v>61011</v>
      </c>
      <c r="AV7" s="86">
        <v>60696</v>
      </c>
      <c r="AW7" s="86">
        <v>61651</v>
      </c>
      <c r="AX7" s="86">
        <v>61312</v>
      </c>
      <c r="AY7" s="86">
        <v>61554</v>
      </c>
      <c r="AZ7" s="86">
        <v>59654</v>
      </c>
      <c r="BA7" s="86">
        <v>59056</v>
      </c>
      <c r="BB7" s="86">
        <v>58836</v>
      </c>
      <c r="BC7" s="86">
        <v>58030</v>
      </c>
      <c r="BD7" s="86">
        <v>57889</v>
      </c>
      <c r="BE7" s="86">
        <v>59374</v>
      </c>
      <c r="BF7" s="86">
        <v>59396</v>
      </c>
      <c r="BG7" s="86">
        <v>61374</v>
      </c>
      <c r="BH7" s="86">
        <v>62822</v>
      </c>
      <c r="BI7" s="86">
        <v>63775</v>
      </c>
      <c r="BJ7" s="86">
        <v>65110</v>
      </c>
      <c r="BK7" s="86">
        <v>66577</v>
      </c>
      <c r="BL7" s="86">
        <v>67253</v>
      </c>
      <c r="BM7" s="86">
        <v>68828</v>
      </c>
      <c r="BN7" s="86">
        <v>69196</v>
      </c>
      <c r="BO7" s="86">
        <v>70062</v>
      </c>
      <c r="BP7" s="86">
        <v>67681</v>
      </c>
      <c r="BQ7" s="86">
        <v>65047</v>
      </c>
      <c r="BR7" s="86">
        <v>62331</v>
      </c>
      <c r="BS7" s="86">
        <v>60476</v>
      </c>
      <c r="BT7" s="86">
        <v>58427</v>
      </c>
      <c r="BU7" s="86">
        <v>56399</v>
      </c>
      <c r="BV7" s="86">
        <v>54598</v>
      </c>
      <c r="BW7" s="86">
        <v>52869</v>
      </c>
      <c r="BX7" s="86">
        <v>50094</v>
      </c>
      <c r="BY7" s="86">
        <v>47782</v>
      </c>
      <c r="BZ7" s="86">
        <v>45596</v>
      </c>
      <c r="CA7" s="86">
        <v>44919</v>
      </c>
      <c r="CB7" s="86">
        <v>42658</v>
      </c>
      <c r="CC7" s="86">
        <v>43330</v>
      </c>
      <c r="CD7" s="86">
        <v>41879</v>
      </c>
      <c r="CE7" s="86">
        <v>41790</v>
      </c>
      <c r="CF7" s="86">
        <v>40905</v>
      </c>
      <c r="CG7" s="86">
        <v>40249</v>
      </c>
      <c r="CH7" s="86">
        <v>38357</v>
      </c>
      <c r="CI7" s="86">
        <v>36918</v>
      </c>
      <c r="CJ7" s="86">
        <v>34863</v>
      </c>
      <c r="CK7" s="86">
        <v>32832</v>
      </c>
      <c r="CL7" s="86">
        <v>29647</v>
      </c>
      <c r="CM7" s="86">
        <v>26305</v>
      </c>
      <c r="CN7" s="86">
        <v>25058</v>
      </c>
      <c r="CO7" s="86">
        <v>23561</v>
      </c>
      <c r="CP7" s="86">
        <v>21809</v>
      </c>
      <c r="CQ7" s="86">
        <v>20703</v>
      </c>
      <c r="CR7" s="86">
        <v>19638</v>
      </c>
      <c r="CS7" s="86">
        <v>18063</v>
      </c>
      <c r="CT7" s="86">
        <v>16020</v>
      </c>
      <c r="CU7" s="86">
        <v>14808</v>
      </c>
      <c r="CV7" s="86">
        <v>13114</v>
      </c>
      <c r="CW7" s="86">
        <v>11607</v>
      </c>
      <c r="CX7" s="86">
        <v>9905</v>
      </c>
      <c r="CY7" s="86">
        <v>8389</v>
      </c>
      <c r="CZ7" s="86">
        <v>6866</v>
      </c>
      <c r="DA7" s="86">
        <v>5759</v>
      </c>
      <c r="DB7" s="86">
        <v>4664</v>
      </c>
      <c r="DC7" s="86">
        <v>3522</v>
      </c>
      <c r="DD7" s="86">
        <v>2716</v>
      </c>
      <c r="DE7" s="86">
        <v>1934</v>
      </c>
      <c r="DF7" s="86">
        <v>1420</v>
      </c>
      <c r="DG7" s="86">
        <v>918</v>
      </c>
      <c r="DH7" s="86">
        <v>489</v>
      </c>
      <c r="DI7" s="86">
        <v>304</v>
      </c>
      <c r="DJ7" s="86">
        <v>183</v>
      </c>
      <c r="DK7" s="86">
        <v>99</v>
      </c>
      <c r="DL7" s="86">
        <v>54</v>
      </c>
      <c r="DM7" s="86">
        <v>31</v>
      </c>
      <c r="DN7" s="86">
        <v>16</v>
      </c>
      <c r="DO7" s="86">
        <v>5</v>
      </c>
      <c r="DP7" s="86">
        <v>1</v>
      </c>
      <c r="DQ7" s="86">
        <v>0</v>
      </c>
      <c r="DR7" s="86">
        <v>0</v>
      </c>
      <c r="DS7" s="86">
        <v>0</v>
      </c>
      <c r="DT7" s="86">
        <v>0</v>
      </c>
      <c r="DU7" s="86">
        <v>0</v>
      </c>
      <c r="DV7" s="86">
        <v>0</v>
      </c>
      <c r="DW7" s="86">
        <v>0</v>
      </c>
      <c r="DX7" s="86">
        <v>0</v>
      </c>
      <c r="DY7" s="86">
        <v>0</v>
      </c>
      <c r="DZ7" s="86">
        <v>0</v>
      </c>
      <c r="EA7" s="86">
        <v>0</v>
      </c>
      <c r="EB7" s="86">
        <v>0</v>
      </c>
      <c r="EC7" s="86">
        <v>0</v>
      </c>
      <c r="ED7" s="86">
        <v>0</v>
      </c>
      <c r="EE7" s="86">
        <v>0</v>
      </c>
    </row>
    <row r="8" spans="1:135" ht="0.95" customHeight="1" x14ac:dyDescent="0.25">
      <c r="A8" s="70">
        <v>2017</v>
      </c>
      <c r="B8" s="71">
        <f t="shared" si="1"/>
        <v>4221859</v>
      </c>
      <c r="C8" s="70"/>
      <c r="D8" s="84">
        <f t="shared" si="2"/>
        <v>2654458</v>
      </c>
      <c r="E8" s="84">
        <f t="shared" si="3"/>
        <v>2698666</v>
      </c>
      <c r="F8" s="84">
        <f t="shared" si="4"/>
        <v>2740803</v>
      </c>
      <c r="G8" s="85">
        <f t="shared" si="5"/>
        <v>2783615</v>
      </c>
      <c r="H8" s="85">
        <f t="shared" si="6"/>
        <v>2824972</v>
      </c>
      <c r="I8" s="85">
        <f>SUM(CB8:$EE8)</f>
        <v>700139</v>
      </c>
      <c r="J8" s="85">
        <f>SUM(CC8:$EE8)</f>
        <v>655931</v>
      </c>
      <c r="K8" s="85">
        <f>SUM(CD8:$EE8)</f>
        <v>613794</v>
      </c>
      <c r="L8" s="85">
        <f>SUM(CE8:$EE8)</f>
        <v>570982</v>
      </c>
      <c r="M8" s="85">
        <f>SUM(CF8:$EE8)</f>
        <v>529625</v>
      </c>
      <c r="N8" s="84"/>
      <c r="O8" s="86">
        <v>44596</v>
      </c>
      <c r="P8" s="86">
        <v>44536</v>
      </c>
      <c r="Q8" s="86">
        <v>44334</v>
      </c>
      <c r="R8" s="86">
        <v>43962</v>
      </c>
      <c r="S8" s="86">
        <v>44092</v>
      </c>
      <c r="T8" s="86">
        <v>44369</v>
      </c>
      <c r="U8" s="86">
        <v>43703</v>
      </c>
      <c r="V8" s="86">
        <v>44013</v>
      </c>
      <c r="W8" s="86">
        <v>43496</v>
      </c>
      <c r="X8" s="86">
        <v>43261</v>
      </c>
      <c r="Y8" s="86">
        <v>42240</v>
      </c>
      <c r="Z8" s="86">
        <v>41911</v>
      </c>
      <c r="AA8" s="86">
        <v>41751</v>
      </c>
      <c r="AB8" s="86">
        <v>41407</v>
      </c>
      <c r="AC8" s="86">
        <v>40950</v>
      </c>
      <c r="AD8" s="86">
        <v>41679</v>
      </c>
      <c r="AE8" s="86">
        <v>42080</v>
      </c>
      <c r="AF8" s="86">
        <v>44809</v>
      </c>
      <c r="AG8" s="86">
        <v>44612</v>
      </c>
      <c r="AH8" s="86">
        <v>45666</v>
      </c>
      <c r="AI8" s="86">
        <v>46643</v>
      </c>
      <c r="AJ8" s="86">
        <v>48541</v>
      </c>
      <c r="AK8" s="86">
        <v>49123</v>
      </c>
      <c r="AL8" s="86">
        <v>50607</v>
      </c>
      <c r="AM8" s="86">
        <v>52028</v>
      </c>
      <c r="AN8" s="86">
        <v>54513</v>
      </c>
      <c r="AO8" s="86">
        <v>56344</v>
      </c>
      <c r="AP8" s="86">
        <v>57572</v>
      </c>
      <c r="AQ8" s="86">
        <v>58287</v>
      </c>
      <c r="AR8" s="86">
        <v>59949</v>
      </c>
      <c r="AS8" s="86">
        <v>59523</v>
      </c>
      <c r="AT8" s="86">
        <v>60648</v>
      </c>
      <c r="AU8" s="86">
        <v>61024</v>
      </c>
      <c r="AV8" s="86">
        <v>61981</v>
      </c>
      <c r="AW8" s="86">
        <v>61593</v>
      </c>
      <c r="AX8" s="86">
        <v>62441</v>
      </c>
      <c r="AY8" s="86">
        <v>62041</v>
      </c>
      <c r="AZ8" s="86">
        <v>62195</v>
      </c>
      <c r="BA8" s="86">
        <v>60269</v>
      </c>
      <c r="BB8" s="86">
        <v>59622</v>
      </c>
      <c r="BC8" s="86">
        <v>59355</v>
      </c>
      <c r="BD8" s="86">
        <v>58516</v>
      </c>
      <c r="BE8" s="86">
        <v>58345</v>
      </c>
      <c r="BF8" s="86">
        <v>59775</v>
      </c>
      <c r="BG8" s="86">
        <v>59772</v>
      </c>
      <c r="BH8" s="86">
        <v>61690</v>
      </c>
      <c r="BI8" s="86">
        <v>63094</v>
      </c>
      <c r="BJ8" s="86">
        <v>63997</v>
      </c>
      <c r="BK8" s="86">
        <v>65282</v>
      </c>
      <c r="BL8" s="86">
        <v>66691</v>
      </c>
      <c r="BM8" s="86">
        <v>67319</v>
      </c>
      <c r="BN8" s="86">
        <v>68829</v>
      </c>
      <c r="BO8" s="86">
        <v>69157</v>
      </c>
      <c r="BP8" s="86">
        <v>69959</v>
      </c>
      <c r="BQ8" s="86">
        <v>67557</v>
      </c>
      <c r="BR8" s="86">
        <v>64892</v>
      </c>
      <c r="BS8" s="86">
        <v>62147</v>
      </c>
      <c r="BT8" s="86">
        <v>60238</v>
      </c>
      <c r="BU8" s="86">
        <v>58145</v>
      </c>
      <c r="BV8" s="86">
        <v>56067</v>
      </c>
      <c r="BW8" s="86">
        <v>54147</v>
      </c>
      <c r="BX8" s="86">
        <v>52439</v>
      </c>
      <c r="BY8" s="86">
        <v>49645</v>
      </c>
      <c r="BZ8" s="86">
        <v>47322</v>
      </c>
      <c r="CA8" s="86">
        <v>45134</v>
      </c>
      <c r="CB8" s="86">
        <v>44208</v>
      </c>
      <c r="CC8" s="86">
        <v>42137</v>
      </c>
      <c r="CD8" s="86">
        <v>42812</v>
      </c>
      <c r="CE8" s="86">
        <v>41357</v>
      </c>
      <c r="CF8" s="86">
        <v>41225</v>
      </c>
      <c r="CG8" s="86">
        <v>40304</v>
      </c>
      <c r="CH8" s="86">
        <v>39598</v>
      </c>
      <c r="CI8" s="86">
        <v>37674</v>
      </c>
      <c r="CJ8" s="86">
        <v>36185</v>
      </c>
      <c r="CK8" s="86">
        <v>34095</v>
      </c>
      <c r="CL8" s="86">
        <v>32024</v>
      </c>
      <c r="CM8" s="86">
        <v>28838</v>
      </c>
      <c r="CN8" s="86">
        <v>25507</v>
      </c>
      <c r="CO8" s="86">
        <v>24208</v>
      </c>
      <c r="CP8" s="86">
        <v>22671</v>
      </c>
      <c r="CQ8" s="86">
        <v>20889</v>
      </c>
      <c r="CR8" s="86">
        <v>19720</v>
      </c>
      <c r="CS8" s="86">
        <v>18591</v>
      </c>
      <c r="CT8" s="86">
        <v>16985</v>
      </c>
      <c r="CU8" s="86">
        <v>14950</v>
      </c>
      <c r="CV8" s="86">
        <v>13700</v>
      </c>
      <c r="CW8" s="86">
        <v>12015</v>
      </c>
      <c r="CX8" s="86">
        <v>10517</v>
      </c>
      <c r="CY8" s="86">
        <v>8865</v>
      </c>
      <c r="CZ8" s="86">
        <v>7398</v>
      </c>
      <c r="DA8" s="86">
        <v>5958</v>
      </c>
      <c r="DB8" s="86">
        <v>4904</v>
      </c>
      <c r="DC8" s="86">
        <v>3890</v>
      </c>
      <c r="DD8" s="86">
        <v>2864</v>
      </c>
      <c r="DE8" s="86">
        <v>2150</v>
      </c>
      <c r="DF8" s="86">
        <v>1479</v>
      </c>
      <c r="DG8" s="86">
        <v>1048</v>
      </c>
      <c r="DH8" s="86">
        <v>648</v>
      </c>
      <c r="DI8" s="86">
        <v>328</v>
      </c>
      <c r="DJ8" s="86">
        <v>192</v>
      </c>
      <c r="DK8" s="86">
        <v>107</v>
      </c>
      <c r="DL8" s="86">
        <v>52</v>
      </c>
      <c r="DM8" s="86">
        <v>26</v>
      </c>
      <c r="DN8" s="86">
        <v>13</v>
      </c>
      <c r="DO8" s="86">
        <v>6</v>
      </c>
      <c r="DP8" s="86">
        <v>1</v>
      </c>
      <c r="DQ8" s="86">
        <v>0</v>
      </c>
      <c r="DR8" s="86">
        <v>0</v>
      </c>
      <c r="DS8" s="86">
        <v>0</v>
      </c>
      <c r="DT8" s="86">
        <v>0</v>
      </c>
      <c r="DU8" s="86">
        <v>0</v>
      </c>
      <c r="DV8" s="86">
        <v>0</v>
      </c>
      <c r="DW8" s="86">
        <v>0</v>
      </c>
      <c r="DX8" s="86">
        <v>0</v>
      </c>
      <c r="DY8" s="86">
        <v>0</v>
      </c>
      <c r="DZ8" s="86">
        <v>0</v>
      </c>
      <c r="EA8" s="86">
        <v>0</v>
      </c>
      <c r="EB8" s="86">
        <v>0</v>
      </c>
      <c r="EC8" s="86">
        <v>0</v>
      </c>
      <c r="ED8" s="86">
        <v>0</v>
      </c>
      <c r="EE8" s="86">
        <v>0</v>
      </c>
    </row>
    <row r="9" spans="1:135" ht="0.95" customHeight="1" x14ac:dyDescent="0.25">
      <c r="A9" s="70">
        <v>2018</v>
      </c>
      <c r="B9" s="71">
        <f t="shared" si="1"/>
        <v>4265526</v>
      </c>
      <c r="C9" s="70"/>
      <c r="D9" s="84">
        <f t="shared" si="2"/>
        <v>2674144</v>
      </c>
      <c r="E9" s="84">
        <f t="shared" si="3"/>
        <v>2718572</v>
      </c>
      <c r="F9" s="84">
        <f t="shared" si="4"/>
        <v>2762237</v>
      </c>
      <c r="G9" s="85">
        <f t="shared" si="5"/>
        <v>2803893</v>
      </c>
      <c r="H9" s="85">
        <f t="shared" si="6"/>
        <v>2846172</v>
      </c>
      <c r="I9" s="85">
        <f>SUM(CB9:$EE9)</f>
        <v>718534</v>
      </c>
      <c r="J9" s="85">
        <f>SUM(CC9:$EE9)</f>
        <v>674106</v>
      </c>
      <c r="K9" s="85">
        <f>SUM(CD9:$EE9)</f>
        <v>630441</v>
      </c>
      <c r="L9" s="85">
        <f>SUM(CE9:$EE9)</f>
        <v>588785</v>
      </c>
      <c r="M9" s="85">
        <f>SUM(CF9:$EE9)</f>
        <v>546506</v>
      </c>
      <c r="N9" s="84"/>
      <c r="O9" s="86">
        <v>44984</v>
      </c>
      <c r="P9" s="86">
        <v>44983</v>
      </c>
      <c r="Q9" s="86">
        <v>44852</v>
      </c>
      <c r="R9" s="86">
        <v>44635</v>
      </c>
      <c r="S9" s="86">
        <v>44259</v>
      </c>
      <c r="T9" s="86">
        <v>44379</v>
      </c>
      <c r="U9" s="86">
        <v>44651</v>
      </c>
      <c r="V9" s="86">
        <v>43991</v>
      </c>
      <c r="W9" s="86">
        <v>44287</v>
      </c>
      <c r="X9" s="86">
        <v>43771</v>
      </c>
      <c r="Y9" s="86">
        <v>43526</v>
      </c>
      <c r="Z9" s="86">
        <v>42496</v>
      </c>
      <c r="AA9" s="86">
        <v>42162</v>
      </c>
      <c r="AB9" s="86">
        <v>41998</v>
      </c>
      <c r="AC9" s="86">
        <v>41669</v>
      </c>
      <c r="AD9" s="86">
        <v>41255</v>
      </c>
      <c r="AE9" s="86">
        <v>42058</v>
      </c>
      <c r="AF9" s="86">
        <v>42558</v>
      </c>
      <c r="AG9" s="86">
        <v>45338</v>
      </c>
      <c r="AH9" s="86">
        <v>45210</v>
      </c>
      <c r="AI9" s="86">
        <v>46374</v>
      </c>
      <c r="AJ9" s="86">
        <v>47475</v>
      </c>
      <c r="AK9" s="86">
        <v>49439</v>
      </c>
      <c r="AL9" s="86">
        <v>50112</v>
      </c>
      <c r="AM9" s="86">
        <v>51692</v>
      </c>
      <c r="AN9" s="86">
        <v>53231</v>
      </c>
      <c r="AO9" s="86">
        <v>55780</v>
      </c>
      <c r="AP9" s="86">
        <v>57661</v>
      </c>
      <c r="AQ9" s="86">
        <v>58895</v>
      </c>
      <c r="AR9" s="86">
        <v>59590</v>
      </c>
      <c r="AS9" s="86">
        <v>61176</v>
      </c>
      <c r="AT9" s="86">
        <v>60693</v>
      </c>
      <c r="AU9" s="86">
        <v>61735</v>
      </c>
      <c r="AV9" s="86">
        <v>62009</v>
      </c>
      <c r="AW9" s="86">
        <v>62869</v>
      </c>
      <c r="AX9" s="86">
        <v>62407</v>
      </c>
      <c r="AY9" s="86">
        <v>63155</v>
      </c>
      <c r="AZ9" s="86">
        <v>62698</v>
      </c>
      <c r="BA9" s="86">
        <v>62773</v>
      </c>
      <c r="BB9" s="86">
        <v>60826</v>
      </c>
      <c r="BC9" s="86">
        <v>60135</v>
      </c>
      <c r="BD9" s="86">
        <v>59828</v>
      </c>
      <c r="BE9" s="86">
        <v>58959</v>
      </c>
      <c r="BF9" s="86">
        <v>58761</v>
      </c>
      <c r="BG9" s="86">
        <v>60135</v>
      </c>
      <c r="BH9" s="86">
        <v>60110</v>
      </c>
      <c r="BI9" s="86">
        <v>61967</v>
      </c>
      <c r="BJ9" s="86">
        <v>63326</v>
      </c>
      <c r="BK9" s="86">
        <v>64182</v>
      </c>
      <c r="BL9" s="86">
        <v>65413</v>
      </c>
      <c r="BM9" s="86">
        <v>66764</v>
      </c>
      <c r="BN9" s="86">
        <v>67346</v>
      </c>
      <c r="BO9" s="86">
        <v>68791</v>
      </c>
      <c r="BP9" s="86">
        <v>69077</v>
      </c>
      <c r="BQ9" s="86">
        <v>69814</v>
      </c>
      <c r="BR9" s="86">
        <v>67384</v>
      </c>
      <c r="BS9" s="86">
        <v>64682</v>
      </c>
      <c r="BT9" s="86">
        <v>61903</v>
      </c>
      <c r="BU9" s="86">
        <v>59933</v>
      </c>
      <c r="BV9" s="86">
        <v>57793</v>
      </c>
      <c r="BW9" s="86">
        <v>55592</v>
      </c>
      <c r="BX9" s="86">
        <v>53709</v>
      </c>
      <c r="BY9" s="86">
        <v>51964</v>
      </c>
      <c r="BZ9" s="86">
        <v>49157</v>
      </c>
      <c r="CA9" s="86">
        <v>46829</v>
      </c>
      <c r="CB9" s="86">
        <v>44428</v>
      </c>
      <c r="CC9" s="86">
        <v>43665</v>
      </c>
      <c r="CD9" s="86">
        <v>41656</v>
      </c>
      <c r="CE9" s="86">
        <v>42279</v>
      </c>
      <c r="CF9" s="86">
        <v>40808</v>
      </c>
      <c r="CG9" s="86">
        <v>40627</v>
      </c>
      <c r="CH9" s="86">
        <v>39662</v>
      </c>
      <c r="CI9" s="86">
        <v>38901</v>
      </c>
      <c r="CJ9" s="86">
        <v>36943</v>
      </c>
      <c r="CK9" s="86">
        <v>35400</v>
      </c>
      <c r="CL9" s="86">
        <v>33273</v>
      </c>
      <c r="CM9" s="86">
        <v>31163</v>
      </c>
      <c r="CN9" s="86">
        <v>27978</v>
      </c>
      <c r="CO9" s="86">
        <v>24659</v>
      </c>
      <c r="CP9" s="86">
        <v>23309</v>
      </c>
      <c r="CQ9" s="86">
        <v>21731</v>
      </c>
      <c r="CR9" s="86">
        <v>19918</v>
      </c>
      <c r="CS9" s="86">
        <v>18691</v>
      </c>
      <c r="CT9" s="86">
        <v>17504</v>
      </c>
      <c r="CU9" s="86">
        <v>15872</v>
      </c>
      <c r="CV9" s="86">
        <v>13854</v>
      </c>
      <c r="CW9" s="86">
        <v>12575</v>
      </c>
      <c r="CX9" s="86">
        <v>10908</v>
      </c>
      <c r="CY9" s="86">
        <v>9433</v>
      </c>
      <c r="CZ9" s="86">
        <v>7840</v>
      </c>
      <c r="DA9" s="86">
        <v>6440</v>
      </c>
      <c r="DB9" s="86">
        <v>5092</v>
      </c>
      <c r="DC9" s="86">
        <v>4106</v>
      </c>
      <c r="DD9" s="86">
        <v>3179</v>
      </c>
      <c r="DE9" s="86">
        <v>2279</v>
      </c>
      <c r="DF9" s="86">
        <v>1655</v>
      </c>
      <c r="DG9" s="86">
        <v>1098</v>
      </c>
      <c r="DH9" s="86">
        <v>746</v>
      </c>
      <c r="DI9" s="86">
        <v>439</v>
      </c>
      <c r="DJ9" s="86">
        <v>209</v>
      </c>
      <c r="DK9" s="86">
        <v>114</v>
      </c>
      <c r="DL9" s="86">
        <v>58</v>
      </c>
      <c r="DM9" s="86">
        <v>25</v>
      </c>
      <c r="DN9" s="86">
        <v>11</v>
      </c>
      <c r="DO9" s="86">
        <v>5</v>
      </c>
      <c r="DP9" s="86">
        <v>1</v>
      </c>
      <c r="DQ9" s="86">
        <v>0</v>
      </c>
      <c r="DR9" s="86">
        <v>0</v>
      </c>
      <c r="DS9" s="86">
        <v>0</v>
      </c>
      <c r="DT9" s="86">
        <v>0</v>
      </c>
      <c r="DU9" s="86">
        <v>0</v>
      </c>
      <c r="DV9" s="86">
        <v>0</v>
      </c>
      <c r="DW9" s="86">
        <v>0</v>
      </c>
      <c r="DX9" s="86">
        <v>0</v>
      </c>
      <c r="DY9" s="86">
        <v>0</v>
      </c>
      <c r="DZ9" s="86">
        <v>0</v>
      </c>
      <c r="EA9" s="86">
        <v>0</v>
      </c>
      <c r="EB9" s="86">
        <v>0</v>
      </c>
      <c r="EC9" s="86">
        <v>0</v>
      </c>
      <c r="ED9" s="86">
        <v>0</v>
      </c>
      <c r="EE9" s="86">
        <v>0</v>
      </c>
    </row>
    <row r="10" spans="1:135" ht="0.95" customHeight="1" x14ac:dyDescent="0.25">
      <c r="A10" s="70">
        <v>2019</v>
      </c>
      <c r="B10" s="71">
        <f t="shared" si="1"/>
        <v>4309134</v>
      </c>
      <c r="C10" s="70"/>
      <c r="D10" s="84">
        <f t="shared" si="2"/>
        <v>2691875</v>
      </c>
      <c r="E10" s="84">
        <f t="shared" si="3"/>
        <v>2737955</v>
      </c>
      <c r="F10" s="84">
        <f t="shared" si="4"/>
        <v>2781845</v>
      </c>
      <c r="G10" s="85">
        <f t="shared" si="5"/>
        <v>2825010</v>
      </c>
      <c r="H10" s="85">
        <f t="shared" si="6"/>
        <v>2866167</v>
      </c>
      <c r="I10" s="85">
        <f>SUM(CB10:$EE10)</f>
        <v>737994</v>
      </c>
      <c r="J10" s="85">
        <f>SUM(CC10:$EE10)</f>
        <v>691914</v>
      </c>
      <c r="K10" s="85">
        <f>SUM(CD10:$EE10)</f>
        <v>648024</v>
      </c>
      <c r="L10" s="85">
        <f>SUM(CE10:$EE10)</f>
        <v>604859</v>
      </c>
      <c r="M10" s="85">
        <f>SUM(CF10:$EE10)</f>
        <v>563702</v>
      </c>
      <c r="N10" s="84"/>
      <c r="O10" s="86">
        <v>45359</v>
      </c>
      <c r="P10" s="86">
        <v>45374</v>
      </c>
      <c r="Q10" s="86">
        <v>45301</v>
      </c>
      <c r="R10" s="86">
        <v>45152</v>
      </c>
      <c r="S10" s="86">
        <v>44927</v>
      </c>
      <c r="T10" s="86">
        <v>44550</v>
      </c>
      <c r="U10" s="86">
        <v>44661</v>
      </c>
      <c r="V10" s="86">
        <v>44932</v>
      </c>
      <c r="W10" s="86">
        <v>44276</v>
      </c>
      <c r="X10" s="86">
        <v>44555</v>
      </c>
      <c r="Y10" s="86">
        <v>44035</v>
      </c>
      <c r="Z10" s="86">
        <v>43782</v>
      </c>
      <c r="AA10" s="86">
        <v>42742</v>
      </c>
      <c r="AB10" s="86">
        <v>42411</v>
      </c>
      <c r="AC10" s="86">
        <v>42260</v>
      </c>
      <c r="AD10" s="86">
        <v>41973</v>
      </c>
      <c r="AE10" s="86">
        <v>41637</v>
      </c>
      <c r="AF10" s="86">
        <v>42534</v>
      </c>
      <c r="AG10" s="86">
        <v>43112</v>
      </c>
      <c r="AH10" s="86">
        <v>45927</v>
      </c>
      <c r="AI10" s="86">
        <v>45928</v>
      </c>
      <c r="AJ10" s="86">
        <v>47212</v>
      </c>
      <c r="AK10" s="86">
        <v>48405</v>
      </c>
      <c r="AL10" s="86">
        <v>50442</v>
      </c>
      <c r="AM10" s="86">
        <v>51232</v>
      </c>
      <c r="AN10" s="86">
        <v>52911</v>
      </c>
      <c r="AO10" s="86">
        <v>54539</v>
      </c>
      <c r="AP10" s="86">
        <v>57125</v>
      </c>
      <c r="AQ10" s="86">
        <v>59012</v>
      </c>
      <c r="AR10" s="86">
        <v>60214</v>
      </c>
      <c r="AS10" s="86">
        <v>60858</v>
      </c>
      <c r="AT10" s="86">
        <v>62348</v>
      </c>
      <c r="AU10" s="86">
        <v>61794</v>
      </c>
      <c r="AV10" s="86">
        <v>62743</v>
      </c>
      <c r="AW10" s="86">
        <v>62910</v>
      </c>
      <c r="AX10" s="86">
        <v>63673</v>
      </c>
      <c r="AY10" s="86">
        <v>63142</v>
      </c>
      <c r="AZ10" s="86">
        <v>63798</v>
      </c>
      <c r="BA10" s="86">
        <v>63290</v>
      </c>
      <c r="BB10" s="86">
        <v>63293</v>
      </c>
      <c r="BC10" s="86">
        <v>61332</v>
      </c>
      <c r="BD10" s="86">
        <v>60602</v>
      </c>
      <c r="BE10" s="86">
        <v>60259</v>
      </c>
      <c r="BF10" s="86">
        <v>59363</v>
      </c>
      <c r="BG10" s="86">
        <v>59136</v>
      </c>
      <c r="BH10" s="86">
        <v>60461</v>
      </c>
      <c r="BI10" s="86">
        <v>60408</v>
      </c>
      <c r="BJ10" s="86">
        <v>62207</v>
      </c>
      <c r="BK10" s="86">
        <v>63520</v>
      </c>
      <c r="BL10" s="86">
        <v>64328</v>
      </c>
      <c r="BM10" s="86">
        <v>65506</v>
      </c>
      <c r="BN10" s="86">
        <v>66802</v>
      </c>
      <c r="BO10" s="86">
        <v>67336</v>
      </c>
      <c r="BP10" s="86">
        <v>68714</v>
      </c>
      <c r="BQ10" s="86">
        <v>68956</v>
      </c>
      <c r="BR10" s="86">
        <v>69622</v>
      </c>
      <c r="BS10" s="86">
        <v>67156</v>
      </c>
      <c r="BT10" s="86">
        <v>64412</v>
      </c>
      <c r="BU10" s="86">
        <v>61588</v>
      </c>
      <c r="BV10" s="86">
        <v>59558</v>
      </c>
      <c r="BW10" s="86">
        <v>57292</v>
      </c>
      <c r="BX10" s="86">
        <v>55135</v>
      </c>
      <c r="BY10" s="86">
        <v>53222</v>
      </c>
      <c r="BZ10" s="86">
        <v>51450</v>
      </c>
      <c r="CA10" s="86">
        <v>48641</v>
      </c>
      <c r="CB10" s="86">
        <v>46080</v>
      </c>
      <c r="CC10" s="86">
        <v>43890</v>
      </c>
      <c r="CD10" s="86">
        <v>43165</v>
      </c>
      <c r="CE10" s="86">
        <v>41157</v>
      </c>
      <c r="CF10" s="86">
        <v>41718</v>
      </c>
      <c r="CG10" s="86">
        <v>40226</v>
      </c>
      <c r="CH10" s="86">
        <v>39989</v>
      </c>
      <c r="CI10" s="86">
        <v>38976</v>
      </c>
      <c r="CJ10" s="86">
        <v>38155</v>
      </c>
      <c r="CK10" s="86">
        <v>36156</v>
      </c>
      <c r="CL10" s="86">
        <v>34559</v>
      </c>
      <c r="CM10" s="86">
        <v>32394</v>
      </c>
      <c r="CN10" s="86">
        <v>30245</v>
      </c>
      <c r="CO10" s="86">
        <v>27063</v>
      </c>
      <c r="CP10" s="86">
        <v>23760</v>
      </c>
      <c r="CQ10" s="86">
        <v>22361</v>
      </c>
      <c r="CR10" s="86">
        <v>20740</v>
      </c>
      <c r="CS10" s="86">
        <v>18900</v>
      </c>
      <c r="CT10" s="86">
        <v>17620</v>
      </c>
      <c r="CU10" s="86">
        <v>16382</v>
      </c>
      <c r="CV10" s="86">
        <v>14731</v>
      </c>
      <c r="CW10" s="86">
        <v>12739</v>
      </c>
      <c r="CX10" s="86">
        <v>11440</v>
      </c>
      <c r="CY10" s="86">
        <v>9807</v>
      </c>
      <c r="CZ10" s="86">
        <v>8365</v>
      </c>
      <c r="DA10" s="86">
        <v>6844</v>
      </c>
      <c r="DB10" s="86">
        <v>5524</v>
      </c>
      <c r="DC10" s="86">
        <v>4281</v>
      </c>
      <c r="DD10" s="86">
        <v>3372</v>
      </c>
      <c r="DE10" s="86">
        <v>2539</v>
      </c>
      <c r="DF10" s="86">
        <v>1764</v>
      </c>
      <c r="DG10" s="86">
        <v>1238</v>
      </c>
      <c r="DH10" s="86">
        <v>786</v>
      </c>
      <c r="DI10" s="86">
        <v>510</v>
      </c>
      <c r="DJ10" s="86">
        <v>283</v>
      </c>
      <c r="DK10" s="86">
        <v>126</v>
      </c>
      <c r="DL10" s="86">
        <v>63</v>
      </c>
      <c r="DM10" s="86">
        <v>29</v>
      </c>
      <c r="DN10" s="86">
        <v>11</v>
      </c>
      <c r="DO10" s="86">
        <v>5</v>
      </c>
      <c r="DP10" s="86">
        <v>1</v>
      </c>
      <c r="DQ10" s="86">
        <v>0</v>
      </c>
      <c r="DR10" s="86">
        <v>0</v>
      </c>
      <c r="DS10" s="86">
        <v>0</v>
      </c>
      <c r="DT10" s="86">
        <v>0</v>
      </c>
      <c r="DU10" s="86">
        <v>0</v>
      </c>
      <c r="DV10" s="86">
        <v>0</v>
      </c>
      <c r="DW10" s="86">
        <v>0</v>
      </c>
      <c r="DX10" s="86">
        <v>0</v>
      </c>
      <c r="DY10" s="86">
        <v>0</v>
      </c>
      <c r="DZ10" s="86">
        <v>0</v>
      </c>
      <c r="EA10" s="86">
        <v>0</v>
      </c>
      <c r="EB10" s="86">
        <v>0</v>
      </c>
      <c r="EC10" s="86">
        <v>0</v>
      </c>
      <c r="ED10" s="86">
        <v>0</v>
      </c>
      <c r="EE10" s="86">
        <v>0</v>
      </c>
    </row>
    <row r="11" spans="1:135" ht="0.95" customHeight="1" x14ac:dyDescent="0.25">
      <c r="A11" s="70">
        <v>2020</v>
      </c>
      <c r="B11" s="71">
        <f t="shared" si="1"/>
        <v>4352640</v>
      </c>
      <c r="C11" s="70"/>
      <c r="D11" s="84">
        <f t="shared" si="2"/>
        <v>2708713</v>
      </c>
      <c r="E11" s="84">
        <f t="shared" si="3"/>
        <v>2756572</v>
      </c>
      <c r="F11" s="84">
        <f t="shared" si="4"/>
        <v>2802086</v>
      </c>
      <c r="G11" s="85">
        <f t="shared" si="5"/>
        <v>2845482</v>
      </c>
      <c r="H11" s="85">
        <f t="shared" si="6"/>
        <v>2888128</v>
      </c>
      <c r="I11" s="85">
        <f>SUM(CB11:$EE11)</f>
        <v>758619</v>
      </c>
      <c r="J11" s="85">
        <f>SUM(CC11:$EE11)</f>
        <v>710760</v>
      </c>
      <c r="K11" s="85">
        <f>SUM(CD11:$EE11)</f>
        <v>665246</v>
      </c>
      <c r="L11" s="85">
        <f>SUM(CE11:$EE11)</f>
        <v>621850</v>
      </c>
      <c r="M11" s="85">
        <f>SUM(CF11:$EE11)</f>
        <v>579204</v>
      </c>
      <c r="N11" s="84"/>
      <c r="O11" s="86">
        <v>45706</v>
      </c>
      <c r="P11" s="86">
        <v>45752</v>
      </c>
      <c r="Q11" s="86">
        <v>45693</v>
      </c>
      <c r="R11" s="86">
        <v>45603</v>
      </c>
      <c r="S11" s="86">
        <v>45444</v>
      </c>
      <c r="T11" s="86">
        <v>45211</v>
      </c>
      <c r="U11" s="86">
        <v>44837</v>
      </c>
      <c r="V11" s="86">
        <v>44941</v>
      </c>
      <c r="W11" s="86">
        <v>45210</v>
      </c>
      <c r="X11" s="86">
        <v>44554</v>
      </c>
      <c r="Y11" s="86">
        <v>44814</v>
      </c>
      <c r="Z11" s="86">
        <v>44287</v>
      </c>
      <c r="AA11" s="86">
        <v>44027</v>
      </c>
      <c r="AB11" s="86">
        <v>42987</v>
      </c>
      <c r="AC11" s="86">
        <v>42674</v>
      </c>
      <c r="AD11" s="86">
        <v>42565</v>
      </c>
      <c r="AE11" s="86">
        <v>42355</v>
      </c>
      <c r="AF11" s="86">
        <v>42117</v>
      </c>
      <c r="AG11" s="86">
        <v>43088</v>
      </c>
      <c r="AH11" s="86">
        <v>43736</v>
      </c>
      <c r="AI11" s="86">
        <v>46637</v>
      </c>
      <c r="AJ11" s="86">
        <v>46777</v>
      </c>
      <c r="AK11" s="86">
        <v>48149</v>
      </c>
      <c r="AL11" s="86">
        <v>49441</v>
      </c>
      <c r="AM11" s="86">
        <v>51576</v>
      </c>
      <c r="AN11" s="86">
        <v>52482</v>
      </c>
      <c r="AO11" s="86">
        <v>54236</v>
      </c>
      <c r="AP11" s="86">
        <v>55920</v>
      </c>
      <c r="AQ11" s="86">
        <v>58500</v>
      </c>
      <c r="AR11" s="86">
        <v>60357</v>
      </c>
      <c r="AS11" s="86">
        <v>61495</v>
      </c>
      <c r="AT11" s="86">
        <v>62068</v>
      </c>
      <c r="AU11" s="86">
        <v>63453</v>
      </c>
      <c r="AV11" s="86">
        <v>62817</v>
      </c>
      <c r="AW11" s="86">
        <v>63666</v>
      </c>
      <c r="AX11" s="86">
        <v>63729</v>
      </c>
      <c r="AY11" s="86">
        <v>64399</v>
      </c>
      <c r="AZ11" s="86">
        <v>63804</v>
      </c>
      <c r="BA11" s="86">
        <v>64376</v>
      </c>
      <c r="BB11" s="86">
        <v>63826</v>
      </c>
      <c r="BC11" s="86">
        <v>63766</v>
      </c>
      <c r="BD11" s="86">
        <v>61791</v>
      </c>
      <c r="BE11" s="86">
        <v>61030</v>
      </c>
      <c r="BF11" s="86">
        <v>60652</v>
      </c>
      <c r="BG11" s="86">
        <v>59729</v>
      </c>
      <c r="BH11" s="86">
        <v>59474</v>
      </c>
      <c r="BI11" s="86">
        <v>60746</v>
      </c>
      <c r="BJ11" s="86">
        <v>60668</v>
      </c>
      <c r="BK11" s="86">
        <v>62409</v>
      </c>
      <c r="BL11" s="86">
        <v>63678</v>
      </c>
      <c r="BM11" s="86">
        <v>64436</v>
      </c>
      <c r="BN11" s="86">
        <v>65562</v>
      </c>
      <c r="BO11" s="86">
        <v>66801</v>
      </c>
      <c r="BP11" s="86">
        <v>67287</v>
      </c>
      <c r="BQ11" s="86">
        <v>68596</v>
      </c>
      <c r="BR11" s="86">
        <v>68785</v>
      </c>
      <c r="BS11" s="86">
        <v>69376</v>
      </c>
      <c r="BT11" s="86">
        <v>66866</v>
      </c>
      <c r="BU11" s="86">
        <v>64074</v>
      </c>
      <c r="BV11" s="86">
        <v>61202</v>
      </c>
      <c r="BW11" s="86">
        <v>59031</v>
      </c>
      <c r="BX11" s="86">
        <v>56815</v>
      </c>
      <c r="BY11" s="86">
        <v>54629</v>
      </c>
      <c r="BZ11" s="86">
        <v>52699</v>
      </c>
      <c r="CA11" s="86">
        <v>50903</v>
      </c>
      <c r="CB11" s="86">
        <v>47859</v>
      </c>
      <c r="CC11" s="86">
        <v>45514</v>
      </c>
      <c r="CD11" s="86">
        <v>43396</v>
      </c>
      <c r="CE11" s="86">
        <v>42646</v>
      </c>
      <c r="CF11" s="86">
        <v>40633</v>
      </c>
      <c r="CG11" s="86">
        <v>41125</v>
      </c>
      <c r="CH11" s="86">
        <v>39606</v>
      </c>
      <c r="CI11" s="86">
        <v>39308</v>
      </c>
      <c r="CJ11" s="86">
        <v>38242</v>
      </c>
      <c r="CK11" s="86">
        <v>37355</v>
      </c>
      <c r="CL11" s="86">
        <v>35315</v>
      </c>
      <c r="CM11" s="86">
        <v>33661</v>
      </c>
      <c r="CN11" s="86">
        <v>31459</v>
      </c>
      <c r="CO11" s="86">
        <v>29270</v>
      </c>
      <c r="CP11" s="86">
        <v>26094</v>
      </c>
      <c r="CQ11" s="86">
        <v>22813</v>
      </c>
      <c r="CR11" s="86">
        <v>21361</v>
      </c>
      <c r="CS11" s="86">
        <v>19700</v>
      </c>
      <c r="CT11" s="86">
        <v>17840</v>
      </c>
      <c r="CU11" s="86">
        <v>16512</v>
      </c>
      <c r="CV11" s="86">
        <v>15227</v>
      </c>
      <c r="CW11" s="86">
        <v>13568</v>
      </c>
      <c r="CX11" s="86">
        <v>11612</v>
      </c>
      <c r="CY11" s="86">
        <v>10308</v>
      </c>
      <c r="CZ11" s="86">
        <v>8718</v>
      </c>
      <c r="DA11" s="86">
        <v>7322</v>
      </c>
      <c r="DB11" s="86">
        <v>5890</v>
      </c>
      <c r="DC11" s="86">
        <v>4661</v>
      </c>
      <c r="DD11" s="86">
        <v>3531</v>
      </c>
      <c r="DE11" s="86">
        <v>2708</v>
      </c>
      <c r="DF11" s="86">
        <v>1976</v>
      </c>
      <c r="DG11" s="86">
        <v>1327</v>
      </c>
      <c r="DH11" s="86">
        <v>895</v>
      </c>
      <c r="DI11" s="86">
        <v>542</v>
      </c>
      <c r="DJ11" s="86">
        <v>332</v>
      </c>
      <c r="DK11" s="86">
        <v>171</v>
      </c>
      <c r="DL11" s="86">
        <v>71</v>
      </c>
      <c r="DM11" s="86">
        <v>32</v>
      </c>
      <c r="DN11" s="86">
        <v>13</v>
      </c>
      <c r="DO11" s="86">
        <v>5</v>
      </c>
      <c r="DP11" s="86">
        <v>1</v>
      </c>
      <c r="DQ11" s="86">
        <v>0</v>
      </c>
      <c r="DR11" s="86">
        <v>0</v>
      </c>
      <c r="DS11" s="86">
        <v>0</v>
      </c>
      <c r="DT11" s="86">
        <v>0</v>
      </c>
      <c r="DU11" s="86">
        <v>0</v>
      </c>
      <c r="DV11" s="86">
        <v>0</v>
      </c>
      <c r="DW11" s="86">
        <v>0</v>
      </c>
      <c r="DX11" s="86">
        <v>0</v>
      </c>
      <c r="DY11" s="86">
        <v>0</v>
      </c>
      <c r="DZ11" s="86">
        <v>0</v>
      </c>
      <c r="EA11" s="86">
        <v>0</v>
      </c>
      <c r="EB11" s="86">
        <v>0</v>
      </c>
      <c r="EC11" s="86">
        <v>0</v>
      </c>
      <c r="ED11" s="86">
        <v>0</v>
      </c>
      <c r="EE11" s="86">
        <v>0</v>
      </c>
    </row>
    <row r="12" spans="1:135" ht="0.95" customHeight="1" x14ac:dyDescent="0.25">
      <c r="A12" s="70">
        <v>2021</v>
      </c>
      <c r="B12" s="71">
        <f t="shared" si="1"/>
        <v>4396031</v>
      </c>
      <c r="C12" s="70"/>
      <c r="D12" s="84">
        <f t="shared" si="2"/>
        <v>2721352</v>
      </c>
      <c r="E12" s="84">
        <f t="shared" si="3"/>
        <v>2771437</v>
      </c>
      <c r="F12" s="84">
        <f t="shared" si="4"/>
        <v>2818708</v>
      </c>
      <c r="G12" s="85">
        <f t="shared" si="5"/>
        <v>2863705</v>
      </c>
      <c r="H12" s="85">
        <f t="shared" si="6"/>
        <v>2906590</v>
      </c>
      <c r="I12" s="85">
        <f>SUM(CB12:$EE12)</f>
        <v>780833</v>
      </c>
      <c r="J12" s="85">
        <f>SUM(CC12:$EE12)</f>
        <v>730748</v>
      </c>
      <c r="K12" s="85">
        <f>SUM(CD12:$EE12)</f>
        <v>683477</v>
      </c>
      <c r="L12" s="85">
        <f>SUM(CE12:$EE12)</f>
        <v>638480</v>
      </c>
      <c r="M12" s="85">
        <f>SUM(CF12:$EE12)</f>
        <v>595595</v>
      </c>
      <c r="N12" s="84"/>
      <c r="O12" s="86">
        <v>46016</v>
      </c>
      <c r="P12" s="86">
        <v>46101</v>
      </c>
      <c r="Q12" s="86">
        <v>46076</v>
      </c>
      <c r="R12" s="86">
        <v>45998</v>
      </c>
      <c r="S12" s="86">
        <v>45896</v>
      </c>
      <c r="T12" s="86">
        <v>45728</v>
      </c>
      <c r="U12" s="86">
        <v>45492</v>
      </c>
      <c r="V12" s="86">
        <v>45120</v>
      </c>
      <c r="W12" s="86">
        <v>45219</v>
      </c>
      <c r="X12" s="86">
        <v>45480</v>
      </c>
      <c r="Y12" s="86">
        <v>44820</v>
      </c>
      <c r="Z12" s="86">
        <v>45063</v>
      </c>
      <c r="AA12" s="86">
        <v>44531</v>
      </c>
      <c r="AB12" s="86">
        <v>44269</v>
      </c>
      <c r="AC12" s="86">
        <v>43245</v>
      </c>
      <c r="AD12" s="86">
        <v>42979</v>
      </c>
      <c r="AE12" s="86">
        <v>42949</v>
      </c>
      <c r="AF12" s="86">
        <v>42833</v>
      </c>
      <c r="AG12" s="86">
        <v>42676</v>
      </c>
      <c r="AH12" s="86">
        <v>43712</v>
      </c>
      <c r="AI12" s="86">
        <v>44485</v>
      </c>
      <c r="AJ12" s="86">
        <v>47479</v>
      </c>
      <c r="AK12" s="86">
        <v>47726</v>
      </c>
      <c r="AL12" s="86">
        <v>49189</v>
      </c>
      <c r="AM12" s="86">
        <v>50607</v>
      </c>
      <c r="AN12" s="86">
        <v>52837</v>
      </c>
      <c r="AO12" s="86">
        <v>53833</v>
      </c>
      <c r="AP12" s="86">
        <v>55632</v>
      </c>
      <c r="AQ12" s="86">
        <v>57331</v>
      </c>
      <c r="AR12" s="86">
        <v>59866</v>
      </c>
      <c r="AS12" s="86">
        <v>61662</v>
      </c>
      <c r="AT12" s="86">
        <v>62719</v>
      </c>
      <c r="AU12" s="86">
        <v>63209</v>
      </c>
      <c r="AV12" s="86">
        <v>64480</v>
      </c>
      <c r="AW12" s="86">
        <v>63754</v>
      </c>
      <c r="AX12" s="86">
        <v>64504</v>
      </c>
      <c r="AY12" s="86">
        <v>64470</v>
      </c>
      <c r="AZ12" s="86">
        <v>65055</v>
      </c>
      <c r="BA12" s="86">
        <v>64402</v>
      </c>
      <c r="BB12" s="86">
        <v>64900</v>
      </c>
      <c r="BC12" s="86">
        <v>64313</v>
      </c>
      <c r="BD12" s="86">
        <v>64197</v>
      </c>
      <c r="BE12" s="86">
        <v>62210</v>
      </c>
      <c r="BF12" s="86">
        <v>61419</v>
      </c>
      <c r="BG12" s="86">
        <v>61007</v>
      </c>
      <c r="BH12" s="86">
        <v>60059</v>
      </c>
      <c r="BI12" s="86">
        <v>59775</v>
      </c>
      <c r="BJ12" s="86">
        <v>60996</v>
      </c>
      <c r="BK12" s="86">
        <v>60890</v>
      </c>
      <c r="BL12" s="86">
        <v>62572</v>
      </c>
      <c r="BM12" s="86">
        <v>63797</v>
      </c>
      <c r="BN12" s="86">
        <v>64504</v>
      </c>
      <c r="BO12" s="86">
        <v>65577</v>
      </c>
      <c r="BP12" s="86">
        <v>66760</v>
      </c>
      <c r="BQ12" s="86">
        <v>67195</v>
      </c>
      <c r="BR12" s="86">
        <v>68432</v>
      </c>
      <c r="BS12" s="86">
        <v>68560</v>
      </c>
      <c r="BT12" s="86">
        <v>69067</v>
      </c>
      <c r="BU12" s="86">
        <v>66509</v>
      </c>
      <c r="BV12" s="86">
        <v>63664</v>
      </c>
      <c r="BW12" s="86">
        <v>60662</v>
      </c>
      <c r="BX12" s="86">
        <v>58527</v>
      </c>
      <c r="BY12" s="86">
        <v>56289</v>
      </c>
      <c r="BZ12" s="86">
        <v>54086</v>
      </c>
      <c r="CA12" s="86">
        <v>52145</v>
      </c>
      <c r="CB12" s="86">
        <v>50085</v>
      </c>
      <c r="CC12" s="86">
        <v>47271</v>
      </c>
      <c r="CD12" s="86">
        <v>44997</v>
      </c>
      <c r="CE12" s="86">
        <v>42885</v>
      </c>
      <c r="CF12" s="86">
        <v>42102</v>
      </c>
      <c r="CG12" s="86">
        <v>40078</v>
      </c>
      <c r="CH12" s="86">
        <v>40497</v>
      </c>
      <c r="CI12" s="86">
        <v>38944</v>
      </c>
      <c r="CJ12" s="86">
        <v>38578</v>
      </c>
      <c r="CK12" s="86">
        <v>37455</v>
      </c>
      <c r="CL12" s="86">
        <v>36498</v>
      </c>
      <c r="CM12" s="86">
        <v>34417</v>
      </c>
      <c r="CN12" s="86">
        <v>32703</v>
      </c>
      <c r="CO12" s="86">
        <v>30465</v>
      </c>
      <c r="CP12" s="86">
        <v>28238</v>
      </c>
      <c r="CQ12" s="86">
        <v>25072</v>
      </c>
      <c r="CR12" s="86">
        <v>21812</v>
      </c>
      <c r="CS12" s="86">
        <v>20311</v>
      </c>
      <c r="CT12" s="86">
        <v>18613</v>
      </c>
      <c r="CU12" s="86">
        <v>16741</v>
      </c>
      <c r="CV12" s="86">
        <v>15373</v>
      </c>
      <c r="CW12" s="86">
        <v>14048</v>
      </c>
      <c r="CX12" s="86">
        <v>12393</v>
      </c>
      <c r="CY12" s="86">
        <v>10486</v>
      </c>
      <c r="CZ12" s="86">
        <v>9185</v>
      </c>
      <c r="DA12" s="86">
        <v>7653</v>
      </c>
      <c r="DB12" s="86">
        <v>6320</v>
      </c>
      <c r="DC12" s="86">
        <v>4987</v>
      </c>
      <c r="DD12" s="86">
        <v>3859</v>
      </c>
      <c r="DE12" s="86">
        <v>2850</v>
      </c>
      <c r="DF12" s="86">
        <v>2121</v>
      </c>
      <c r="DG12" s="86">
        <v>1495</v>
      </c>
      <c r="DH12" s="86">
        <v>966</v>
      </c>
      <c r="DI12" s="86">
        <v>622</v>
      </c>
      <c r="DJ12" s="86">
        <v>356</v>
      </c>
      <c r="DK12" s="86">
        <v>203</v>
      </c>
      <c r="DL12" s="86">
        <v>97</v>
      </c>
      <c r="DM12" s="86">
        <v>37</v>
      </c>
      <c r="DN12" s="86">
        <v>14</v>
      </c>
      <c r="DO12" s="86">
        <v>5</v>
      </c>
      <c r="DP12" s="86">
        <v>1</v>
      </c>
      <c r="DQ12" s="86">
        <v>0</v>
      </c>
      <c r="DR12" s="86">
        <v>0</v>
      </c>
      <c r="DS12" s="86">
        <v>0</v>
      </c>
      <c r="DT12" s="86">
        <v>0</v>
      </c>
      <c r="DU12" s="86">
        <v>0</v>
      </c>
      <c r="DV12" s="86">
        <v>0</v>
      </c>
      <c r="DW12" s="86">
        <v>0</v>
      </c>
      <c r="DX12" s="86">
        <v>0</v>
      </c>
      <c r="DY12" s="86">
        <v>0</v>
      </c>
      <c r="DZ12" s="86">
        <v>0</v>
      </c>
      <c r="EA12" s="86">
        <v>0</v>
      </c>
      <c r="EB12" s="86">
        <v>0</v>
      </c>
      <c r="EC12" s="86">
        <v>0</v>
      </c>
      <c r="ED12" s="86">
        <v>0</v>
      </c>
      <c r="EE12" s="86">
        <v>0</v>
      </c>
    </row>
    <row r="13" spans="1:135" ht="0.95" customHeight="1" x14ac:dyDescent="0.25">
      <c r="A13" s="70">
        <v>2022</v>
      </c>
      <c r="B13" s="71">
        <f t="shared" si="1"/>
        <v>4439252</v>
      </c>
      <c r="C13" s="70"/>
      <c r="D13" s="84">
        <f t="shared" si="2"/>
        <v>2732967</v>
      </c>
      <c r="E13" s="84">
        <f t="shared" si="3"/>
        <v>2784286</v>
      </c>
      <c r="F13" s="84">
        <f t="shared" si="4"/>
        <v>2833754</v>
      </c>
      <c r="G13" s="85">
        <f t="shared" si="5"/>
        <v>2880487</v>
      </c>
      <c r="H13" s="85">
        <f t="shared" si="6"/>
        <v>2924949</v>
      </c>
      <c r="I13" s="85">
        <f>SUM(CB13:$EE13)</f>
        <v>803591</v>
      </c>
      <c r="J13" s="85">
        <f>SUM(CC13:$EE13)</f>
        <v>752272</v>
      </c>
      <c r="K13" s="85">
        <f>SUM(CD13:$EE13)</f>
        <v>702804</v>
      </c>
      <c r="L13" s="85">
        <f>SUM(CE13:$EE13)</f>
        <v>656071</v>
      </c>
      <c r="M13" s="85">
        <f>SUM(CF13:$EE13)</f>
        <v>611609</v>
      </c>
      <c r="N13" s="84"/>
      <c r="O13" s="86">
        <v>46285</v>
      </c>
      <c r="P13" s="86">
        <v>46415</v>
      </c>
      <c r="Q13" s="86">
        <v>46429</v>
      </c>
      <c r="R13" s="86">
        <v>46384</v>
      </c>
      <c r="S13" s="86">
        <v>46294</v>
      </c>
      <c r="T13" s="86">
        <v>46181</v>
      </c>
      <c r="U13" s="86">
        <v>46009</v>
      </c>
      <c r="V13" s="86">
        <v>45771</v>
      </c>
      <c r="W13" s="86">
        <v>45400</v>
      </c>
      <c r="X13" s="86">
        <v>45486</v>
      </c>
      <c r="Y13" s="86">
        <v>45739</v>
      </c>
      <c r="Z13" s="86">
        <v>45075</v>
      </c>
      <c r="AA13" s="86">
        <v>45304</v>
      </c>
      <c r="AB13" s="86">
        <v>44773</v>
      </c>
      <c r="AC13" s="86">
        <v>44527</v>
      </c>
      <c r="AD13" s="86">
        <v>43547</v>
      </c>
      <c r="AE13" s="86">
        <v>43364</v>
      </c>
      <c r="AF13" s="86">
        <v>43427</v>
      </c>
      <c r="AG13" s="86">
        <v>43389</v>
      </c>
      <c r="AH13" s="86">
        <v>43305</v>
      </c>
      <c r="AI13" s="86">
        <v>44462</v>
      </c>
      <c r="AJ13" s="86">
        <v>45370</v>
      </c>
      <c r="AK13" s="86">
        <v>48419</v>
      </c>
      <c r="AL13" s="86">
        <v>48782</v>
      </c>
      <c r="AM13" s="86">
        <v>50360</v>
      </c>
      <c r="AN13" s="86">
        <v>51896</v>
      </c>
      <c r="AO13" s="86">
        <v>54197</v>
      </c>
      <c r="AP13" s="86">
        <v>55254</v>
      </c>
      <c r="AQ13" s="86">
        <v>57058</v>
      </c>
      <c r="AR13" s="86">
        <v>58727</v>
      </c>
      <c r="AS13" s="86">
        <v>61192</v>
      </c>
      <c r="AT13" s="86">
        <v>62907</v>
      </c>
      <c r="AU13" s="86">
        <v>63870</v>
      </c>
      <c r="AV13" s="86">
        <v>64264</v>
      </c>
      <c r="AW13" s="86">
        <v>65420</v>
      </c>
      <c r="AX13" s="86">
        <v>64605</v>
      </c>
      <c r="AY13" s="86">
        <v>65263</v>
      </c>
      <c r="AZ13" s="86">
        <v>65138</v>
      </c>
      <c r="BA13" s="86">
        <v>65647</v>
      </c>
      <c r="BB13" s="86">
        <v>64944</v>
      </c>
      <c r="BC13" s="86">
        <v>65377</v>
      </c>
      <c r="BD13" s="86">
        <v>64754</v>
      </c>
      <c r="BE13" s="86">
        <v>64590</v>
      </c>
      <c r="BF13" s="86">
        <v>62594</v>
      </c>
      <c r="BG13" s="86">
        <v>61772</v>
      </c>
      <c r="BH13" s="86">
        <v>61327</v>
      </c>
      <c r="BI13" s="86">
        <v>60352</v>
      </c>
      <c r="BJ13" s="86">
        <v>60037</v>
      </c>
      <c r="BK13" s="86">
        <v>61208</v>
      </c>
      <c r="BL13" s="86">
        <v>61072</v>
      </c>
      <c r="BM13" s="86">
        <v>62698</v>
      </c>
      <c r="BN13" s="86">
        <v>63877</v>
      </c>
      <c r="BO13" s="86">
        <v>64535</v>
      </c>
      <c r="BP13" s="86">
        <v>65553</v>
      </c>
      <c r="BQ13" s="86">
        <v>66678</v>
      </c>
      <c r="BR13" s="86">
        <v>67055</v>
      </c>
      <c r="BS13" s="86">
        <v>68214</v>
      </c>
      <c r="BT13" s="86">
        <v>68274</v>
      </c>
      <c r="BU13" s="86">
        <v>68690</v>
      </c>
      <c r="BV13" s="86">
        <v>66077</v>
      </c>
      <c r="BW13" s="86">
        <v>63092</v>
      </c>
      <c r="BX13" s="86">
        <v>60149</v>
      </c>
      <c r="BY13" s="86">
        <v>57977</v>
      </c>
      <c r="BZ13" s="86">
        <v>55726</v>
      </c>
      <c r="CA13" s="86">
        <v>53514</v>
      </c>
      <c r="CB13" s="86">
        <v>51319</v>
      </c>
      <c r="CC13" s="86">
        <v>49468</v>
      </c>
      <c r="CD13" s="86">
        <v>46733</v>
      </c>
      <c r="CE13" s="86">
        <v>44462</v>
      </c>
      <c r="CF13" s="86">
        <v>42348</v>
      </c>
      <c r="CG13" s="86">
        <v>41528</v>
      </c>
      <c r="CH13" s="86">
        <v>39486</v>
      </c>
      <c r="CI13" s="86">
        <v>39826</v>
      </c>
      <c r="CJ13" s="86">
        <v>38233</v>
      </c>
      <c r="CK13" s="86">
        <v>37796</v>
      </c>
      <c r="CL13" s="86">
        <v>36611</v>
      </c>
      <c r="CM13" s="86">
        <v>35583</v>
      </c>
      <c r="CN13" s="86">
        <v>33458</v>
      </c>
      <c r="CO13" s="86">
        <v>31687</v>
      </c>
      <c r="CP13" s="86">
        <v>29411</v>
      </c>
      <c r="CQ13" s="86">
        <v>27150</v>
      </c>
      <c r="CR13" s="86">
        <v>23991</v>
      </c>
      <c r="CS13" s="86">
        <v>20758</v>
      </c>
      <c r="CT13" s="86">
        <v>19212</v>
      </c>
      <c r="CU13" s="86">
        <v>17485</v>
      </c>
      <c r="CV13" s="86">
        <v>15607</v>
      </c>
      <c r="CW13" s="86">
        <v>14206</v>
      </c>
      <c r="CX13" s="86">
        <v>12853</v>
      </c>
      <c r="CY13" s="86">
        <v>11212</v>
      </c>
      <c r="CZ13" s="86">
        <v>9366</v>
      </c>
      <c r="DA13" s="86">
        <v>8086</v>
      </c>
      <c r="DB13" s="86">
        <v>6624</v>
      </c>
      <c r="DC13" s="86">
        <v>5369</v>
      </c>
      <c r="DD13" s="86">
        <v>4145</v>
      </c>
      <c r="DE13" s="86">
        <v>3129</v>
      </c>
      <c r="DF13" s="86">
        <v>2243</v>
      </c>
      <c r="DG13" s="86">
        <v>1614</v>
      </c>
      <c r="DH13" s="86">
        <v>1095</v>
      </c>
      <c r="DI13" s="86">
        <v>676</v>
      </c>
      <c r="DJ13" s="86">
        <v>411</v>
      </c>
      <c r="DK13" s="86">
        <v>219</v>
      </c>
      <c r="DL13" s="86">
        <v>116</v>
      </c>
      <c r="DM13" s="86">
        <v>51</v>
      </c>
      <c r="DN13" s="86">
        <v>17</v>
      </c>
      <c r="DO13" s="86">
        <v>6</v>
      </c>
      <c r="DP13" s="86">
        <v>1</v>
      </c>
      <c r="DQ13" s="86">
        <v>0</v>
      </c>
      <c r="DR13" s="86">
        <v>0</v>
      </c>
      <c r="DS13" s="86">
        <v>0</v>
      </c>
      <c r="DT13" s="86">
        <v>0</v>
      </c>
      <c r="DU13" s="86">
        <v>0</v>
      </c>
      <c r="DV13" s="86">
        <v>0</v>
      </c>
      <c r="DW13" s="86">
        <v>0</v>
      </c>
      <c r="DX13" s="86">
        <v>0</v>
      </c>
      <c r="DY13" s="86">
        <v>0</v>
      </c>
      <c r="DZ13" s="86">
        <v>0</v>
      </c>
      <c r="EA13" s="86">
        <v>0</v>
      </c>
      <c r="EB13" s="86">
        <v>0</v>
      </c>
      <c r="EC13" s="86">
        <v>0</v>
      </c>
      <c r="ED13" s="86">
        <v>0</v>
      </c>
      <c r="EE13" s="86">
        <v>0</v>
      </c>
    </row>
    <row r="14" spans="1:135" ht="0.95" customHeight="1" x14ac:dyDescent="0.25">
      <c r="A14" s="70">
        <v>2023</v>
      </c>
      <c r="B14" s="71">
        <f t="shared" si="1"/>
        <v>4482218</v>
      </c>
      <c r="C14" s="70"/>
      <c r="D14" s="84">
        <f t="shared" si="2"/>
        <v>2743054</v>
      </c>
      <c r="E14" s="84">
        <f t="shared" si="3"/>
        <v>2795715</v>
      </c>
      <c r="F14" s="84">
        <f t="shared" si="4"/>
        <v>2846409</v>
      </c>
      <c r="G14" s="85">
        <f t="shared" si="5"/>
        <v>2895313</v>
      </c>
      <c r="H14" s="85">
        <f t="shared" si="6"/>
        <v>2941492</v>
      </c>
      <c r="I14" s="85">
        <f>SUM(CB14:$EE14)</f>
        <v>827002</v>
      </c>
      <c r="J14" s="85">
        <f>SUM(CC14:$EE14)</f>
        <v>774341</v>
      </c>
      <c r="K14" s="85">
        <f>SUM(CD14:$EE14)</f>
        <v>723647</v>
      </c>
      <c r="L14" s="85">
        <f>SUM(CE14:$EE14)</f>
        <v>674743</v>
      </c>
      <c r="M14" s="85">
        <f>SUM(CF14:$EE14)</f>
        <v>628564</v>
      </c>
      <c r="N14" s="84"/>
      <c r="O14" s="86">
        <v>46505</v>
      </c>
      <c r="P14" s="86">
        <v>46686</v>
      </c>
      <c r="Q14" s="86">
        <v>46747</v>
      </c>
      <c r="R14" s="86">
        <v>46739</v>
      </c>
      <c r="S14" s="86">
        <v>46681</v>
      </c>
      <c r="T14" s="86">
        <v>46581</v>
      </c>
      <c r="U14" s="86">
        <v>46464</v>
      </c>
      <c r="V14" s="86">
        <v>46287</v>
      </c>
      <c r="W14" s="86">
        <v>46046</v>
      </c>
      <c r="X14" s="86">
        <v>45673</v>
      </c>
      <c r="Y14" s="86">
        <v>45745</v>
      </c>
      <c r="Z14" s="86">
        <v>45988</v>
      </c>
      <c r="AA14" s="86">
        <v>45322</v>
      </c>
      <c r="AB14" s="86">
        <v>45543</v>
      </c>
      <c r="AC14" s="86">
        <v>45030</v>
      </c>
      <c r="AD14" s="86">
        <v>44829</v>
      </c>
      <c r="AE14" s="86">
        <v>43928</v>
      </c>
      <c r="AF14" s="86">
        <v>43846</v>
      </c>
      <c r="AG14" s="86">
        <v>43985</v>
      </c>
      <c r="AH14" s="86">
        <v>44015</v>
      </c>
      <c r="AI14" s="86">
        <v>44063</v>
      </c>
      <c r="AJ14" s="86">
        <v>45349</v>
      </c>
      <c r="AK14" s="86">
        <v>46357</v>
      </c>
      <c r="AL14" s="86">
        <v>49466</v>
      </c>
      <c r="AM14" s="86">
        <v>49968</v>
      </c>
      <c r="AN14" s="86">
        <v>51659</v>
      </c>
      <c r="AO14" s="86">
        <v>53283</v>
      </c>
      <c r="AP14" s="86">
        <v>55626</v>
      </c>
      <c r="AQ14" s="86">
        <v>56700</v>
      </c>
      <c r="AR14" s="86">
        <v>58468</v>
      </c>
      <c r="AS14" s="86">
        <v>60083</v>
      </c>
      <c r="AT14" s="86">
        <v>62457</v>
      </c>
      <c r="AU14" s="86">
        <v>64077</v>
      </c>
      <c r="AV14" s="86">
        <v>64937</v>
      </c>
      <c r="AW14" s="86">
        <v>65233</v>
      </c>
      <c r="AX14" s="86">
        <v>66273</v>
      </c>
      <c r="AY14" s="86">
        <v>65376</v>
      </c>
      <c r="AZ14" s="86">
        <v>65945</v>
      </c>
      <c r="BA14" s="86">
        <v>65739</v>
      </c>
      <c r="BB14" s="86">
        <v>66183</v>
      </c>
      <c r="BC14" s="86">
        <v>65434</v>
      </c>
      <c r="BD14" s="86">
        <v>65809</v>
      </c>
      <c r="BE14" s="86">
        <v>65156</v>
      </c>
      <c r="BF14" s="86">
        <v>64949</v>
      </c>
      <c r="BG14" s="86">
        <v>62941</v>
      </c>
      <c r="BH14" s="86">
        <v>62089</v>
      </c>
      <c r="BI14" s="86">
        <v>61611</v>
      </c>
      <c r="BJ14" s="86">
        <v>60608</v>
      </c>
      <c r="BK14" s="86">
        <v>60261</v>
      </c>
      <c r="BL14" s="86">
        <v>61384</v>
      </c>
      <c r="BM14" s="86">
        <v>61214</v>
      </c>
      <c r="BN14" s="86">
        <v>62784</v>
      </c>
      <c r="BO14" s="86">
        <v>63917</v>
      </c>
      <c r="BP14" s="86">
        <v>64524</v>
      </c>
      <c r="BQ14" s="86">
        <v>65486</v>
      </c>
      <c r="BR14" s="86">
        <v>66547</v>
      </c>
      <c r="BS14" s="86">
        <v>66864</v>
      </c>
      <c r="BT14" s="86">
        <v>67932</v>
      </c>
      <c r="BU14" s="86">
        <v>67920</v>
      </c>
      <c r="BV14" s="86">
        <v>68236</v>
      </c>
      <c r="BW14" s="86">
        <v>65482</v>
      </c>
      <c r="BX14" s="86">
        <v>62552</v>
      </c>
      <c r="BY14" s="86">
        <v>59587</v>
      </c>
      <c r="BZ14" s="86">
        <v>57389</v>
      </c>
      <c r="CA14" s="86">
        <v>55136</v>
      </c>
      <c r="CB14" s="86">
        <v>52661</v>
      </c>
      <c r="CC14" s="86">
        <v>50694</v>
      </c>
      <c r="CD14" s="86">
        <v>48904</v>
      </c>
      <c r="CE14" s="86">
        <v>46179</v>
      </c>
      <c r="CF14" s="86">
        <v>43903</v>
      </c>
      <c r="CG14" s="86">
        <v>41781</v>
      </c>
      <c r="CH14" s="86">
        <v>40918</v>
      </c>
      <c r="CI14" s="86">
        <v>38852</v>
      </c>
      <c r="CJ14" s="86">
        <v>39104</v>
      </c>
      <c r="CK14" s="86">
        <v>37472</v>
      </c>
      <c r="CL14" s="86">
        <v>36958</v>
      </c>
      <c r="CM14" s="86">
        <v>35707</v>
      </c>
      <c r="CN14" s="86">
        <v>34607</v>
      </c>
      <c r="CO14" s="86">
        <v>32437</v>
      </c>
      <c r="CP14" s="86">
        <v>30609</v>
      </c>
      <c r="CQ14" s="86">
        <v>28298</v>
      </c>
      <c r="CR14" s="86">
        <v>25999</v>
      </c>
      <c r="CS14" s="86">
        <v>22852</v>
      </c>
      <c r="CT14" s="86">
        <v>19653</v>
      </c>
      <c r="CU14" s="86">
        <v>18069</v>
      </c>
      <c r="CV14" s="86">
        <v>16320</v>
      </c>
      <c r="CW14" s="86">
        <v>14443</v>
      </c>
      <c r="CX14" s="86">
        <v>13020</v>
      </c>
      <c r="CY14" s="86">
        <v>11649</v>
      </c>
      <c r="CZ14" s="86">
        <v>10037</v>
      </c>
      <c r="DA14" s="86">
        <v>8265</v>
      </c>
      <c r="DB14" s="86">
        <v>7021</v>
      </c>
      <c r="DC14" s="86">
        <v>5647</v>
      </c>
      <c r="DD14" s="86">
        <v>4480</v>
      </c>
      <c r="DE14" s="86">
        <v>3376</v>
      </c>
      <c r="DF14" s="86">
        <v>2476</v>
      </c>
      <c r="DG14" s="86">
        <v>1718</v>
      </c>
      <c r="DH14" s="86">
        <v>1191</v>
      </c>
      <c r="DI14" s="86">
        <v>773</v>
      </c>
      <c r="DJ14" s="86">
        <v>451</v>
      </c>
      <c r="DK14" s="86">
        <v>257</v>
      </c>
      <c r="DL14" s="86">
        <v>126</v>
      </c>
      <c r="DM14" s="86">
        <v>61</v>
      </c>
      <c r="DN14" s="86">
        <v>24</v>
      </c>
      <c r="DO14" s="86">
        <v>7</v>
      </c>
      <c r="DP14" s="86">
        <v>3</v>
      </c>
      <c r="DQ14" s="86">
        <v>0</v>
      </c>
      <c r="DR14" s="86">
        <v>0</v>
      </c>
      <c r="DS14" s="86">
        <v>0</v>
      </c>
      <c r="DT14" s="86">
        <v>0</v>
      </c>
      <c r="DU14" s="86">
        <v>0</v>
      </c>
      <c r="DV14" s="86">
        <v>0</v>
      </c>
      <c r="DW14" s="86">
        <v>0</v>
      </c>
      <c r="DX14" s="86">
        <v>0</v>
      </c>
      <c r="DY14" s="86">
        <v>0</v>
      </c>
      <c r="DZ14" s="86">
        <v>0</v>
      </c>
      <c r="EA14" s="86">
        <v>0</v>
      </c>
      <c r="EB14" s="86">
        <v>0</v>
      </c>
      <c r="EC14" s="86">
        <v>0</v>
      </c>
      <c r="ED14" s="86">
        <v>0</v>
      </c>
      <c r="EE14" s="86">
        <v>0</v>
      </c>
    </row>
    <row r="15" spans="1:135" ht="0.95" customHeight="1" x14ac:dyDescent="0.25">
      <c r="A15" s="70">
        <v>2024</v>
      </c>
      <c r="B15" s="71">
        <f t="shared" si="1"/>
        <v>4524912</v>
      </c>
      <c r="C15" s="70"/>
      <c r="D15" s="84">
        <f t="shared" si="2"/>
        <v>2752493</v>
      </c>
      <c r="E15" s="84">
        <f t="shared" si="3"/>
        <v>2806754</v>
      </c>
      <c r="F15" s="84">
        <f t="shared" si="4"/>
        <v>2858775</v>
      </c>
      <c r="G15" s="85">
        <f t="shared" si="5"/>
        <v>2908901</v>
      </c>
      <c r="H15" s="85">
        <f t="shared" si="6"/>
        <v>2957227</v>
      </c>
      <c r="I15" s="85">
        <f>SUM(CB15:$EE15)</f>
        <v>851325</v>
      </c>
      <c r="J15" s="85">
        <f>SUM(CC15:$EE15)</f>
        <v>797064</v>
      </c>
      <c r="K15" s="85">
        <f>SUM(CD15:$EE15)</f>
        <v>745043</v>
      </c>
      <c r="L15" s="85">
        <f>SUM(CE15:$EE15)</f>
        <v>694917</v>
      </c>
      <c r="M15" s="85">
        <f>SUM(CF15:$EE15)</f>
        <v>646591</v>
      </c>
      <c r="N15" s="84"/>
      <c r="O15" s="86">
        <v>46670</v>
      </c>
      <c r="P15" s="86">
        <v>46909</v>
      </c>
      <c r="Q15" s="86">
        <v>47021</v>
      </c>
      <c r="R15" s="86">
        <v>47061</v>
      </c>
      <c r="S15" s="86">
        <v>47040</v>
      </c>
      <c r="T15" s="86">
        <v>46971</v>
      </c>
      <c r="U15" s="86">
        <v>46865</v>
      </c>
      <c r="V15" s="86">
        <v>46745</v>
      </c>
      <c r="W15" s="86">
        <v>46560</v>
      </c>
      <c r="X15" s="86">
        <v>46315</v>
      </c>
      <c r="Y15" s="86">
        <v>45936</v>
      </c>
      <c r="Z15" s="86">
        <v>45993</v>
      </c>
      <c r="AA15" s="86">
        <v>46227</v>
      </c>
      <c r="AB15" s="86">
        <v>45566</v>
      </c>
      <c r="AC15" s="86">
        <v>45796</v>
      </c>
      <c r="AD15" s="86">
        <v>45332</v>
      </c>
      <c r="AE15" s="86">
        <v>45210</v>
      </c>
      <c r="AF15" s="86">
        <v>44406</v>
      </c>
      <c r="AG15" s="86">
        <v>44404</v>
      </c>
      <c r="AH15" s="86">
        <v>44612</v>
      </c>
      <c r="AI15" s="86">
        <v>44769</v>
      </c>
      <c r="AJ15" s="86">
        <v>44962</v>
      </c>
      <c r="AK15" s="86">
        <v>46342</v>
      </c>
      <c r="AL15" s="86">
        <v>47455</v>
      </c>
      <c r="AM15" s="86">
        <v>50645</v>
      </c>
      <c r="AN15" s="86">
        <v>51281</v>
      </c>
      <c r="AO15" s="86">
        <v>53054</v>
      </c>
      <c r="AP15" s="86">
        <v>54736</v>
      </c>
      <c r="AQ15" s="86">
        <v>57079</v>
      </c>
      <c r="AR15" s="86">
        <v>58129</v>
      </c>
      <c r="AS15" s="86">
        <v>59835</v>
      </c>
      <c r="AT15" s="86">
        <v>61374</v>
      </c>
      <c r="AU15" s="86">
        <v>63646</v>
      </c>
      <c r="AV15" s="86">
        <v>65160</v>
      </c>
      <c r="AW15" s="86">
        <v>65914</v>
      </c>
      <c r="AX15" s="86">
        <v>66113</v>
      </c>
      <c r="AY15" s="86">
        <v>67043</v>
      </c>
      <c r="AZ15" s="86">
        <v>66069</v>
      </c>
      <c r="BA15" s="86">
        <v>66560</v>
      </c>
      <c r="BB15" s="86">
        <v>66284</v>
      </c>
      <c r="BC15" s="86">
        <v>66669</v>
      </c>
      <c r="BD15" s="86">
        <v>65881</v>
      </c>
      <c r="BE15" s="86">
        <v>66205</v>
      </c>
      <c r="BF15" s="86">
        <v>65524</v>
      </c>
      <c r="BG15" s="86">
        <v>65273</v>
      </c>
      <c r="BH15" s="86">
        <v>63252</v>
      </c>
      <c r="BI15" s="86">
        <v>62372</v>
      </c>
      <c r="BJ15" s="86">
        <v>61859</v>
      </c>
      <c r="BK15" s="86">
        <v>60826</v>
      </c>
      <c r="BL15" s="86">
        <v>60447</v>
      </c>
      <c r="BM15" s="86">
        <v>61519</v>
      </c>
      <c r="BN15" s="86">
        <v>61318</v>
      </c>
      <c r="BO15" s="86">
        <v>62832</v>
      </c>
      <c r="BP15" s="86">
        <v>63918</v>
      </c>
      <c r="BQ15" s="86">
        <v>64470</v>
      </c>
      <c r="BR15" s="86">
        <v>65371</v>
      </c>
      <c r="BS15" s="86">
        <v>66364</v>
      </c>
      <c r="BT15" s="86">
        <v>66609</v>
      </c>
      <c r="BU15" s="86">
        <v>67583</v>
      </c>
      <c r="BV15" s="86">
        <v>67491</v>
      </c>
      <c r="BW15" s="86">
        <v>67615</v>
      </c>
      <c r="BX15" s="86">
        <v>64919</v>
      </c>
      <c r="BY15" s="86">
        <v>61963</v>
      </c>
      <c r="BZ15" s="86">
        <v>58989</v>
      </c>
      <c r="CA15" s="86">
        <v>56774</v>
      </c>
      <c r="CB15" s="86">
        <v>54261</v>
      </c>
      <c r="CC15" s="86">
        <v>52021</v>
      </c>
      <c r="CD15" s="86">
        <v>50126</v>
      </c>
      <c r="CE15" s="86">
        <v>48326</v>
      </c>
      <c r="CF15" s="86">
        <v>45603</v>
      </c>
      <c r="CG15" s="86">
        <v>43315</v>
      </c>
      <c r="CH15" s="86">
        <v>41175</v>
      </c>
      <c r="CI15" s="86">
        <v>40264</v>
      </c>
      <c r="CJ15" s="86">
        <v>38170</v>
      </c>
      <c r="CK15" s="86">
        <v>38332</v>
      </c>
      <c r="CL15" s="86">
        <v>36654</v>
      </c>
      <c r="CM15" s="86">
        <v>36061</v>
      </c>
      <c r="CN15" s="86">
        <v>34745</v>
      </c>
      <c r="CO15" s="86">
        <v>33570</v>
      </c>
      <c r="CP15" s="86">
        <v>31357</v>
      </c>
      <c r="CQ15" s="86">
        <v>29472</v>
      </c>
      <c r="CR15" s="86">
        <v>27121</v>
      </c>
      <c r="CS15" s="86">
        <v>24787</v>
      </c>
      <c r="CT15" s="86">
        <v>21658</v>
      </c>
      <c r="CU15" s="86">
        <v>18505</v>
      </c>
      <c r="CV15" s="86">
        <v>16888</v>
      </c>
      <c r="CW15" s="86">
        <v>15126</v>
      </c>
      <c r="CX15" s="86">
        <v>13260</v>
      </c>
      <c r="CY15" s="86">
        <v>11824</v>
      </c>
      <c r="CZ15" s="86">
        <v>10451</v>
      </c>
      <c r="DA15" s="86">
        <v>8879</v>
      </c>
      <c r="DB15" s="86">
        <v>7198</v>
      </c>
      <c r="DC15" s="86">
        <v>6005</v>
      </c>
      <c r="DD15" s="86">
        <v>4730</v>
      </c>
      <c r="DE15" s="86">
        <v>3665</v>
      </c>
      <c r="DF15" s="86">
        <v>2684</v>
      </c>
      <c r="DG15" s="86">
        <v>1906</v>
      </c>
      <c r="DH15" s="86">
        <v>1275</v>
      </c>
      <c r="DI15" s="86">
        <v>846</v>
      </c>
      <c r="DJ15" s="86">
        <v>520</v>
      </c>
      <c r="DK15" s="86">
        <v>284</v>
      </c>
      <c r="DL15" s="86">
        <v>150</v>
      </c>
      <c r="DM15" s="86">
        <v>67</v>
      </c>
      <c r="DN15" s="86">
        <v>30</v>
      </c>
      <c r="DO15" s="86">
        <v>10</v>
      </c>
      <c r="DP15" s="86">
        <v>3</v>
      </c>
      <c r="DQ15" s="86">
        <v>1</v>
      </c>
      <c r="DR15" s="86">
        <v>0</v>
      </c>
      <c r="DS15" s="86">
        <v>0</v>
      </c>
      <c r="DT15" s="86">
        <v>0</v>
      </c>
      <c r="DU15" s="86">
        <v>0</v>
      </c>
      <c r="DV15" s="86">
        <v>0</v>
      </c>
      <c r="DW15" s="86">
        <v>0</v>
      </c>
      <c r="DX15" s="86">
        <v>0</v>
      </c>
      <c r="DY15" s="86">
        <v>0</v>
      </c>
      <c r="DZ15" s="86">
        <v>0</v>
      </c>
      <c r="EA15" s="86">
        <v>0</v>
      </c>
      <c r="EB15" s="86">
        <v>0</v>
      </c>
      <c r="EC15" s="86">
        <v>0</v>
      </c>
      <c r="ED15" s="86">
        <v>0</v>
      </c>
      <c r="EE15" s="86">
        <v>0</v>
      </c>
    </row>
    <row r="16" spans="1:135" ht="0.95" customHeight="1" x14ac:dyDescent="0.25">
      <c r="A16" s="70">
        <v>2025</v>
      </c>
      <c r="B16" s="71">
        <f t="shared" si="1"/>
        <v>4567220</v>
      </c>
      <c r="C16" s="70"/>
      <c r="D16" s="84">
        <f t="shared" si="2"/>
        <v>2761175</v>
      </c>
      <c r="E16" s="84">
        <f t="shared" si="3"/>
        <v>2817039</v>
      </c>
      <c r="F16" s="84">
        <f t="shared" si="4"/>
        <v>2870642</v>
      </c>
      <c r="G16" s="85">
        <f t="shared" si="5"/>
        <v>2922081</v>
      </c>
      <c r="H16" s="85">
        <f t="shared" si="6"/>
        <v>2971623</v>
      </c>
      <c r="I16" s="85">
        <f>SUM(CB16:$EE16)</f>
        <v>876505</v>
      </c>
      <c r="J16" s="85">
        <f>SUM(CC16:$EE16)</f>
        <v>820641</v>
      </c>
      <c r="K16" s="85">
        <f>SUM(CD16:$EE16)</f>
        <v>767038</v>
      </c>
      <c r="L16" s="85">
        <f>SUM(CE16:$EE16)</f>
        <v>715599</v>
      </c>
      <c r="M16" s="85">
        <f>SUM(CF16:$EE16)</f>
        <v>666057</v>
      </c>
      <c r="N16" s="84"/>
      <c r="O16" s="86">
        <v>46784</v>
      </c>
      <c r="P16" s="86">
        <v>47080</v>
      </c>
      <c r="Q16" s="86">
        <v>47249</v>
      </c>
      <c r="R16" s="86">
        <v>47336</v>
      </c>
      <c r="S16" s="86">
        <v>47364</v>
      </c>
      <c r="T16" s="86">
        <v>47331</v>
      </c>
      <c r="U16" s="86">
        <v>47257</v>
      </c>
      <c r="V16" s="86">
        <v>47147</v>
      </c>
      <c r="W16" s="86">
        <v>47022</v>
      </c>
      <c r="X16" s="86">
        <v>46828</v>
      </c>
      <c r="Y16" s="86">
        <v>46574</v>
      </c>
      <c r="Z16" s="86">
        <v>46188</v>
      </c>
      <c r="AA16" s="86">
        <v>46234</v>
      </c>
      <c r="AB16" s="86">
        <v>46467</v>
      </c>
      <c r="AC16" s="86">
        <v>45823</v>
      </c>
      <c r="AD16" s="86">
        <v>46094</v>
      </c>
      <c r="AE16" s="86">
        <v>45712</v>
      </c>
      <c r="AF16" s="86">
        <v>45685</v>
      </c>
      <c r="AG16" s="86">
        <v>44959</v>
      </c>
      <c r="AH16" s="86">
        <v>45034</v>
      </c>
      <c r="AI16" s="86">
        <v>45367</v>
      </c>
      <c r="AJ16" s="86">
        <v>45660</v>
      </c>
      <c r="AK16" s="86">
        <v>45964</v>
      </c>
      <c r="AL16" s="86">
        <v>47446</v>
      </c>
      <c r="AM16" s="86">
        <v>48681</v>
      </c>
      <c r="AN16" s="86">
        <v>51952</v>
      </c>
      <c r="AO16" s="86">
        <v>52689</v>
      </c>
      <c r="AP16" s="86">
        <v>54516</v>
      </c>
      <c r="AQ16" s="86">
        <v>56213</v>
      </c>
      <c r="AR16" s="86">
        <v>58515</v>
      </c>
      <c r="AS16" s="86">
        <v>59515</v>
      </c>
      <c r="AT16" s="86">
        <v>61138</v>
      </c>
      <c r="AU16" s="86">
        <v>62588</v>
      </c>
      <c r="AV16" s="86">
        <v>64748</v>
      </c>
      <c r="AW16" s="86">
        <v>66153</v>
      </c>
      <c r="AX16" s="86">
        <v>66803</v>
      </c>
      <c r="AY16" s="86">
        <v>66909</v>
      </c>
      <c r="AZ16" s="86">
        <v>67738</v>
      </c>
      <c r="BA16" s="86">
        <v>66695</v>
      </c>
      <c r="BB16" s="86">
        <v>67118</v>
      </c>
      <c r="BC16" s="86">
        <v>66779</v>
      </c>
      <c r="BD16" s="86">
        <v>67111</v>
      </c>
      <c r="BE16" s="86">
        <v>66286</v>
      </c>
      <c r="BF16" s="86">
        <v>66564</v>
      </c>
      <c r="BG16" s="86">
        <v>65856</v>
      </c>
      <c r="BH16" s="86">
        <v>65562</v>
      </c>
      <c r="BI16" s="86">
        <v>63528</v>
      </c>
      <c r="BJ16" s="86">
        <v>62618</v>
      </c>
      <c r="BK16" s="86">
        <v>62070</v>
      </c>
      <c r="BL16" s="86">
        <v>61007</v>
      </c>
      <c r="BM16" s="86">
        <v>60596</v>
      </c>
      <c r="BN16" s="86">
        <v>61618</v>
      </c>
      <c r="BO16" s="86">
        <v>61382</v>
      </c>
      <c r="BP16" s="86">
        <v>62840</v>
      </c>
      <c r="BQ16" s="86">
        <v>63875</v>
      </c>
      <c r="BR16" s="86">
        <v>64370</v>
      </c>
      <c r="BS16" s="86">
        <v>65204</v>
      </c>
      <c r="BT16" s="86">
        <v>66118</v>
      </c>
      <c r="BU16" s="86">
        <v>66286</v>
      </c>
      <c r="BV16" s="86">
        <v>67161</v>
      </c>
      <c r="BW16" s="86">
        <v>66898</v>
      </c>
      <c r="BX16" s="86">
        <v>67028</v>
      </c>
      <c r="BY16" s="86">
        <v>64306</v>
      </c>
      <c r="BZ16" s="86">
        <v>61338</v>
      </c>
      <c r="CA16" s="86">
        <v>58366</v>
      </c>
      <c r="CB16" s="86">
        <v>55864</v>
      </c>
      <c r="CC16" s="86">
        <v>53603</v>
      </c>
      <c r="CD16" s="86">
        <v>51439</v>
      </c>
      <c r="CE16" s="86">
        <v>49542</v>
      </c>
      <c r="CF16" s="86">
        <v>47725</v>
      </c>
      <c r="CG16" s="86">
        <v>44997</v>
      </c>
      <c r="CH16" s="86">
        <v>42689</v>
      </c>
      <c r="CI16" s="86">
        <v>40529</v>
      </c>
      <c r="CJ16" s="86">
        <v>39561</v>
      </c>
      <c r="CK16" s="86">
        <v>37437</v>
      </c>
      <c r="CL16" s="86">
        <v>37505</v>
      </c>
      <c r="CM16" s="86">
        <v>35781</v>
      </c>
      <c r="CN16" s="86">
        <v>35104</v>
      </c>
      <c r="CO16" s="86">
        <v>33722</v>
      </c>
      <c r="CP16" s="86">
        <v>32469</v>
      </c>
      <c r="CQ16" s="86">
        <v>30212</v>
      </c>
      <c r="CR16" s="86">
        <v>28263</v>
      </c>
      <c r="CS16" s="86">
        <v>25878</v>
      </c>
      <c r="CT16" s="86">
        <v>23516</v>
      </c>
      <c r="CU16" s="86">
        <v>20415</v>
      </c>
      <c r="CV16" s="86">
        <v>17316</v>
      </c>
      <c r="CW16" s="86">
        <v>15672</v>
      </c>
      <c r="CX16" s="86">
        <v>13909</v>
      </c>
      <c r="CY16" s="86">
        <v>12065</v>
      </c>
      <c r="CZ16" s="86">
        <v>10630</v>
      </c>
      <c r="DA16" s="86">
        <v>9267</v>
      </c>
      <c r="DB16" s="86">
        <v>7752</v>
      </c>
      <c r="DC16" s="86">
        <v>6175</v>
      </c>
      <c r="DD16" s="86">
        <v>5045</v>
      </c>
      <c r="DE16" s="86">
        <v>3883</v>
      </c>
      <c r="DF16" s="86">
        <v>2927</v>
      </c>
      <c r="DG16" s="86">
        <v>2077</v>
      </c>
      <c r="DH16" s="86">
        <v>1422</v>
      </c>
      <c r="DI16" s="86">
        <v>912</v>
      </c>
      <c r="DJ16" s="86">
        <v>574</v>
      </c>
      <c r="DK16" s="86">
        <v>330</v>
      </c>
      <c r="DL16" s="86">
        <v>167</v>
      </c>
      <c r="DM16" s="86">
        <v>81</v>
      </c>
      <c r="DN16" s="86">
        <v>32</v>
      </c>
      <c r="DO16" s="86">
        <v>13</v>
      </c>
      <c r="DP16" s="86">
        <v>4</v>
      </c>
      <c r="DQ16" s="86">
        <v>1</v>
      </c>
      <c r="DR16" s="86">
        <v>0</v>
      </c>
      <c r="DS16" s="86">
        <v>0</v>
      </c>
      <c r="DT16" s="86">
        <v>0</v>
      </c>
      <c r="DU16" s="86">
        <v>0</v>
      </c>
      <c r="DV16" s="86">
        <v>0</v>
      </c>
      <c r="DW16" s="86">
        <v>0</v>
      </c>
      <c r="DX16" s="86">
        <v>0</v>
      </c>
      <c r="DY16" s="86">
        <v>0</v>
      </c>
      <c r="DZ16" s="86">
        <v>0</v>
      </c>
      <c r="EA16" s="86">
        <v>0</v>
      </c>
      <c r="EB16" s="86">
        <v>0</v>
      </c>
      <c r="EC16" s="86">
        <v>0</v>
      </c>
      <c r="ED16" s="86">
        <v>0</v>
      </c>
      <c r="EE16" s="86">
        <v>0</v>
      </c>
    </row>
    <row r="17" spans="1:135" ht="0.95" customHeight="1" x14ac:dyDescent="0.25">
      <c r="A17" s="70">
        <v>2026</v>
      </c>
      <c r="B17" s="71">
        <f t="shared" si="1"/>
        <v>4609068</v>
      </c>
      <c r="C17" s="70"/>
      <c r="D17" s="84">
        <f t="shared" si="2"/>
        <v>2768944</v>
      </c>
      <c r="E17" s="84">
        <f t="shared" si="3"/>
        <v>2826390</v>
      </c>
      <c r="F17" s="84">
        <f t="shared" si="4"/>
        <v>2881575</v>
      </c>
      <c r="G17" s="85">
        <f t="shared" si="5"/>
        <v>2934580</v>
      </c>
      <c r="H17" s="85">
        <f t="shared" si="6"/>
        <v>2985421</v>
      </c>
      <c r="I17" s="85">
        <f>SUM(CB17:$EE17)</f>
        <v>902498</v>
      </c>
      <c r="J17" s="85">
        <f>SUM(CC17:$EE17)</f>
        <v>845052</v>
      </c>
      <c r="K17" s="85">
        <f>SUM(CD17:$EE17)</f>
        <v>789867</v>
      </c>
      <c r="L17" s="85">
        <f>SUM(CE17:$EE17)</f>
        <v>736862</v>
      </c>
      <c r="M17" s="85">
        <f>SUM(CF17:$EE17)</f>
        <v>686021</v>
      </c>
      <c r="N17" s="84"/>
      <c r="O17" s="86">
        <v>46839</v>
      </c>
      <c r="P17" s="86">
        <v>47198</v>
      </c>
      <c r="Q17" s="86">
        <v>47425</v>
      </c>
      <c r="R17" s="86">
        <v>47568</v>
      </c>
      <c r="S17" s="86">
        <v>47642</v>
      </c>
      <c r="T17" s="86">
        <v>47659</v>
      </c>
      <c r="U17" s="86">
        <v>47619</v>
      </c>
      <c r="V17" s="86">
        <v>47539</v>
      </c>
      <c r="W17" s="86">
        <v>47425</v>
      </c>
      <c r="X17" s="86">
        <v>47290</v>
      </c>
      <c r="Y17" s="86">
        <v>47086</v>
      </c>
      <c r="Z17" s="86">
        <v>46821</v>
      </c>
      <c r="AA17" s="86">
        <v>46431</v>
      </c>
      <c r="AB17" s="86">
        <v>46475</v>
      </c>
      <c r="AC17" s="86">
        <v>46722</v>
      </c>
      <c r="AD17" s="86">
        <v>46126</v>
      </c>
      <c r="AE17" s="86">
        <v>46472</v>
      </c>
      <c r="AF17" s="86">
        <v>46188</v>
      </c>
      <c r="AG17" s="86">
        <v>46237</v>
      </c>
      <c r="AH17" s="86">
        <v>45579</v>
      </c>
      <c r="AI17" s="86">
        <v>45791</v>
      </c>
      <c r="AJ17" s="86">
        <v>46260</v>
      </c>
      <c r="AK17" s="86">
        <v>46656</v>
      </c>
      <c r="AL17" s="86">
        <v>47076</v>
      </c>
      <c r="AM17" s="86">
        <v>48679</v>
      </c>
      <c r="AN17" s="86">
        <v>50033</v>
      </c>
      <c r="AO17" s="86">
        <v>53356</v>
      </c>
      <c r="AP17" s="86">
        <v>54163</v>
      </c>
      <c r="AQ17" s="86">
        <v>55999</v>
      </c>
      <c r="AR17" s="86">
        <v>57670</v>
      </c>
      <c r="AS17" s="86">
        <v>59908</v>
      </c>
      <c r="AT17" s="86">
        <v>60834</v>
      </c>
      <c r="AU17" s="86">
        <v>62363</v>
      </c>
      <c r="AV17" s="86">
        <v>63714</v>
      </c>
      <c r="AW17" s="86">
        <v>65759</v>
      </c>
      <c r="AX17" s="86">
        <v>67056</v>
      </c>
      <c r="AY17" s="86">
        <v>67606</v>
      </c>
      <c r="AZ17" s="86">
        <v>67625</v>
      </c>
      <c r="BA17" s="86">
        <v>68364</v>
      </c>
      <c r="BB17" s="86">
        <v>67261</v>
      </c>
      <c r="BC17" s="86">
        <v>67624</v>
      </c>
      <c r="BD17" s="86">
        <v>67229</v>
      </c>
      <c r="BE17" s="86">
        <v>67514</v>
      </c>
      <c r="BF17" s="86">
        <v>66657</v>
      </c>
      <c r="BG17" s="86">
        <v>66889</v>
      </c>
      <c r="BH17" s="86">
        <v>66153</v>
      </c>
      <c r="BI17" s="86">
        <v>65818</v>
      </c>
      <c r="BJ17" s="86">
        <v>63768</v>
      </c>
      <c r="BK17" s="86">
        <v>62825</v>
      </c>
      <c r="BL17" s="86">
        <v>62243</v>
      </c>
      <c r="BM17" s="86">
        <v>61149</v>
      </c>
      <c r="BN17" s="86">
        <v>60705</v>
      </c>
      <c r="BO17" s="86">
        <v>61679</v>
      </c>
      <c r="BP17" s="86">
        <v>61405</v>
      </c>
      <c r="BQ17" s="86">
        <v>62806</v>
      </c>
      <c r="BR17" s="86">
        <v>63783</v>
      </c>
      <c r="BS17" s="86">
        <v>64216</v>
      </c>
      <c r="BT17" s="86">
        <v>64976</v>
      </c>
      <c r="BU17" s="86">
        <v>65806</v>
      </c>
      <c r="BV17" s="86">
        <v>65887</v>
      </c>
      <c r="BW17" s="86">
        <v>66571</v>
      </c>
      <c r="BX17" s="86">
        <v>66335</v>
      </c>
      <c r="BY17" s="86">
        <v>66392</v>
      </c>
      <c r="BZ17" s="86">
        <v>63656</v>
      </c>
      <c r="CA17" s="86">
        <v>60685</v>
      </c>
      <c r="CB17" s="86">
        <v>57446</v>
      </c>
      <c r="CC17" s="86">
        <v>55185</v>
      </c>
      <c r="CD17" s="86">
        <v>53005</v>
      </c>
      <c r="CE17" s="86">
        <v>50841</v>
      </c>
      <c r="CF17" s="86">
        <v>48938</v>
      </c>
      <c r="CG17" s="86">
        <v>47093</v>
      </c>
      <c r="CH17" s="86">
        <v>44354</v>
      </c>
      <c r="CI17" s="86">
        <v>42021</v>
      </c>
      <c r="CJ17" s="86">
        <v>39833</v>
      </c>
      <c r="CK17" s="86">
        <v>38808</v>
      </c>
      <c r="CL17" s="86">
        <v>36650</v>
      </c>
      <c r="CM17" s="86">
        <v>36620</v>
      </c>
      <c r="CN17" s="86">
        <v>34848</v>
      </c>
      <c r="CO17" s="86">
        <v>34084</v>
      </c>
      <c r="CP17" s="86">
        <v>32634</v>
      </c>
      <c r="CQ17" s="86">
        <v>31302</v>
      </c>
      <c r="CR17" s="86">
        <v>28996</v>
      </c>
      <c r="CS17" s="86">
        <v>26988</v>
      </c>
      <c r="CT17" s="86">
        <v>24573</v>
      </c>
      <c r="CU17" s="86">
        <v>22188</v>
      </c>
      <c r="CV17" s="86">
        <v>19126</v>
      </c>
      <c r="CW17" s="86">
        <v>16091</v>
      </c>
      <c r="CX17" s="86">
        <v>14431</v>
      </c>
      <c r="CY17" s="86">
        <v>12675</v>
      </c>
      <c r="CZ17" s="86">
        <v>10867</v>
      </c>
      <c r="DA17" s="86">
        <v>9446</v>
      </c>
      <c r="DB17" s="86">
        <v>8111</v>
      </c>
      <c r="DC17" s="86">
        <v>6669</v>
      </c>
      <c r="DD17" s="86">
        <v>5207</v>
      </c>
      <c r="DE17" s="86">
        <v>4156</v>
      </c>
      <c r="DF17" s="86">
        <v>3115</v>
      </c>
      <c r="DG17" s="86">
        <v>2277</v>
      </c>
      <c r="DH17" s="86">
        <v>1558</v>
      </c>
      <c r="DI17" s="86">
        <v>1024</v>
      </c>
      <c r="DJ17" s="86">
        <v>623</v>
      </c>
      <c r="DK17" s="86">
        <v>368</v>
      </c>
      <c r="DL17" s="86">
        <v>196</v>
      </c>
      <c r="DM17" s="86">
        <v>91</v>
      </c>
      <c r="DN17" s="86">
        <v>41</v>
      </c>
      <c r="DO17" s="86">
        <v>13</v>
      </c>
      <c r="DP17" s="86">
        <v>5</v>
      </c>
      <c r="DQ17" s="86">
        <v>1</v>
      </c>
      <c r="DR17" s="86">
        <v>0</v>
      </c>
      <c r="DS17" s="86">
        <v>0</v>
      </c>
      <c r="DT17" s="86">
        <v>0</v>
      </c>
      <c r="DU17" s="86">
        <v>0</v>
      </c>
      <c r="DV17" s="86">
        <v>0</v>
      </c>
      <c r="DW17" s="86">
        <v>0</v>
      </c>
      <c r="DX17" s="86">
        <v>0</v>
      </c>
      <c r="DY17" s="86">
        <v>0</v>
      </c>
      <c r="DZ17" s="86">
        <v>0</v>
      </c>
      <c r="EA17" s="86">
        <v>0</v>
      </c>
      <c r="EB17" s="86">
        <v>0</v>
      </c>
      <c r="EC17" s="86">
        <v>0</v>
      </c>
      <c r="ED17" s="86">
        <v>0</v>
      </c>
      <c r="EE17" s="86">
        <v>0</v>
      </c>
    </row>
    <row r="18" spans="1:135" ht="0.95" customHeight="1" x14ac:dyDescent="0.25">
      <c r="A18" s="70">
        <v>2027</v>
      </c>
      <c r="B18" s="71">
        <f t="shared" si="1"/>
        <v>4650424</v>
      </c>
      <c r="C18" s="70"/>
      <c r="D18" s="84">
        <f t="shared" si="2"/>
        <v>2775230</v>
      </c>
      <c r="E18" s="84">
        <f t="shared" si="3"/>
        <v>2834958</v>
      </c>
      <c r="F18" s="84">
        <f t="shared" si="4"/>
        <v>2891714</v>
      </c>
      <c r="G18" s="85">
        <f t="shared" si="5"/>
        <v>2946282</v>
      </c>
      <c r="H18" s="85">
        <f t="shared" si="6"/>
        <v>2998675</v>
      </c>
      <c r="I18" s="85">
        <f>SUM(CB18:$EE18)</f>
        <v>929990</v>
      </c>
      <c r="J18" s="85">
        <f>SUM(CC18:$EE18)</f>
        <v>870262</v>
      </c>
      <c r="K18" s="85">
        <f>SUM(CD18:$EE18)</f>
        <v>813506</v>
      </c>
      <c r="L18" s="85">
        <f>SUM(CE18:$EE18)</f>
        <v>758938</v>
      </c>
      <c r="M18" s="85">
        <f>SUM(CF18:$EE18)</f>
        <v>706545</v>
      </c>
      <c r="N18" s="84"/>
      <c r="O18" s="86">
        <v>46862</v>
      </c>
      <c r="P18" s="86">
        <v>47258</v>
      </c>
      <c r="Q18" s="86">
        <v>47546</v>
      </c>
      <c r="R18" s="86">
        <v>47749</v>
      </c>
      <c r="S18" s="86">
        <v>47877</v>
      </c>
      <c r="T18" s="86">
        <v>47938</v>
      </c>
      <c r="U18" s="86">
        <v>47950</v>
      </c>
      <c r="V18" s="86">
        <v>47904</v>
      </c>
      <c r="W18" s="86">
        <v>47817</v>
      </c>
      <c r="X18" s="86">
        <v>47695</v>
      </c>
      <c r="Y18" s="86">
        <v>47549</v>
      </c>
      <c r="Z18" s="86">
        <v>47333</v>
      </c>
      <c r="AA18" s="86">
        <v>47058</v>
      </c>
      <c r="AB18" s="86">
        <v>46674</v>
      </c>
      <c r="AC18" s="86">
        <v>46731</v>
      </c>
      <c r="AD18" s="86">
        <v>47020</v>
      </c>
      <c r="AE18" s="86">
        <v>46507</v>
      </c>
      <c r="AF18" s="86">
        <v>46945</v>
      </c>
      <c r="AG18" s="86">
        <v>46736</v>
      </c>
      <c r="AH18" s="86">
        <v>46857</v>
      </c>
      <c r="AI18" s="86">
        <v>46328</v>
      </c>
      <c r="AJ18" s="86">
        <v>46688</v>
      </c>
      <c r="AK18" s="86">
        <v>47258</v>
      </c>
      <c r="AL18" s="86">
        <v>47764</v>
      </c>
      <c r="AM18" s="86">
        <v>48321</v>
      </c>
      <c r="AN18" s="86">
        <v>50035</v>
      </c>
      <c r="AO18" s="86">
        <v>51476</v>
      </c>
      <c r="AP18" s="86">
        <v>54826</v>
      </c>
      <c r="AQ18" s="86">
        <v>55658</v>
      </c>
      <c r="AR18" s="86">
        <v>57466</v>
      </c>
      <c r="AS18" s="86">
        <v>59081</v>
      </c>
      <c r="AT18" s="86">
        <v>61232</v>
      </c>
      <c r="AU18" s="86">
        <v>62075</v>
      </c>
      <c r="AV18" s="86">
        <v>63499</v>
      </c>
      <c r="AW18" s="86">
        <v>64745</v>
      </c>
      <c r="AX18" s="86">
        <v>66677</v>
      </c>
      <c r="AY18" s="86">
        <v>67872</v>
      </c>
      <c r="AZ18" s="86">
        <v>68330</v>
      </c>
      <c r="BA18" s="86">
        <v>68271</v>
      </c>
      <c r="BB18" s="86">
        <v>68930</v>
      </c>
      <c r="BC18" s="86">
        <v>67775</v>
      </c>
      <c r="BD18" s="86">
        <v>68084</v>
      </c>
      <c r="BE18" s="86">
        <v>67638</v>
      </c>
      <c r="BF18" s="86">
        <v>67879</v>
      </c>
      <c r="BG18" s="86">
        <v>66992</v>
      </c>
      <c r="BH18" s="86">
        <v>67179</v>
      </c>
      <c r="BI18" s="86">
        <v>66416</v>
      </c>
      <c r="BJ18" s="86">
        <v>66040</v>
      </c>
      <c r="BK18" s="86">
        <v>63971</v>
      </c>
      <c r="BL18" s="86">
        <v>62996</v>
      </c>
      <c r="BM18" s="86">
        <v>62379</v>
      </c>
      <c r="BN18" s="86">
        <v>61254</v>
      </c>
      <c r="BO18" s="86">
        <v>60775</v>
      </c>
      <c r="BP18" s="86">
        <v>61699</v>
      </c>
      <c r="BQ18" s="86">
        <v>61388</v>
      </c>
      <c r="BR18" s="86">
        <v>62725</v>
      </c>
      <c r="BS18" s="86">
        <v>63641</v>
      </c>
      <c r="BT18" s="86">
        <v>64001</v>
      </c>
      <c r="BU18" s="86">
        <v>64681</v>
      </c>
      <c r="BV18" s="86">
        <v>65420</v>
      </c>
      <c r="BW18" s="86">
        <v>65325</v>
      </c>
      <c r="BX18" s="86">
        <v>66015</v>
      </c>
      <c r="BY18" s="86">
        <v>65722</v>
      </c>
      <c r="BZ18" s="86">
        <v>65720</v>
      </c>
      <c r="CA18" s="86">
        <v>62983</v>
      </c>
      <c r="CB18" s="86">
        <v>59728</v>
      </c>
      <c r="CC18" s="86">
        <v>56756</v>
      </c>
      <c r="CD18" s="86">
        <v>54568</v>
      </c>
      <c r="CE18" s="86">
        <v>52393</v>
      </c>
      <c r="CF18" s="86">
        <v>50221</v>
      </c>
      <c r="CG18" s="86">
        <v>48303</v>
      </c>
      <c r="CH18" s="86">
        <v>46422</v>
      </c>
      <c r="CI18" s="86">
        <v>43667</v>
      </c>
      <c r="CJ18" s="86">
        <v>41304</v>
      </c>
      <c r="CK18" s="86">
        <v>39089</v>
      </c>
      <c r="CL18" s="86">
        <v>37998</v>
      </c>
      <c r="CM18" s="86">
        <v>35806</v>
      </c>
      <c r="CN18" s="86">
        <v>35677</v>
      </c>
      <c r="CO18" s="86">
        <v>33853</v>
      </c>
      <c r="CP18" s="86">
        <v>32999</v>
      </c>
      <c r="CQ18" s="86">
        <v>31480</v>
      </c>
      <c r="CR18" s="86">
        <v>30061</v>
      </c>
      <c r="CS18" s="86">
        <v>27710</v>
      </c>
      <c r="CT18" s="86">
        <v>25648</v>
      </c>
      <c r="CU18" s="86">
        <v>23209</v>
      </c>
      <c r="CV18" s="86">
        <v>20809</v>
      </c>
      <c r="CW18" s="86">
        <v>17797</v>
      </c>
      <c r="CX18" s="86">
        <v>14839</v>
      </c>
      <c r="CY18" s="86">
        <v>13173</v>
      </c>
      <c r="CZ18" s="86">
        <v>11437</v>
      </c>
      <c r="DA18" s="86">
        <v>9677</v>
      </c>
      <c r="DB18" s="86">
        <v>8288</v>
      </c>
      <c r="DC18" s="86">
        <v>6996</v>
      </c>
      <c r="DD18" s="86">
        <v>5642</v>
      </c>
      <c r="DE18" s="86">
        <v>4305</v>
      </c>
      <c r="DF18" s="86">
        <v>3347</v>
      </c>
      <c r="DG18" s="86">
        <v>2434</v>
      </c>
      <c r="DH18" s="86">
        <v>1718</v>
      </c>
      <c r="DI18" s="86">
        <v>1129</v>
      </c>
      <c r="DJ18" s="86">
        <v>705</v>
      </c>
      <c r="DK18" s="86">
        <v>403</v>
      </c>
      <c r="DL18" s="86">
        <v>221</v>
      </c>
      <c r="DM18" s="86">
        <v>108</v>
      </c>
      <c r="DN18" s="86">
        <v>45</v>
      </c>
      <c r="DO18" s="86">
        <v>18</v>
      </c>
      <c r="DP18" s="86">
        <v>5</v>
      </c>
      <c r="DQ18" s="86">
        <v>2</v>
      </c>
      <c r="DR18" s="86">
        <v>0</v>
      </c>
      <c r="DS18" s="86">
        <v>0</v>
      </c>
      <c r="DT18" s="86">
        <v>0</v>
      </c>
      <c r="DU18" s="86">
        <v>0</v>
      </c>
      <c r="DV18" s="86">
        <v>0</v>
      </c>
      <c r="DW18" s="86">
        <v>0</v>
      </c>
      <c r="DX18" s="86">
        <v>0</v>
      </c>
      <c r="DY18" s="86">
        <v>0</v>
      </c>
      <c r="DZ18" s="86">
        <v>0</v>
      </c>
      <c r="EA18" s="86">
        <v>0</v>
      </c>
      <c r="EB18" s="86">
        <v>0</v>
      </c>
      <c r="EC18" s="86">
        <v>0</v>
      </c>
      <c r="ED18" s="86">
        <v>0</v>
      </c>
      <c r="EE18" s="86">
        <v>0</v>
      </c>
    </row>
    <row r="19" spans="1:135" ht="0.95" customHeight="1" x14ac:dyDescent="0.25">
      <c r="A19" s="70">
        <v>2028</v>
      </c>
      <c r="B19" s="71">
        <f t="shared" si="1"/>
        <v>4691205</v>
      </c>
      <c r="C19" s="70"/>
      <c r="D19" s="84">
        <f t="shared" si="2"/>
        <v>2780777</v>
      </c>
      <c r="E19" s="84">
        <f t="shared" si="3"/>
        <v>2842772</v>
      </c>
      <c r="F19" s="84">
        <f t="shared" si="4"/>
        <v>2901784</v>
      </c>
      <c r="G19" s="85">
        <f t="shared" si="5"/>
        <v>2957913</v>
      </c>
      <c r="H19" s="85">
        <f t="shared" si="6"/>
        <v>3011851</v>
      </c>
      <c r="I19" s="85">
        <f>SUM(CB19:$EE19)</f>
        <v>958933</v>
      </c>
      <c r="J19" s="85">
        <f>SUM(CC19:$EE19)</f>
        <v>896938</v>
      </c>
      <c r="K19" s="85">
        <f>SUM(CD19:$EE19)</f>
        <v>837926</v>
      </c>
      <c r="L19" s="85">
        <f>SUM(CE19:$EE19)</f>
        <v>781797</v>
      </c>
      <c r="M19" s="85">
        <f>SUM(CF19:$EE19)</f>
        <v>727859</v>
      </c>
      <c r="N19" s="84"/>
      <c r="O19" s="86">
        <v>46854</v>
      </c>
      <c r="P19" s="86">
        <v>47283</v>
      </c>
      <c r="Q19" s="86">
        <v>47610</v>
      </c>
      <c r="R19" s="86">
        <v>47874</v>
      </c>
      <c r="S19" s="86">
        <v>48061</v>
      </c>
      <c r="T19" s="86">
        <v>48176</v>
      </c>
      <c r="U19" s="86">
        <v>48231</v>
      </c>
      <c r="V19" s="86">
        <v>48237</v>
      </c>
      <c r="W19" s="86">
        <v>48184</v>
      </c>
      <c r="X19" s="86">
        <v>48088</v>
      </c>
      <c r="Y19" s="86">
        <v>47954</v>
      </c>
      <c r="Z19" s="86">
        <v>47796</v>
      </c>
      <c r="AA19" s="86">
        <v>47573</v>
      </c>
      <c r="AB19" s="86">
        <v>47296</v>
      </c>
      <c r="AC19" s="86">
        <v>46933</v>
      </c>
      <c r="AD19" s="86">
        <v>47031</v>
      </c>
      <c r="AE19" s="86">
        <v>47397</v>
      </c>
      <c r="AF19" s="86">
        <v>46984</v>
      </c>
      <c r="AG19" s="86">
        <v>47490</v>
      </c>
      <c r="AH19" s="86">
        <v>47352</v>
      </c>
      <c r="AI19" s="86">
        <v>47603</v>
      </c>
      <c r="AJ19" s="86">
        <v>47216</v>
      </c>
      <c r="AK19" s="86">
        <v>47690</v>
      </c>
      <c r="AL19" s="86">
        <v>48368</v>
      </c>
      <c r="AM19" s="86">
        <v>49003</v>
      </c>
      <c r="AN19" s="86">
        <v>49689</v>
      </c>
      <c r="AO19" s="86">
        <v>51486</v>
      </c>
      <c r="AP19" s="86">
        <v>52982</v>
      </c>
      <c r="AQ19" s="86">
        <v>56319</v>
      </c>
      <c r="AR19" s="86">
        <v>57134</v>
      </c>
      <c r="AS19" s="86">
        <v>58885</v>
      </c>
      <c r="AT19" s="86">
        <v>60424</v>
      </c>
      <c r="AU19" s="86">
        <v>62477</v>
      </c>
      <c r="AV19" s="86">
        <v>63225</v>
      </c>
      <c r="AW19" s="86">
        <v>64539</v>
      </c>
      <c r="AX19" s="86">
        <v>65683</v>
      </c>
      <c r="AY19" s="86">
        <v>67508</v>
      </c>
      <c r="AZ19" s="86">
        <v>68608</v>
      </c>
      <c r="BA19" s="86">
        <v>68983</v>
      </c>
      <c r="BB19" s="86">
        <v>68856</v>
      </c>
      <c r="BC19" s="86">
        <v>69443</v>
      </c>
      <c r="BD19" s="86">
        <v>68243</v>
      </c>
      <c r="BE19" s="86">
        <v>68502</v>
      </c>
      <c r="BF19" s="86">
        <v>68009</v>
      </c>
      <c r="BG19" s="86">
        <v>68210</v>
      </c>
      <c r="BH19" s="86">
        <v>67291</v>
      </c>
      <c r="BI19" s="86">
        <v>67434</v>
      </c>
      <c r="BJ19" s="86">
        <v>66642</v>
      </c>
      <c r="BK19" s="86">
        <v>66226</v>
      </c>
      <c r="BL19" s="86">
        <v>64137</v>
      </c>
      <c r="BM19" s="86">
        <v>63129</v>
      </c>
      <c r="BN19" s="86">
        <v>62477</v>
      </c>
      <c r="BO19" s="86">
        <v>61319</v>
      </c>
      <c r="BP19" s="86">
        <v>60806</v>
      </c>
      <c r="BQ19" s="86">
        <v>61676</v>
      </c>
      <c r="BR19" s="86">
        <v>61322</v>
      </c>
      <c r="BS19" s="86">
        <v>62591</v>
      </c>
      <c r="BT19" s="86">
        <v>63438</v>
      </c>
      <c r="BU19" s="86">
        <v>63718</v>
      </c>
      <c r="BV19" s="86">
        <v>64313</v>
      </c>
      <c r="BW19" s="86">
        <v>64871</v>
      </c>
      <c r="BX19" s="86">
        <v>64796</v>
      </c>
      <c r="BY19" s="86">
        <v>65410</v>
      </c>
      <c r="BZ19" s="86">
        <v>65074</v>
      </c>
      <c r="CA19" s="86">
        <v>65022</v>
      </c>
      <c r="CB19" s="86">
        <v>61995</v>
      </c>
      <c r="CC19" s="86">
        <v>59012</v>
      </c>
      <c r="CD19" s="86">
        <v>56129</v>
      </c>
      <c r="CE19" s="86">
        <v>53938</v>
      </c>
      <c r="CF19" s="86">
        <v>51760</v>
      </c>
      <c r="CG19" s="86">
        <v>49572</v>
      </c>
      <c r="CH19" s="86">
        <v>47630</v>
      </c>
      <c r="CI19" s="86">
        <v>45707</v>
      </c>
      <c r="CJ19" s="86">
        <v>42930</v>
      </c>
      <c r="CK19" s="86">
        <v>40536</v>
      </c>
      <c r="CL19" s="86">
        <v>38285</v>
      </c>
      <c r="CM19" s="86">
        <v>37132</v>
      </c>
      <c r="CN19" s="86">
        <v>34904</v>
      </c>
      <c r="CO19" s="86">
        <v>34670</v>
      </c>
      <c r="CP19" s="86">
        <v>32795</v>
      </c>
      <c r="CQ19" s="86">
        <v>31849</v>
      </c>
      <c r="CR19" s="86">
        <v>30253</v>
      </c>
      <c r="CS19" s="86">
        <v>28748</v>
      </c>
      <c r="CT19" s="86">
        <v>26359</v>
      </c>
      <c r="CU19" s="86">
        <v>24247</v>
      </c>
      <c r="CV19" s="86">
        <v>21789</v>
      </c>
      <c r="CW19" s="86">
        <v>19386</v>
      </c>
      <c r="CX19" s="86">
        <v>16433</v>
      </c>
      <c r="CY19" s="86">
        <v>13566</v>
      </c>
      <c r="CZ19" s="86">
        <v>11908</v>
      </c>
      <c r="DA19" s="86">
        <v>10206</v>
      </c>
      <c r="DB19" s="86">
        <v>8510</v>
      </c>
      <c r="DC19" s="86">
        <v>7168</v>
      </c>
      <c r="DD19" s="86">
        <v>5935</v>
      </c>
      <c r="DE19" s="86">
        <v>4682</v>
      </c>
      <c r="DF19" s="86">
        <v>3482</v>
      </c>
      <c r="DG19" s="86">
        <v>2627</v>
      </c>
      <c r="DH19" s="86">
        <v>1846</v>
      </c>
      <c r="DI19" s="86">
        <v>1253</v>
      </c>
      <c r="DJ19" s="86">
        <v>782</v>
      </c>
      <c r="DK19" s="86">
        <v>459</v>
      </c>
      <c r="DL19" s="86">
        <v>245</v>
      </c>
      <c r="DM19" s="86">
        <v>122</v>
      </c>
      <c r="DN19" s="86">
        <v>55</v>
      </c>
      <c r="DO19" s="86">
        <v>20</v>
      </c>
      <c r="DP19" s="86">
        <v>7</v>
      </c>
      <c r="DQ19" s="86">
        <v>1</v>
      </c>
      <c r="DR19" s="86">
        <v>0</v>
      </c>
      <c r="DS19" s="86">
        <v>0</v>
      </c>
      <c r="DT19" s="86">
        <v>0</v>
      </c>
      <c r="DU19" s="86">
        <v>0</v>
      </c>
      <c r="DV19" s="86">
        <v>0</v>
      </c>
      <c r="DW19" s="86">
        <v>0</v>
      </c>
      <c r="DX19" s="86">
        <v>0</v>
      </c>
      <c r="DY19" s="86">
        <v>0</v>
      </c>
      <c r="DZ19" s="86">
        <v>0</v>
      </c>
      <c r="EA19" s="86">
        <v>0</v>
      </c>
      <c r="EB19" s="86">
        <v>0</v>
      </c>
      <c r="EC19" s="86">
        <v>0</v>
      </c>
      <c r="ED19" s="86">
        <v>0</v>
      </c>
      <c r="EE19" s="86">
        <v>0</v>
      </c>
    </row>
    <row r="20" spans="1:135" ht="0.95" customHeight="1" x14ac:dyDescent="0.25">
      <c r="A20" s="70">
        <v>2029</v>
      </c>
      <c r="B20" s="71">
        <f t="shared" si="1"/>
        <v>4731433</v>
      </c>
      <c r="C20" s="70"/>
      <c r="D20" s="84">
        <f t="shared" si="2"/>
        <v>2785090</v>
      </c>
      <c r="E20" s="84">
        <f t="shared" si="3"/>
        <v>2849095</v>
      </c>
      <c r="F20" s="84">
        <f t="shared" si="4"/>
        <v>2910350</v>
      </c>
      <c r="G20" s="85">
        <f t="shared" si="5"/>
        <v>2968711</v>
      </c>
      <c r="H20" s="85">
        <f t="shared" si="6"/>
        <v>3024202</v>
      </c>
      <c r="I20" s="85">
        <f>SUM(CB20:$EE20)</f>
        <v>989066</v>
      </c>
      <c r="J20" s="85">
        <f>SUM(CC20:$EE20)</f>
        <v>925061</v>
      </c>
      <c r="K20" s="85">
        <f>SUM(CD20:$EE20)</f>
        <v>863806</v>
      </c>
      <c r="L20" s="85">
        <f>SUM(CE20:$EE20)</f>
        <v>805445</v>
      </c>
      <c r="M20" s="85">
        <f>SUM(CF20:$EE20)</f>
        <v>749954</v>
      </c>
      <c r="N20" s="84"/>
      <c r="O20" s="86">
        <v>46833</v>
      </c>
      <c r="P20" s="86">
        <v>47282</v>
      </c>
      <c r="Q20" s="86">
        <v>47641</v>
      </c>
      <c r="R20" s="86">
        <v>47941</v>
      </c>
      <c r="S20" s="86">
        <v>48188</v>
      </c>
      <c r="T20" s="86">
        <v>48363</v>
      </c>
      <c r="U20" s="86">
        <v>48471</v>
      </c>
      <c r="V20" s="86">
        <v>48520</v>
      </c>
      <c r="W20" s="86">
        <v>48518</v>
      </c>
      <c r="X20" s="86">
        <v>48455</v>
      </c>
      <c r="Y20" s="86">
        <v>48349</v>
      </c>
      <c r="Z20" s="86">
        <v>48201</v>
      </c>
      <c r="AA20" s="86">
        <v>48037</v>
      </c>
      <c r="AB20" s="86">
        <v>47811</v>
      </c>
      <c r="AC20" s="86">
        <v>47550</v>
      </c>
      <c r="AD20" s="86">
        <v>47233</v>
      </c>
      <c r="AE20" s="86">
        <v>47408</v>
      </c>
      <c r="AF20" s="86">
        <v>47870</v>
      </c>
      <c r="AG20" s="86">
        <v>47536</v>
      </c>
      <c r="AH20" s="86">
        <v>48100</v>
      </c>
      <c r="AI20" s="86">
        <v>48095</v>
      </c>
      <c r="AJ20" s="86">
        <v>48485</v>
      </c>
      <c r="AK20" s="86">
        <v>48208</v>
      </c>
      <c r="AL20" s="86">
        <v>48803</v>
      </c>
      <c r="AM20" s="86">
        <v>49609</v>
      </c>
      <c r="AN20" s="86">
        <v>50367</v>
      </c>
      <c r="AO20" s="86">
        <v>51150</v>
      </c>
      <c r="AP20" s="86">
        <v>52997</v>
      </c>
      <c r="AQ20" s="86">
        <v>54508</v>
      </c>
      <c r="AR20" s="86">
        <v>57792</v>
      </c>
      <c r="AS20" s="86">
        <v>58562</v>
      </c>
      <c r="AT20" s="86">
        <v>60237</v>
      </c>
      <c r="AU20" s="86">
        <v>61688</v>
      </c>
      <c r="AV20" s="86">
        <v>63631</v>
      </c>
      <c r="AW20" s="86">
        <v>64282</v>
      </c>
      <c r="AX20" s="86">
        <v>65486</v>
      </c>
      <c r="AY20" s="86">
        <v>66533</v>
      </c>
      <c r="AZ20" s="86">
        <v>68257</v>
      </c>
      <c r="BA20" s="86">
        <v>69273</v>
      </c>
      <c r="BB20" s="86">
        <v>69575</v>
      </c>
      <c r="BC20" s="86">
        <v>69388</v>
      </c>
      <c r="BD20" s="86">
        <v>69910</v>
      </c>
      <c r="BE20" s="86">
        <v>68668</v>
      </c>
      <c r="BF20" s="86">
        <v>68881</v>
      </c>
      <c r="BG20" s="86">
        <v>68346</v>
      </c>
      <c r="BH20" s="86">
        <v>68507</v>
      </c>
      <c r="BI20" s="86">
        <v>67556</v>
      </c>
      <c r="BJ20" s="86">
        <v>67655</v>
      </c>
      <c r="BK20" s="86">
        <v>66834</v>
      </c>
      <c r="BL20" s="86">
        <v>66374</v>
      </c>
      <c r="BM20" s="86">
        <v>64266</v>
      </c>
      <c r="BN20" s="86">
        <v>63223</v>
      </c>
      <c r="BO20" s="86">
        <v>62536</v>
      </c>
      <c r="BP20" s="86">
        <v>61346</v>
      </c>
      <c r="BQ20" s="86">
        <v>60796</v>
      </c>
      <c r="BR20" s="86">
        <v>61606</v>
      </c>
      <c r="BS20" s="86">
        <v>61204</v>
      </c>
      <c r="BT20" s="86">
        <v>62397</v>
      </c>
      <c r="BU20" s="86">
        <v>63167</v>
      </c>
      <c r="BV20" s="86">
        <v>63364</v>
      </c>
      <c r="BW20" s="86">
        <v>63786</v>
      </c>
      <c r="BX20" s="86">
        <v>64355</v>
      </c>
      <c r="BY20" s="86">
        <v>64219</v>
      </c>
      <c r="BZ20" s="86">
        <v>64768</v>
      </c>
      <c r="CA20" s="86">
        <v>64400</v>
      </c>
      <c r="CB20" s="86">
        <v>64005</v>
      </c>
      <c r="CC20" s="86">
        <v>61255</v>
      </c>
      <c r="CD20" s="86">
        <v>58361</v>
      </c>
      <c r="CE20" s="86">
        <v>55491</v>
      </c>
      <c r="CF20" s="86">
        <v>53288</v>
      </c>
      <c r="CG20" s="86">
        <v>51097</v>
      </c>
      <c r="CH20" s="86">
        <v>48885</v>
      </c>
      <c r="CI20" s="86">
        <v>46910</v>
      </c>
      <c r="CJ20" s="86">
        <v>44943</v>
      </c>
      <c r="CK20" s="86">
        <v>42140</v>
      </c>
      <c r="CL20" s="86">
        <v>39710</v>
      </c>
      <c r="CM20" s="86">
        <v>37427</v>
      </c>
      <c r="CN20" s="86">
        <v>36205</v>
      </c>
      <c r="CO20" s="86">
        <v>33941</v>
      </c>
      <c r="CP20" s="86">
        <v>33600</v>
      </c>
      <c r="CQ20" s="86">
        <v>31672</v>
      </c>
      <c r="CR20" s="86">
        <v>30628</v>
      </c>
      <c r="CS20" s="86">
        <v>28953</v>
      </c>
      <c r="CT20" s="86">
        <v>27367</v>
      </c>
      <c r="CU20" s="86">
        <v>24944</v>
      </c>
      <c r="CV20" s="86">
        <v>22787</v>
      </c>
      <c r="CW20" s="86">
        <v>20323</v>
      </c>
      <c r="CX20" s="86">
        <v>17926</v>
      </c>
      <c r="CY20" s="86">
        <v>15046</v>
      </c>
      <c r="CZ20" s="86">
        <v>12285</v>
      </c>
      <c r="DA20" s="86">
        <v>10648</v>
      </c>
      <c r="DB20" s="86">
        <v>8997</v>
      </c>
      <c r="DC20" s="86">
        <v>7379</v>
      </c>
      <c r="DD20" s="86">
        <v>6100</v>
      </c>
      <c r="DE20" s="86">
        <v>4943</v>
      </c>
      <c r="DF20" s="86">
        <v>3802</v>
      </c>
      <c r="DG20" s="86">
        <v>2746</v>
      </c>
      <c r="DH20" s="86">
        <v>2003</v>
      </c>
      <c r="DI20" s="86">
        <v>1354</v>
      </c>
      <c r="DJ20" s="86">
        <v>875</v>
      </c>
      <c r="DK20" s="86">
        <v>514</v>
      </c>
      <c r="DL20" s="86">
        <v>281</v>
      </c>
      <c r="DM20" s="86">
        <v>138</v>
      </c>
      <c r="DN20" s="86">
        <v>63</v>
      </c>
      <c r="DO20" s="86">
        <v>24</v>
      </c>
      <c r="DP20" s="86">
        <v>8</v>
      </c>
      <c r="DQ20" s="86">
        <v>2</v>
      </c>
      <c r="DR20" s="86">
        <v>0</v>
      </c>
      <c r="DS20" s="86">
        <v>0</v>
      </c>
      <c r="DT20" s="86">
        <v>0</v>
      </c>
      <c r="DU20" s="86">
        <v>0</v>
      </c>
      <c r="DV20" s="86">
        <v>0</v>
      </c>
      <c r="DW20" s="86">
        <v>0</v>
      </c>
      <c r="DX20" s="86">
        <v>0</v>
      </c>
      <c r="DY20" s="86">
        <v>0</v>
      </c>
      <c r="DZ20" s="86">
        <v>0</v>
      </c>
      <c r="EA20" s="86">
        <v>0</v>
      </c>
      <c r="EB20" s="86">
        <v>0</v>
      </c>
      <c r="EC20" s="86">
        <v>0</v>
      </c>
      <c r="ED20" s="86">
        <v>0</v>
      </c>
      <c r="EE20" s="86">
        <v>0</v>
      </c>
    </row>
    <row r="21" spans="1:135" ht="0.95" customHeight="1" x14ac:dyDescent="0.25">
      <c r="A21" s="70">
        <v>2030</v>
      </c>
      <c r="B21" s="71">
        <f t="shared" si="1"/>
        <v>4771065</v>
      </c>
      <c r="C21" s="70"/>
      <c r="D21" s="84">
        <f t="shared" si="2"/>
        <v>2791022</v>
      </c>
      <c r="E21" s="84">
        <f t="shared" si="3"/>
        <v>2854436</v>
      </c>
      <c r="F21" s="84">
        <f t="shared" si="4"/>
        <v>2917681</v>
      </c>
      <c r="G21" s="85">
        <f t="shared" si="5"/>
        <v>2978265</v>
      </c>
      <c r="H21" s="85">
        <f t="shared" si="6"/>
        <v>3035963</v>
      </c>
      <c r="I21" s="85">
        <f>SUM(CB21:$EE21)</f>
        <v>1017745</v>
      </c>
      <c r="J21" s="85">
        <f>SUM(CC21:$EE21)</f>
        <v>954331</v>
      </c>
      <c r="K21" s="85">
        <f>SUM(CD21:$EE21)</f>
        <v>891086</v>
      </c>
      <c r="L21" s="85">
        <f>SUM(CE21:$EE21)</f>
        <v>830502</v>
      </c>
      <c r="M21" s="85">
        <f>SUM(CF21:$EE21)</f>
        <v>772804</v>
      </c>
      <c r="N21" s="84"/>
      <c r="O21" s="86">
        <v>46800</v>
      </c>
      <c r="P21" s="86">
        <v>47264</v>
      </c>
      <c r="Q21" s="86">
        <v>47644</v>
      </c>
      <c r="R21" s="86">
        <v>47976</v>
      </c>
      <c r="S21" s="86">
        <v>48259</v>
      </c>
      <c r="T21" s="86">
        <v>48494</v>
      </c>
      <c r="U21" s="86">
        <v>48660</v>
      </c>
      <c r="V21" s="86">
        <v>48763</v>
      </c>
      <c r="W21" s="86">
        <v>48805</v>
      </c>
      <c r="X21" s="86">
        <v>48792</v>
      </c>
      <c r="Y21" s="86">
        <v>48718</v>
      </c>
      <c r="Z21" s="86">
        <v>48601</v>
      </c>
      <c r="AA21" s="86">
        <v>48443</v>
      </c>
      <c r="AB21" s="86">
        <v>48276</v>
      </c>
      <c r="AC21" s="86">
        <v>48065</v>
      </c>
      <c r="AD21" s="86">
        <v>47845</v>
      </c>
      <c r="AE21" s="86">
        <v>47614</v>
      </c>
      <c r="AF21" s="86">
        <v>47880</v>
      </c>
      <c r="AG21" s="86">
        <v>48413</v>
      </c>
      <c r="AH21" s="86">
        <v>48155</v>
      </c>
      <c r="AI21" s="86">
        <v>48835</v>
      </c>
      <c r="AJ21" s="86">
        <v>48975</v>
      </c>
      <c r="AK21" s="86">
        <v>49472</v>
      </c>
      <c r="AL21" s="86">
        <v>49312</v>
      </c>
      <c r="AM21" s="86">
        <v>50047</v>
      </c>
      <c r="AN21" s="86">
        <v>50972</v>
      </c>
      <c r="AO21" s="86">
        <v>51822</v>
      </c>
      <c r="AP21" s="86">
        <v>52673</v>
      </c>
      <c r="AQ21" s="86">
        <v>54528</v>
      </c>
      <c r="AR21" s="86">
        <v>56013</v>
      </c>
      <c r="AS21" s="86">
        <v>59217</v>
      </c>
      <c r="AT21" s="86">
        <v>59922</v>
      </c>
      <c r="AU21" s="86">
        <v>61508</v>
      </c>
      <c r="AV21" s="86">
        <v>62859</v>
      </c>
      <c r="AW21" s="86">
        <v>64692</v>
      </c>
      <c r="AX21" s="86">
        <v>65242</v>
      </c>
      <c r="AY21" s="86">
        <v>66344</v>
      </c>
      <c r="AZ21" s="86">
        <v>67299</v>
      </c>
      <c r="BA21" s="86">
        <v>68934</v>
      </c>
      <c r="BB21" s="86">
        <v>69875</v>
      </c>
      <c r="BC21" s="86">
        <v>70111</v>
      </c>
      <c r="BD21" s="86">
        <v>69868</v>
      </c>
      <c r="BE21" s="86">
        <v>70334</v>
      </c>
      <c r="BF21" s="86">
        <v>69054</v>
      </c>
      <c r="BG21" s="86">
        <v>69224</v>
      </c>
      <c r="BH21" s="86">
        <v>68646</v>
      </c>
      <c r="BI21" s="86">
        <v>68767</v>
      </c>
      <c r="BJ21" s="86">
        <v>67785</v>
      </c>
      <c r="BK21" s="86">
        <v>67840</v>
      </c>
      <c r="BL21" s="86">
        <v>66987</v>
      </c>
      <c r="BM21" s="86">
        <v>66486</v>
      </c>
      <c r="BN21" s="86">
        <v>64359</v>
      </c>
      <c r="BO21" s="86">
        <v>63280</v>
      </c>
      <c r="BP21" s="86">
        <v>62556</v>
      </c>
      <c r="BQ21" s="86">
        <v>61332</v>
      </c>
      <c r="BR21" s="86">
        <v>60738</v>
      </c>
      <c r="BS21" s="86">
        <v>61485</v>
      </c>
      <c r="BT21" s="86">
        <v>61028</v>
      </c>
      <c r="BU21" s="86">
        <v>62138</v>
      </c>
      <c r="BV21" s="86">
        <v>62825</v>
      </c>
      <c r="BW21" s="86">
        <v>62852</v>
      </c>
      <c r="BX21" s="86">
        <v>63290</v>
      </c>
      <c r="BY21" s="86">
        <v>63789</v>
      </c>
      <c r="BZ21" s="86">
        <v>63605</v>
      </c>
      <c r="CA21" s="86">
        <v>64102</v>
      </c>
      <c r="CB21" s="86">
        <v>63414</v>
      </c>
      <c r="CC21" s="86">
        <v>63245</v>
      </c>
      <c r="CD21" s="86">
        <v>60584</v>
      </c>
      <c r="CE21" s="86">
        <v>57698</v>
      </c>
      <c r="CF21" s="86">
        <v>54832</v>
      </c>
      <c r="CG21" s="86">
        <v>52609</v>
      </c>
      <c r="CH21" s="86">
        <v>50396</v>
      </c>
      <c r="CI21" s="86">
        <v>48154</v>
      </c>
      <c r="CJ21" s="86">
        <v>46138</v>
      </c>
      <c r="CK21" s="86">
        <v>44126</v>
      </c>
      <c r="CL21" s="86">
        <v>41292</v>
      </c>
      <c r="CM21" s="86">
        <v>38827</v>
      </c>
      <c r="CN21" s="86">
        <v>36508</v>
      </c>
      <c r="CO21" s="86">
        <v>35216</v>
      </c>
      <c r="CP21" s="86">
        <v>32914</v>
      </c>
      <c r="CQ21" s="86">
        <v>32464</v>
      </c>
      <c r="CR21" s="86">
        <v>30476</v>
      </c>
      <c r="CS21" s="86">
        <v>29333</v>
      </c>
      <c r="CT21" s="86">
        <v>27585</v>
      </c>
      <c r="CU21" s="86">
        <v>25919</v>
      </c>
      <c r="CV21" s="86">
        <v>23470</v>
      </c>
      <c r="CW21" s="86">
        <v>21277</v>
      </c>
      <c r="CX21" s="86">
        <v>18816</v>
      </c>
      <c r="CY21" s="86">
        <v>16438</v>
      </c>
      <c r="CZ21" s="86">
        <v>13647</v>
      </c>
      <c r="DA21" s="86">
        <v>11004</v>
      </c>
      <c r="DB21" s="86">
        <v>9406</v>
      </c>
      <c r="DC21" s="86">
        <v>7821</v>
      </c>
      <c r="DD21" s="86">
        <v>6297</v>
      </c>
      <c r="DE21" s="86">
        <v>5097</v>
      </c>
      <c r="DF21" s="86">
        <v>4027</v>
      </c>
      <c r="DG21" s="86">
        <v>3013</v>
      </c>
      <c r="DH21" s="86">
        <v>2105</v>
      </c>
      <c r="DI21" s="86">
        <v>1477</v>
      </c>
      <c r="DJ21" s="86">
        <v>951</v>
      </c>
      <c r="DK21" s="86">
        <v>579</v>
      </c>
      <c r="DL21" s="86">
        <v>317</v>
      </c>
      <c r="DM21" s="86">
        <v>160</v>
      </c>
      <c r="DN21" s="86">
        <v>71</v>
      </c>
      <c r="DO21" s="86">
        <v>29</v>
      </c>
      <c r="DP21" s="86">
        <v>10</v>
      </c>
      <c r="DQ21" s="86">
        <v>3</v>
      </c>
      <c r="DR21" s="86">
        <v>0</v>
      </c>
      <c r="DS21" s="86">
        <v>0</v>
      </c>
      <c r="DT21" s="86">
        <v>0</v>
      </c>
      <c r="DU21" s="86">
        <v>0</v>
      </c>
      <c r="DV21" s="86">
        <v>0</v>
      </c>
      <c r="DW21" s="86">
        <v>0</v>
      </c>
      <c r="DX21" s="86">
        <v>0</v>
      </c>
      <c r="DY21" s="86">
        <v>0</v>
      </c>
      <c r="DZ21" s="86">
        <v>0</v>
      </c>
      <c r="EA21" s="86">
        <v>0</v>
      </c>
      <c r="EB21" s="86">
        <v>0</v>
      </c>
      <c r="EC21" s="86">
        <v>0</v>
      </c>
      <c r="ED21" s="86">
        <v>0</v>
      </c>
      <c r="EE21" s="86">
        <v>0</v>
      </c>
    </row>
    <row r="22" spans="1:135" ht="0.95" customHeight="1" x14ac:dyDescent="0.25">
      <c r="A22" s="70">
        <v>2031</v>
      </c>
      <c r="B22" s="71">
        <f t="shared" si="1"/>
        <v>4809593</v>
      </c>
      <c r="C22" s="70"/>
      <c r="D22" s="84">
        <f t="shared" si="2"/>
        <v>2797134</v>
      </c>
      <c r="E22" s="84">
        <f t="shared" si="3"/>
        <v>2860258</v>
      </c>
      <c r="F22" s="84">
        <f t="shared" si="4"/>
        <v>2922934</v>
      </c>
      <c r="G22" s="85">
        <f t="shared" si="5"/>
        <v>2985487</v>
      </c>
      <c r="H22" s="85">
        <f t="shared" si="6"/>
        <v>3045387</v>
      </c>
      <c r="I22" s="85">
        <f>SUM(CB22:$EE22)</f>
        <v>1045297</v>
      </c>
      <c r="J22" s="85">
        <f>SUM(CC22:$EE22)</f>
        <v>982173</v>
      </c>
      <c r="K22" s="85">
        <f>SUM(CD22:$EE22)</f>
        <v>919497</v>
      </c>
      <c r="L22" s="85">
        <f>SUM(CE22:$EE22)</f>
        <v>856944</v>
      </c>
      <c r="M22" s="85">
        <f>SUM(CF22:$EE22)</f>
        <v>797044</v>
      </c>
      <c r="N22" s="84"/>
      <c r="O22" s="86">
        <v>46767</v>
      </c>
      <c r="P22" s="86">
        <v>47229</v>
      </c>
      <c r="Q22" s="86">
        <v>47624</v>
      </c>
      <c r="R22" s="86">
        <v>47975</v>
      </c>
      <c r="S22" s="86">
        <v>48293</v>
      </c>
      <c r="T22" s="86">
        <v>48562</v>
      </c>
      <c r="U22" s="86">
        <v>48789</v>
      </c>
      <c r="V22" s="86">
        <v>48949</v>
      </c>
      <c r="W22" s="86">
        <v>49046</v>
      </c>
      <c r="X22" s="86">
        <v>49077</v>
      </c>
      <c r="Y22" s="86">
        <v>49054</v>
      </c>
      <c r="Z22" s="86">
        <v>48967</v>
      </c>
      <c r="AA22" s="86">
        <v>48838</v>
      </c>
      <c r="AB22" s="86">
        <v>48680</v>
      </c>
      <c r="AC22" s="86">
        <v>48528</v>
      </c>
      <c r="AD22" s="86">
        <v>48359</v>
      </c>
      <c r="AE22" s="86">
        <v>48218</v>
      </c>
      <c r="AF22" s="86">
        <v>48084</v>
      </c>
      <c r="AG22" s="86">
        <v>48418</v>
      </c>
      <c r="AH22" s="86">
        <v>49016</v>
      </c>
      <c r="AI22" s="86">
        <v>48893</v>
      </c>
      <c r="AJ22" s="86">
        <v>49695</v>
      </c>
      <c r="AK22" s="86">
        <v>49947</v>
      </c>
      <c r="AL22" s="86">
        <v>50556</v>
      </c>
      <c r="AM22" s="86">
        <v>50534</v>
      </c>
      <c r="AN22" s="86">
        <v>51397</v>
      </c>
      <c r="AO22" s="86">
        <v>52411</v>
      </c>
      <c r="AP22" s="86">
        <v>53323</v>
      </c>
      <c r="AQ22" s="86">
        <v>54196</v>
      </c>
      <c r="AR22" s="86">
        <v>56019</v>
      </c>
      <c r="AS22" s="86">
        <v>57451</v>
      </c>
      <c r="AT22" s="86">
        <v>60558</v>
      </c>
      <c r="AU22" s="86">
        <v>61185</v>
      </c>
      <c r="AV22" s="86">
        <v>62671</v>
      </c>
      <c r="AW22" s="86">
        <v>63921</v>
      </c>
      <c r="AX22" s="86">
        <v>65643</v>
      </c>
      <c r="AY22" s="86">
        <v>66100</v>
      </c>
      <c r="AZ22" s="86">
        <v>67107</v>
      </c>
      <c r="BA22" s="86">
        <v>67980</v>
      </c>
      <c r="BB22" s="86">
        <v>69537</v>
      </c>
      <c r="BC22" s="86">
        <v>70410</v>
      </c>
      <c r="BD22" s="86">
        <v>70586</v>
      </c>
      <c r="BE22" s="86">
        <v>70295</v>
      </c>
      <c r="BF22" s="86">
        <v>70711</v>
      </c>
      <c r="BG22" s="86">
        <v>69394</v>
      </c>
      <c r="BH22" s="86">
        <v>69523</v>
      </c>
      <c r="BI22" s="86">
        <v>68903</v>
      </c>
      <c r="BJ22" s="86">
        <v>68984</v>
      </c>
      <c r="BK22" s="86">
        <v>67972</v>
      </c>
      <c r="BL22" s="86">
        <v>67981</v>
      </c>
      <c r="BM22" s="86">
        <v>67097</v>
      </c>
      <c r="BN22" s="86">
        <v>66557</v>
      </c>
      <c r="BO22" s="86">
        <v>64408</v>
      </c>
      <c r="BP22" s="86">
        <v>63295</v>
      </c>
      <c r="BQ22" s="86">
        <v>62532</v>
      </c>
      <c r="BR22" s="86">
        <v>61266</v>
      </c>
      <c r="BS22" s="86">
        <v>60626</v>
      </c>
      <c r="BT22" s="86">
        <v>61302</v>
      </c>
      <c r="BU22" s="86">
        <v>60783</v>
      </c>
      <c r="BV22" s="86">
        <v>61804</v>
      </c>
      <c r="BW22" s="86">
        <v>62322</v>
      </c>
      <c r="BX22" s="86">
        <v>62369</v>
      </c>
      <c r="BY22" s="86">
        <v>62741</v>
      </c>
      <c r="BZ22" s="86">
        <v>63186</v>
      </c>
      <c r="CA22" s="86">
        <v>62963</v>
      </c>
      <c r="CB22" s="86">
        <v>63124</v>
      </c>
      <c r="CC22" s="86">
        <v>62676</v>
      </c>
      <c r="CD22" s="86">
        <v>62553</v>
      </c>
      <c r="CE22" s="86">
        <v>59900</v>
      </c>
      <c r="CF22" s="86">
        <v>57015</v>
      </c>
      <c r="CG22" s="86">
        <v>54143</v>
      </c>
      <c r="CH22" s="86">
        <v>51890</v>
      </c>
      <c r="CI22" s="86">
        <v>49649</v>
      </c>
      <c r="CJ22" s="86">
        <v>47370</v>
      </c>
      <c r="CK22" s="86">
        <v>45312</v>
      </c>
      <c r="CL22" s="86">
        <v>43248</v>
      </c>
      <c r="CM22" s="86">
        <v>40385</v>
      </c>
      <c r="CN22" s="86">
        <v>37884</v>
      </c>
      <c r="CO22" s="86">
        <v>35527</v>
      </c>
      <c r="CP22" s="86">
        <v>34163</v>
      </c>
      <c r="CQ22" s="86">
        <v>31823</v>
      </c>
      <c r="CR22" s="86">
        <v>31254</v>
      </c>
      <c r="CS22" s="86">
        <v>29208</v>
      </c>
      <c r="CT22" s="86">
        <v>27967</v>
      </c>
      <c r="CU22" s="86">
        <v>26149</v>
      </c>
      <c r="CV22" s="86">
        <v>24409</v>
      </c>
      <c r="CW22" s="86">
        <v>21941</v>
      </c>
      <c r="CX22" s="86">
        <v>19726</v>
      </c>
      <c r="CY22" s="86">
        <v>17279</v>
      </c>
      <c r="CZ22" s="86">
        <v>14933</v>
      </c>
      <c r="DA22" s="86">
        <v>12248</v>
      </c>
      <c r="DB22" s="86">
        <v>9741</v>
      </c>
      <c r="DC22" s="86">
        <v>8196</v>
      </c>
      <c r="DD22" s="86">
        <v>6693</v>
      </c>
      <c r="DE22" s="86">
        <v>5279</v>
      </c>
      <c r="DF22" s="86">
        <v>4169</v>
      </c>
      <c r="DG22" s="86">
        <v>3205</v>
      </c>
      <c r="DH22" s="86">
        <v>2322</v>
      </c>
      <c r="DI22" s="86">
        <v>1562</v>
      </c>
      <c r="DJ22" s="86">
        <v>1043</v>
      </c>
      <c r="DK22" s="86">
        <v>635</v>
      </c>
      <c r="DL22" s="86">
        <v>361</v>
      </c>
      <c r="DM22" s="86">
        <v>182</v>
      </c>
      <c r="DN22" s="86">
        <v>83</v>
      </c>
      <c r="DO22" s="86">
        <v>34</v>
      </c>
      <c r="DP22" s="86">
        <v>12</v>
      </c>
      <c r="DQ22" s="86">
        <v>4</v>
      </c>
      <c r="DR22" s="86">
        <v>0</v>
      </c>
      <c r="DS22" s="86">
        <v>0</v>
      </c>
      <c r="DT22" s="86">
        <v>0</v>
      </c>
      <c r="DU22" s="86">
        <v>0</v>
      </c>
      <c r="DV22" s="86">
        <v>0</v>
      </c>
      <c r="DW22" s="86">
        <v>0</v>
      </c>
      <c r="DX22" s="86">
        <v>0</v>
      </c>
      <c r="DY22" s="86">
        <v>0</v>
      </c>
      <c r="DZ22" s="86">
        <v>0</v>
      </c>
      <c r="EA22" s="86">
        <v>0</v>
      </c>
      <c r="EB22" s="86">
        <v>0</v>
      </c>
      <c r="EC22" s="86">
        <v>0</v>
      </c>
      <c r="ED22" s="86">
        <v>0</v>
      </c>
      <c r="EE22" s="86">
        <v>0</v>
      </c>
    </row>
    <row r="23" spans="1:135" ht="0.95" customHeight="1" x14ac:dyDescent="0.25">
      <c r="A23" s="70">
        <v>2032</v>
      </c>
      <c r="B23" s="71">
        <f t="shared" si="1"/>
        <v>4846437</v>
      </c>
      <c r="C23" s="70"/>
      <c r="D23" s="84">
        <f t="shared" si="2"/>
        <v>2804606</v>
      </c>
      <c r="E23" s="84">
        <f t="shared" si="3"/>
        <v>2866621</v>
      </c>
      <c r="F23" s="84">
        <f t="shared" si="4"/>
        <v>2929013</v>
      </c>
      <c r="G23" s="85">
        <f t="shared" si="5"/>
        <v>2991014</v>
      </c>
      <c r="H23" s="85">
        <f t="shared" si="6"/>
        <v>3052861</v>
      </c>
      <c r="I23" s="85">
        <f>SUM(CB23:$EE23)</f>
        <v>1070839</v>
      </c>
      <c r="J23" s="85">
        <f>SUM(CC23:$EE23)</f>
        <v>1008824</v>
      </c>
      <c r="K23" s="85">
        <f>SUM(CD23:$EE23)</f>
        <v>946432</v>
      </c>
      <c r="L23" s="85">
        <f>SUM(CE23:$EE23)</f>
        <v>884431</v>
      </c>
      <c r="M23" s="85">
        <f>SUM(CF23:$EE23)</f>
        <v>822584</v>
      </c>
      <c r="N23" s="84"/>
      <c r="O23" s="86">
        <v>46729</v>
      </c>
      <c r="P23" s="86">
        <v>47190</v>
      </c>
      <c r="Q23" s="86">
        <v>47583</v>
      </c>
      <c r="R23" s="86">
        <v>47950</v>
      </c>
      <c r="S23" s="86">
        <v>48286</v>
      </c>
      <c r="T23" s="86">
        <v>48588</v>
      </c>
      <c r="U23" s="86">
        <v>48852</v>
      </c>
      <c r="V23" s="86">
        <v>49072</v>
      </c>
      <c r="W23" s="86">
        <v>49227</v>
      </c>
      <c r="X23" s="86">
        <v>49313</v>
      </c>
      <c r="Y23" s="86">
        <v>49333</v>
      </c>
      <c r="Z23" s="86">
        <v>49299</v>
      </c>
      <c r="AA23" s="86">
        <v>49201</v>
      </c>
      <c r="AB23" s="86">
        <v>49071</v>
      </c>
      <c r="AC23" s="86">
        <v>48924</v>
      </c>
      <c r="AD23" s="86">
        <v>48818</v>
      </c>
      <c r="AE23" s="86">
        <v>48724</v>
      </c>
      <c r="AF23" s="86">
        <v>48674</v>
      </c>
      <c r="AG23" s="86">
        <v>48614</v>
      </c>
      <c r="AH23" s="86">
        <v>49009</v>
      </c>
      <c r="AI23" s="86">
        <v>49726</v>
      </c>
      <c r="AJ23" s="86">
        <v>49743</v>
      </c>
      <c r="AK23" s="86">
        <v>50635</v>
      </c>
      <c r="AL23" s="86">
        <v>51003</v>
      </c>
      <c r="AM23" s="86">
        <v>51739</v>
      </c>
      <c r="AN23" s="86">
        <v>51847</v>
      </c>
      <c r="AO23" s="86">
        <v>52806</v>
      </c>
      <c r="AP23" s="86">
        <v>53879</v>
      </c>
      <c r="AQ23" s="86">
        <v>54807</v>
      </c>
      <c r="AR23" s="86">
        <v>55664</v>
      </c>
      <c r="AS23" s="86">
        <v>57429</v>
      </c>
      <c r="AT23" s="86">
        <v>58788</v>
      </c>
      <c r="AU23" s="86">
        <v>61787</v>
      </c>
      <c r="AV23" s="86">
        <v>62328</v>
      </c>
      <c r="AW23" s="86">
        <v>63711</v>
      </c>
      <c r="AX23" s="86">
        <v>64860</v>
      </c>
      <c r="AY23" s="86">
        <v>66476</v>
      </c>
      <c r="AZ23" s="86">
        <v>66848</v>
      </c>
      <c r="BA23" s="86">
        <v>67772</v>
      </c>
      <c r="BB23" s="86">
        <v>68574</v>
      </c>
      <c r="BC23" s="86">
        <v>70062</v>
      </c>
      <c r="BD23" s="86">
        <v>70874</v>
      </c>
      <c r="BE23" s="86">
        <v>70999</v>
      </c>
      <c r="BF23" s="86">
        <v>70666</v>
      </c>
      <c r="BG23" s="86">
        <v>71032</v>
      </c>
      <c r="BH23" s="86">
        <v>69684</v>
      </c>
      <c r="BI23" s="86">
        <v>69772</v>
      </c>
      <c r="BJ23" s="86">
        <v>69112</v>
      </c>
      <c r="BK23" s="86">
        <v>69153</v>
      </c>
      <c r="BL23" s="86">
        <v>68108</v>
      </c>
      <c r="BM23" s="86">
        <v>68075</v>
      </c>
      <c r="BN23" s="86">
        <v>67162</v>
      </c>
      <c r="BO23" s="86">
        <v>66581</v>
      </c>
      <c r="BP23" s="86">
        <v>64409</v>
      </c>
      <c r="BQ23" s="86">
        <v>63260</v>
      </c>
      <c r="BR23" s="86">
        <v>62454</v>
      </c>
      <c r="BS23" s="86">
        <v>61142</v>
      </c>
      <c r="BT23" s="86">
        <v>60447</v>
      </c>
      <c r="BU23" s="86">
        <v>61048</v>
      </c>
      <c r="BV23" s="86">
        <v>60460</v>
      </c>
      <c r="BW23" s="86">
        <v>61306</v>
      </c>
      <c r="BX23" s="86">
        <v>61843</v>
      </c>
      <c r="BY23" s="86">
        <v>61831</v>
      </c>
      <c r="BZ23" s="86">
        <v>62151</v>
      </c>
      <c r="CA23" s="86">
        <v>62553</v>
      </c>
      <c r="CB23" s="86">
        <v>62015</v>
      </c>
      <c r="CC23" s="86">
        <v>62392</v>
      </c>
      <c r="CD23" s="86">
        <v>62001</v>
      </c>
      <c r="CE23" s="86">
        <v>61847</v>
      </c>
      <c r="CF23" s="86">
        <v>59195</v>
      </c>
      <c r="CG23" s="86">
        <v>56299</v>
      </c>
      <c r="CH23" s="86">
        <v>53411</v>
      </c>
      <c r="CI23" s="86">
        <v>51125</v>
      </c>
      <c r="CJ23" s="86">
        <v>48847</v>
      </c>
      <c r="CK23" s="86">
        <v>46529</v>
      </c>
      <c r="CL23" s="86">
        <v>44422</v>
      </c>
      <c r="CM23" s="86">
        <v>42307</v>
      </c>
      <c r="CN23" s="86">
        <v>39415</v>
      </c>
      <c r="CO23" s="86">
        <v>36875</v>
      </c>
      <c r="CP23" s="86">
        <v>34480</v>
      </c>
      <c r="CQ23" s="86">
        <v>33043</v>
      </c>
      <c r="CR23" s="86">
        <v>30660</v>
      </c>
      <c r="CS23" s="86">
        <v>29969</v>
      </c>
      <c r="CT23" s="86">
        <v>27868</v>
      </c>
      <c r="CU23" s="86">
        <v>26532</v>
      </c>
      <c r="CV23" s="86">
        <v>24647</v>
      </c>
      <c r="CW23" s="86">
        <v>22841</v>
      </c>
      <c r="CX23" s="86">
        <v>20363</v>
      </c>
      <c r="CY23" s="86">
        <v>18137</v>
      </c>
      <c r="CZ23" s="86">
        <v>15720</v>
      </c>
      <c r="DA23" s="86">
        <v>13423</v>
      </c>
      <c r="DB23" s="86">
        <v>10862</v>
      </c>
      <c r="DC23" s="86">
        <v>8507</v>
      </c>
      <c r="DD23" s="86">
        <v>7031</v>
      </c>
      <c r="DE23" s="86">
        <v>5625</v>
      </c>
      <c r="DF23" s="86">
        <v>4333</v>
      </c>
      <c r="DG23" s="86">
        <v>3330</v>
      </c>
      <c r="DH23" s="86">
        <v>2482</v>
      </c>
      <c r="DI23" s="86">
        <v>1731</v>
      </c>
      <c r="DJ23" s="86">
        <v>1110</v>
      </c>
      <c r="DK23" s="86">
        <v>701</v>
      </c>
      <c r="DL23" s="86">
        <v>399</v>
      </c>
      <c r="DM23" s="86">
        <v>209</v>
      </c>
      <c r="DN23" s="86">
        <v>96</v>
      </c>
      <c r="DO23" s="86">
        <v>39</v>
      </c>
      <c r="DP23" s="86">
        <v>14</v>
      </c>
      <c r="DQ23" s="86">
        <v>5</v>
      </c>
      <c r="DR23" s="86">
        <v>2</v>
      </c>
      <c r="DS23" s="86">
        <v>0</v>
      </c>
      <c r="DT23" s="86">
        <v>0</v>
      </c>
      <c r="DU23" s="86">
        <v>0</v>
      </c>
      <c r="DV23" s="86">
        <v>0</v>
      </c>
      <c r="DW23" s="86">
        <v>0</v>
      </c>
      <c r="DX23" s="86">
        <v>0</v>
      </c>
      <c r="DY23" s="86">
        <v>0</v>
      </c>
      <c r="DZ23" s="86">
        <v>0</v>
      </c>
      <c r="EA23" s="86">
        <v>0</v>
      </c>
      <c r="EB23" s="86">
        <v>0</v>
      </c>
      <c r="EC23" s="86">
        <v>0</v>
      </c>
      <c r="ED23" s="86">
        <v>0</v>
      </c>
      <c r="EE23" s="86">
        <v>0</v>
      </c>
    </row>
    <row r="24" spans="1:135" ht="0.95" customHeight="1" x14ac:dyDescent="0.25">
      <c r="A24" s="70">
        <v>2033</v>
      </c>
      <c r="B24" s="71">
        <f t="shared" si="1"/>
        <v>4881155</v>
      </c>
      <c r="C24" s="70"/>
      <c r="D24" s="84">
        <f t="shared" si="2"/>
        <v>2811437</v>
      </c>
      <c r="E24" s="84">
        <f t="shared" si="3"/>
        <v>2873050</v>
      </c>
      <c r="F24" s="84">
        <f t="shared" si="4"/>
        <v>2934354</v>
      </c>
      <c r="G24" s="85">
        <f t="shared" si="5"/>
        <v>2996076</v>
      </c>
      <c r="H24" s="85">
        <f t="shared" si="6"/>
        <v>3057389</v>
      </c>
      <c r="I24" s="85">
        <f>SUM(CB24:$EE24)</f>
        <v>1095127</v>
      </c>
      <c r="J24" s="85">
        <f>SUM(CC24:$EE24)</f>
        <v>1033514</v>
      </c>
      <c r="K24" s="85">
        <f>SUM(CD24:$EE24)</f>
        <v>972210</v>
      </c>
      <c r="L24" s="85">
        <f>SUM(CE24:$EE24)</f>
        <v>910488</v>
      </c>
      <c r="M24" s="85">
        <f>SUM(CF24:$EE24)</f>
        <v>849175</v>
      </c>
      <c r="N24" s="84"/>
      <c r="O24" s="86">
        <v>46684</v>
      </c>
      <c r="P24" s="86">
        <v>47137</v>
      </c>
      <c r="Q24" s="86">
        <v>47532</v>
      </c>
      <c r="R24" s="86">
        <v>47898</v>
      </c>
      <c r="S24" s="86">
        <v>48250</v>
      </c>
      <c r="T24" s="86">
        <v>48574</v>
      </c>
      <c r="U24" s="86">
        <v>48868</v>
      </c>
      <c r="V24" s="86">
        <v>49126</v>
      </c>
      <c r="W24" s="86">
        <v>49340</v>
      </c>
      <c r="X24" s="86">
        <v>49485</v>
      </c>
      <c r="Y24" s="86">
        <v>49561</v>
      </c>
      <c r="Z24" s="86">
        <v>49568</v>
      </c>
      <c r="AA24" s="86">
        <v>49526</v>
      </c>
      <c r="AB24" s="86">
        <v>49425</v>
      </c>
      <c r="AC24" s="86">
        <v>49309</v>
      </c>
      <c r="AD24" s="86">
        <v>49205</v>
      </c>
      <c r="AE24" s="86">
        <v>49172</v>
      </c>
      <c r="AF24" s="86">
        <v>49167</v>
      </c>
      <c r="AG24" s="86">
        <v>49185</v>
      </c>
      <c r="AH24" s="86">
        <v>49189</v>
      </c>
      <c r="AI24" s="86">
        <v>49696</v>
      </c>
      <c r="AJ24" s="86">
        <v>50535</v>
      </c>
      <c r="AK24" s="86">
        <v>50659</v>
      </c>
      <c r="AL24" s="86">
        <v>51642</v>
      </c>
      <c r="AM24" s="86">
        <v>52143</v>
      </c>
      <c r="AN24" s="86">
        <v>52998</v>
      </c>
      <c r="AO24" s="86">
        <v>53202</v>
      </c>
      <c r="AP24" s="86">
        <v>54224</v>
      </c>
      <c r="AQ24" s="86">
        <v>55312</v>
      </c>
      <c r="AR24" s="86">
        <v>56222</v>
      </c>
      <c r="AS24" s="86">
        <v>57032</v>
      </c>
      <c r="AT24" s="86">
        <v>58722</v>
      </c>
      <c r="AU24" s="86">
        <v>59997</v>
      </c>
      <c r="AV24" s="86">
        <v>62884</v>
      </c>
      <c r="AW24" s="86">
        <v>63333</v>
      </c>
      <c r="AX24" s="86">
        <v>64615</v>
      </c>
      <c r="AY24" s="86">
        <v>65668</v>
      </c>
      <c r="AZ24" s="86">
        <v>67191</v>
      </c>
      <c r="BA24" s="86">
        <v>67488</v>
      </c>
      <c r="BB24" s="86">
        <v>68340</v>
      </c>
      <c r="BC24" s="86">
        <v>69080</v>
      </c>
      <c r="BD24" s="86">
        <v>70508</v>
      </c>
      <c r="BE24" s="86">
        <v>71267</v>
      </c>
      <c r="BF24" s="86">
        <v>71347</v>
      </c>
      <c r="BG24" s="86">
        <v>70976</v>
      </c>
      <c r="BH24" s="86">
        <v>71296</v>
      </c>
      <c r="BI24" s="86">
        <v>69915</v>
      </c>
      <c r="BJ24" s="86">
        <v>69965</v>
      </c>
      <c r="BK24" s="86">
        <v>69268</v>
      </c>
      <c r="BL24" s="86">
        <v>69270</v>
      </c>
      <c r="BM24" s="86">
        <v>68193</v>
      </c>
      <c r="BN24" s="86">
        <v>68118</v>
      </c>
      <c r="BO24" s="86">
        <v>67176</v>
      </c>
      <c r="BP24" s="86">
        <v>66554</v>
      </c>
      <c r="BQ24" s="86">
        <v>64358</v>
      </c>
      <c r="BR24" s="86">
        <v>63166</v>
      </c>
      <c r="BS24" s="86">
        <v>62314</v>
      </c>
      <c r="BT24" s="86">
        <v>60949</v>
      </c>
      <c r="BU24" s="86">
        <v>60195</v>
      </c>
      <c r="BV24" s="86">
        <v>60715</v>
      </c>
      <c r="BW24" s="86">
        <v>59976</v>
      </c>
      <c r="BX24" s="86">
        <v>60833</v>
      </c>
      <c r="BY24" s="86">
        <v>61311</v>
      </c>
      <c r="BZ24" s="86">
        <v>61253</v>
      </c>
      <c r="CA24" s="86">
        <v>61531</v>
      </c>
      <c r="CB24" s="86">
        <v>61613</v>
      </c>
      <c r="CC24" s="86">
        <v>61304</v>
      </c>
      <c r="CD24" s="86">
        <v>61722</v>
      </c>
      <c r="CE24" s="86">
        <v>61313</v>
      </c>
      <c r="CF24" s="86">
        <v>61119</v>
      </c>
      <c r="CG24" s="86">
        <v>58456</v>
      </c>
      <c r="CH24" s="86">
        <v>55542</v>
      </c>
      <c r="CI24" s="86">
        <v>52632</v>
      </c>
      <c r="CJ24" s="86">
        <v>50303</v>
      </c>
      <c r="CK24" s="86">
        <v>47987</v>
      </c>
      <c r="CL24" s="86">
        <v>45624</v>
      </c>
      <c r="CM24" s="86">
        <v>43470</v>
      </c>
      <c r="CN24" s="86">
        <v>41301</v>
      </c>
      <c r="CO24" s="86">
        <v>38378</v>
      </c>
      <c r="CP24" s="86">
        <v>35801</v>
      </c>
      <c r="CQ24" s="86">
        <v>33367</v>
      </c>
      <c r="CR24" s="86">
        <v>31849</v>
      </c>
      <c r="CS24" s="86">
        <v>29422</v>
      </c>
      <c r="CT24" s="86">
        <v>28612</v>
      </c>
      <c r="CU24" s="86">
        <v>26459</v>
      </c>
      <c r="CV24" s="86">
        <v>25030</v>
      </c>
      <c r="CW24" s="86">
        <v>23088</v>
      </c>
      <c r="CX24" s="86">
        <v>21224</v>
      </c>
      <c r="CY24" s="86">
        <v>18749</v>
      </c>
      <c r="CZ24" s="86">
        <v>16526</v>
      </c>
      <c r="DA24" s="86">
        <v>14156</v>
      </c>
      <c r="DB24" s="86">
        <v>11926</v>
      </c>
      <c r="DC24" s="86">
        <v>9505</v>
      </c>
      <c r="DD24" s="86">
        <v>7315</v>
      </c>
      <c r="DE24" s="86">
        <v>5928</v>
      </c>
      <c r="DF24" s="86">
        <v>4632</v>
      </c>
      <c r="DG24" s="86">
        <v>3475</v>
      </c>
      <c r="DH24" s="86">
        <v>2590</v>
      </c>
      <c r="DI24" s="86">
        <v>1860</v>
      </c>
      <c r="DJ24" s="86">
        <v>1239</v>
      </c>
      <c r="DK24" s="86">
        <v>752</v>
      </c>
      <c r="DL24" s="86">
        <v>443</v>
      </c>
      <c r="DM24" s="86">
        <v>233</v>
      </c>
      <c r="DN24" s="86">
        <v>112</v>
      </c>
      <c r="DO24" s="86">
        <v>47</v>
      </c>
      <c r="DP24" s="86">
        <v>16</v>
      </c>
      <c r="DQ24" s="86">
        <v>5</v>
      </c>
      <c r="DR24" s="86">
        <v>2</v>
      </c>
      <c r="DS24" s="86">
        <v>0</v>
      </c>
      <c r="DT24" s="86">
        <v>0</v>
      </c>
      <c r="DU24" s="86">
        <v>0</v>
      </c>
      <c r="DV24" s="86">
        <v>0</v>
      </c>
      <c r="DW24" s="86">
        <v>0</v>
      </c>
      <c r="DX24" s="86">
        <v>0</v>
      </c>
      <c r="DY24" s="86">
        <v>0</v>
      </c>
      <c r="DZ24" s="86">
        <v>0</v>
      </c>
      <c r="EA24" s="86">
        <v>0</v>
      </c>
      <c r="EB24" s="86">
        <v>0</v>
      </c>
      <c r="EC24" s="86">
        <v>0</v>
      </c>
      <c r="ED24" s="86">
        <v>0</v>
      </c>
      <c r="EE24" s="86">
        <v>0</v>
      </c>
    </row>
    <row r="25" spans="1:135" ht="0.95" customHeight="1" x14ac:dyDescent="0.25">
      <c r="A25" s="70">
        <v>2034</v>
      </c>
      <c r="B25" s="71">
        <f t="shared" si="1"/>
        <v>4912601</v>
      </c>
      <c r="C25" s="70"/>
      <c r="D25" s="84">
        <f t="shared" si="2"/>
        <v>2817567</v>
      </c>
      <c r="E25" s="84">
        <f t="shared" si="3"/>
        <v>2878172</v>
      </c>
      <c r="F25" s="84">
        <f t="shared" si="4"/>
        <v>2939080</v>
      </c>
      <c r="G25" s="85">
        <f t="shared" si="5"/>
        <v>2999731</v>
      </c>
      <c r="H25" s="85">
        <f t="shared" si="6"/>
        <v>3060767</v>
      </c>
      <c r="I25" s="85">
        <f>SUM(CB25:$EE25)</f>
        <v>1117493</v>
      </c>
      <c r="J25" s="85">
        <f>SUM(CC25:$EE25)</f>
        <v>1056888</v>
      </c>
      <c r="K25" s="85">
        <f>SUM(CD25:$EE25)</f>
        <v>995980</v>
      </c>
      <c r="L25" s="85">
        <f>SUM(CE25:$EE25)</f>
        <v>935329</v>
      </c>
      <c r="M25" s="85">
        <f>SUM(CF25:$EE25)</f>
        <v>874293</v>
      </c>
      <c r="N25" s="84"/>
      <c r="O25" s="86">
        <v>46617</v>
      </c>
      <c r="P25" s="86">
        <v>47068</v>
      </c>
      <c r="Q25" s="86">
        <v>47457</v>
      </c>
      <c r="R25" s="86">
        <v>47826</v>
      </c>
      <c r="S25" s="86">
        <v>48178</v>
      </c>
      <c r="T25" s="86">
        <v>48519</v>
      </c>
      <c r="U25" s="86">
        <v>48837</v>
      </c>
      <c r="V25" s="86">
        <v>49125</v>
      </c>
      <c r="W25" s="86">
        <v>49377</v>
      </c>
      <c r="X25" s="86">
        <v>49582</v>
      </c>
      <c r="Y25" s="86">
        <v>49718</v>
      </c>
      <c r="Z25" s="86">
        <v>49783</v>
      </c>
      <c r="AA25" s="86">
        <v>49781</v>
      </c>
      <c r="AB25" s="86">
        <v>49738</v>
      </c>
      <c r="AC25" s="86">
        <v>49650</v>
      </c>
      <c r="AD25" s="86">
        <v>49575</v>
      </c>
      <c r="AE25" s="86">
        <v>49543</v>
      </c>
      <c r="AF25" s="86">
        <v>49594</v>
      </c>
      <c r="AG25" s="86">
        <v>49650</v>
      </c>
      <c r="AH25" s="86">
        <v>49719</v>
      </c>
      <c r="AI25" s="86">
        <v>49837</v>
      </c>
      <c r="AJ25" s="86">
        <v>50457</v>
      </c>
      <c r="AK25" s="86">
        <v>51382</v>
      </c>
      <c r="AL25" s="86">
        <v>51613</v>
      </c>
      <c r="AM25" s="86">
        <v>52700</v>
      </c>
      <c r="AN25" s="86">
        <v>53323</v>
      </c>
      <c r="AO25" s="86">
        <v>54265</v>
      </c>
      <c r="AP25" s="86">
        <v>54536</v>
      </c>
      <c r="AQ25" s="86">
        <v>55578</v>
      </c>
      <c r="AR25" s="86">
        <v>56643</v>
      </c>
      <c r="AS25" s="86">
        <v>57507</v>
      </c>
      <c r="AT25" s="86">
        <v>58254</v>
      </c>
      <c r="AU25" s="86">
        <v>59859</v>
      </c>
      <c r="AV25" s="86">
        <v>61043</v>
      </c>
      <c r="AW25" s="86">
        <v>63815</v>
      </c>
      <c r="AX25" s="86">
        <v>64177</v>
      </c>
      <c r="AY25" s="86">
        <v>65364</v>
      </c>
      <c r="AZ25" s="86">
        <v>66334</v>
      </c>
      <c r="BA25" s="86">
        <v>67775</v>
      </c>
      <c r="BB25" s="86">
        <v>68010</v>
      </c>
      <c r="BC25" s="86">
        <v>68802</v>
      </c>
      <c r="BD25" s="86">
        <v>69490</v>
      </c>
      <c r="BE25" s="86">
        <v>70864</v>
      </c>
      <c r="BF25" s="86">
        <v>71578</v>
      </c>
      <c r="BG25" s="86">
        <v>71620</v>
      </c>
      <c r="BH25" s="86">
        <v>71211</v>
      </c>
      <c r="BI25" s="86">
        <v>71490</v>
      </c>
      <c r="BJ25" s="86">
        <v>70079</v>
      </c>
      <c r="BK25" s="86">
        <v>70093</v>
      </c>
      <c r="BL25" s="86">
        <v>69359</v>
      </c>
      <c r="BM25" s="86">
        <v>69322</v>
      </c>
      <c r="BN25" s="86">
        <v>68219</v>
      </c>
      <c r="BO25" s="86">
        <v>68101</v>
      </c>
      <c r="BP25" s="86">
        <v>67129</v>
      </c>
      <c r="BQ25" s="86">
        <v>66465</v>
      </c>
      <c r="BR25" s="86">
        <v>64241</v>
      </c>
      <c r="BS25" s="86">
        <v>63007</v>
      </c>
      <c r="BT25" s="86">
        <v>62099</v>
      </c>
      <c r="BU25" s="86">
        <v>60678</v>
      </c>
      <c r="BV25" s="86">
        <v>59858</v>
      </c>
      <c r="BW25" s="86">
        <v>60211</v>
      </c>
      <c r="BX25" s="86">
        <v>59507</v>
      </c>
      <c r="BY25" s="86">
        <v>60300</v>
      </c>
      <c r="BZ25" s="86">
        <v>60732</v>
      </c>
      <c r="CA25" s="86">
        <v>60640</v>
      </c>
      <c r="CB25" s="86">
        <v>60605</v>
      </c>
      <c r="CC25" s="86">
        <v>60908</v>
      </c>
      <c r="CD25" s="86">
        <v>60651</v>
      </c>
      <c r="CE25" s="86">
        <v>61036</v>
      </c>
      <c r="CF25" s="86">
        <v>60599</v>
      </c>
      <c r="CG25" s="86">
        <v>60354</v>
      </c>
      <c r="CH25" s="86">
        <v>57671</v>
      </c>
      <c r="CI25" s="86">
        <v>54733</v>
      </c>
      <c r="CJ25" s="86">
        <v>51794</v>
      </c>
      <c r="CK25" s="86">
        <v>49424</v>
      </c>
      <c r="CL25" s="86">
        <v>47060</v>
      </c>
      <c r="CM25" s="86">
        <v>44653</v>
      </c>
      <c r="CN25" s="86">
        <v>42448</v>
      </c>
      <c r="CO25" s="86">
        <v>40224</v>
      </c>
      <c r="CP25" s="86">
        <v>37270</v>
      </c>
      <c r="CQ25" s="86">
        <v>34656</v>
      </c>
      <c r="CR25" s="86">
        <v>32175</v>
      </c>
      <c r="CS25" s="86">
        <v>30576</v>
      </c>
      <c r="CT25" s="86">
        <v>28108</v>
      </c>
      <c r="CU25" s="86">
        <v>27184</v>
      </c>
      <c r="CV25" s="86">
        <v>24983</v>
      </c>
      <c r="CW25" s="86">
        <v>23468</v>
      </c>
      <c r="CX25" s="86">
        <v>21477</v>
      </c>
      <c r="CY25" s="86">
        <v>19566</v>
      </c>
      <c r="CZ25" s="86">
        <v>17108</v>
      </c>
      <c r="DA25" s="86">
        <v>14904</v>
      </c>
      <c r="DB25" s="86">
        <v>12600</v>
      </c>
      <c r="DC25" s="86">
        <v>10456</v>
      </c>
      <c r="DD25" s="86">
        <v>8192</v>
      </c>
      <c r="DE25" s="86">
        <v>6184</v>
      </c>
      <c r="DF25" s="86">
        <v>4898</v>
      </c>
      <c r="DG25" s="86">
        <v>3728</v>
      </c>
      <c r="DH25" s="86">
        <v>2714</v>
      </c>
      <c r="DI25" s="86">
        <v>1951</v>
      </c>
      <c r="DJ25" s="86">
        <v>1339</v>
      </c>
      <c r="DK25" s="86">
        <v>845</v>
      </c>
      <c r="DL25" s="86">
        <v>481</v>
      </c>
      <c r="DM25" s="86">
        <v>262</v>
      </c>
      <c r="DN25" s="86">
        <v>125</v>
      </c>
      <c r="DO25" s="86">
        <v>55</v>
      </c>
      <c r="DP25" s="86">
        <v>20</v>
      </c>
      <c r="DQ25" s="86">
        <v>6</v>
      </c>
      <c r="DR25" s="86">
        <v>2</v>
      </c>
      <c r="DS25" s="86">
        <v>0</v>
      </c>
      <c r="DT25" s="86">
        <v>0</v>
      </c>
      <c r="DU25" s="86">
        <v>0</v>
      </c>
      <c r="DV25" s="86">
        <v>0</v>
      </c>
      <c r="DW25" s="86">
        <v>0</v>
      </c>
      <c r="DX25" s="86">
        <v>0</v>
      </c>
      <c r="DY25" s="86">
        <v>0</v>
      </c>
      <c r="DZ25" s="86">
        <v>0</v>
      </c>
      <c r="EA25" s="86">
        <v>0</v>
      </c>
      <c r="EB25" s="86">
        <v>0</v>
      </c>
      <c r="EC25" s="86">
        <v>0</v>
      </c>
      <c r="ED25" s="86">
        <v>0</v>
      </c>
      <c r="EE25" s="86">
        <v>0</v>
      </c>
    </row>
    <row r="26" spans="1:135" ht="0.95" customHeight="1" x14ac:dyDescent="0.25">
      <c r="A26" s="70">
        <v>2035</v>
      </c>
      <c r="B26" s="71">
        <f t="shared" si="1"/>
        <v>4941322</v>
      </c>
      <c r="C26" s="70"/>
      <c r="D26" s="84">
        <f t="shared" si="2"/>
        <v>2823647</v>
      </c>
      <c r="E26" s="84">
        <f t="shared" si="3"/>
        <v>2883371</v>
      </c>
      <c r="F26" s="84">
        <f t="shared" si="4"/>
        <v>2943282</v>
      </c>
      <c r="G26" s="85">
        <f t="shared" si="5"/>
        <v>3003544</v>
      </c>
      <c r="H26" s="85">
        <f t="shared" si="6"/>
        <v>3063528</v>
      </c>
      <c r="I26" s="85">
        <f>SUM(CB26:$EE26)</f>
        <v>1138074</v>
      </c>
      <c r="J26" s="85">
        <f>SUM(CC26:$EE26)</f>
        <v>1078350</v>
      </c>
      <c r="K26" s="85">
        <f>SUM(CD26:$EE26)</f>
        <v>1018439</v>
      </c>
      <c r="L26" s="85">
        <f>SUM(CE26:$EE26)</f>
        <v>958177</v>
      </c>
      <c r="M26" s="85">
        <f>SUM(CF26:$EE26)</f>
        <v>898193</v>
      </c>
      <c r="N26" s="84"/>
      <c r="O26" s="86">
        <v>46543</v>
      </c>
      <c r="P26" s="86">
        <v>46984</v>
      </c>
      <c r="Q26" s="86">
        <v>47371</v>
      </c>
      <c r="R26" s="86">
        <v>47735</v>
      </c>
      <c r="S26" s="86">
        <v>48090</v>
      </c>
      <c r="T26" s="86">
        <v>48432</v>
      </c>
      <c r="U26" s="86">
        <v>48767</v>
      </c>
      <c r="V26" s="86">
        <v>49081</v>
      </c>
      <c r="W26" s="86">
        <v>49362</v>
      </c>
      <c r="X26" s="86">
        <v>49610</v>
      </c>
      <c r="Y26" s="86">
        <v>49805</v>
      </c>
      <c r="Z26" s="86">
        <v>49929</v>
      </c>
      <c r="AA26" s="86">
        <v>49986</v>
      </c>
      <c r="AB26" s="86">
        <v>49982</v>
      </c>
      <c r="AC26" s="86">
        <v>49953</v>
      </c>
      <c r="AD26" s="86">
        <v>49905</v>
      </c>
      <c r="AE26" s="86">
        <v>49898</v>
      </c>
      <c r="AF26" s="86">
        <v>49948</v>
      </c>
      <c r="AG26" s="86">
        <v>50055</v>
      </c>
      <c r="AH26" s="86">
        <v>50155</v>
      </c>
      <c r="AI26" s="86">
        <v>50326</v>
      </c>
      <c r="AJ26" s="86">
        <v>50563</v>
      </c>
      <c r="AK26" s="86">
        <v>51260</v>
      </c>
      <c r="AL26" s="86">
        <v>52276</v>
      </c>
      <c r="AM26" s="86">
        <v>52628</v>
      </c>
      <c r="AN26" s="86">
        <v>53816</v>
      </c>
      <c r="AO26" s="86">
        <v>54529</v>
      </c>
      <c r="AP26" s="86">
        <v>55526</v>
      </c>
      <c r="AQ26" s="86">
        <v>55822</v>
      </c>
      <c r="AR26" s="86">
        <v>56847</v>
      </c>
      <c r="AS26" s="86">
        <v>57864</v>
      </c>
      <c r="AT26" s="86">
        <v>58664</v>
      </c>
      <c r="AU26" s="86">
        <v>59340</v>
      </c>
      <c r="AV26" s="86">
        <v>60851</v>
      </c>
      <c r="AW26" s="86">
        <v>61939</v>
      </c>
      <c r="AX26" s="86">
        <v>64604</v>
      </c>
      <c r="AY26" s="86">
        <v>64884</v>
      </c>
      <c r="AZ26" s="86">
        <v>65987</v>
      </c>
      <c r="BA26" s="86">
        <v>66885</v>
      </c>
      <c r="BB26" s="86">
        <v>68256</v>
      </c>
      <c r="BC26" s="86">
        <v>68439</v>
      </c>
      <c r="BD26" s="86">
        <v>69180</v>
      </c>
      <c r="BE26" s="86">
        <v>69822</v>
      </c>
      <c r="BF26" s="86">
        <v>71149</v>
      </c>
      <c r="BG26" s="86">
        <v>71823</v>
      </c>
      <c r="BH26" s="86">
        <v>71827</v>
      </c>
      <c r="BI26" s="86">
        <v>71387</v>
      </c>
      <c r="BJ26" s="86">
        <v>71624</v>
      </c>
      <c r="BK26" s="86">
        <v>70186</v>
      </c>
      <c r="BL26" s="86">
        <v>70163</v>
      </c>
      <c r="BM26" s="86">
        <v>69394</v>
      </c>
      <c r="BN26" s="86">
        <v>69322</v>
      </c>
      <c r="BO26" s="86">
        <v>68191</v>
      </c>
      <c r="BP26" s="86">
        <v>68034</v>
      </c>
      <c r="BQ26" s="86">
        <v>67028</v>
      </c>
      <c r="BR26" s="86">
        <v>66320</v>
      </c>
      <c r="BS26" s="86">
        <v>64064</v>
      </c>
      <c r="BT26" s="86">
        <v>62776</v>
      </c>
      <c r="BU26" s="86">
        <v>61809</v>
      </c>
      <c r="BV26" s="86">
        <v>60326</v>
      </c>
      <c r="BW26" s="86">
        <v>59354</v>
      </c>
      <c r="BX26" s="86">
        <v>59729</v>
      </c>
      <c r="BY26" s="86">
        <v>58985</v>
      </c>
      <c r="BZ26" s="86">
        <v>59726</v>
      </c>
      <c r="CA26" s="86">
        <v>60122</v>
      </c>
      <c r="CB26" s="86">
        <v>59724</v>
      </c>
      <c r="CC26" s="86">
        <v>59911</v>
      </c>
      <c r="CD26" s="86">
        <v>60262</v>
      </c>
      <c r="CE26" s="86">
        <v>59984</v>
      </c>
      <c r="CF26" s="86">
        <v>60327</v>
      </c>
      <c r="CG26" s="86">
        <v>59852</v>
      </c>
      <c r="CH26" s="86">
        <v>59544</v>
      </c>
      <c r="CI26" s="86">
        <v>56837</v>
      </c>
      <c r="CJ26" s="86">
        <v>53866</v>
      </c>
      <c r="CK26" s="86">
        <v>50896</v>
      </c>
      <c r="CL26" s="86">
        <v>48475</v>
      </c>
      <c r="CM26" s="86">
        <v>46068</v>
      </c>
      <c r="CN26" s="86">
        <v>43612</v>
      </c>
      <c r="CO26" s="86">
        <v>41355</v>
      </c>
      <c r="CP26" s="86">
        <v>39073</v>
      </c>
      <c r="CQ26" s="86">
        <v>36089</v>
      </c>
      <c r="CR26" s="86">
        <v>33431</v>
      </c>
      <c r="CS26" s="86">
        <v>30908</v>
      </c>
      <c r="CT26" s="86">
        <v>29227</v>
      </c>
      <c r="CU26" s="86">
        <v>26725</v>
      </c>
      <c r="CV26" s="86">
        <v>25686</v>
      </c>
      <c r="CW26" s="86">
        <v>23443</v>
      </c>
      <c r="CX26" s="86">
        <v>21851</v>
      </c>
      <c r="CY26" s="86">
        <v>19820</v>
      </c>
      <c r="CZ26" s="86">
        <v>17876</v>
      </c>
      <c r="DA26" s="86">
        <v>15451</v>
      </c>
      <c r="DB26" s="86">
        <v>13287</v>
      </c>
      <c r="DC26" s="86">
        <v>11069</v>
      </c>
      <c r="DD26" s="86">
        <v>9030</v>
      </c>
      <c r="DE26" s="86">
        <v>6939</v>
      </c>
      <c r="DF26" s="86">
        <v>5124</v>
      </c>
      <c r="DG26" s="86">
        <v>3956</v>
      </c>
      <c r="DH26" s="86">
        <v>2921</v>
      </c>
      <c r="DI26" s="86">
        <v>2054</v>
      </c>
      <c r="DJ26" s="86">
        <v>1411</v>
      </c>
      <c r="DK26" s="86">
        <v>920</v>
      </c>
      <c r="DL26" s="86">
        <v>544</v>
      </c>
      <c r="DM26" s="86">
        <v>287</v>
      </c>
      <c r="DN26" s="86">
        <v>144</v>
      </c>
      <c r="DO26" s="86">
        <v>62</v>
      </c>
      <c r="DP26" s="86">
        <v>23</v>
      </c>
      <c r="DQ26" s="86">
        <v>8</v>
      </c>
      <c r="DR26" s="86">
        <v>2</v>
      </c>
      <c r="DS26" s="86">
        <v>0</v>
      </c>
      <c r="DT26" s="86">
        <v>0</v>
      </c>
      <c r="DU26" s="86">
        <v>0</v>
      </c>
      <c r="DV26" s="86">
        <v>0</v>
      </c>
      <c r="DW26" s="86">
        <v>0</v>
      </c>
      <c r="DX26" s="86">
        <v>0</v>
      </c>
      <c r="DY26" s="86">
        <v>0</v>
      </c>
      <c r="DZ26" s="86">
        <v>0</v>
      </c>
      <c r="EA26" s="86">
        <v>0</v>
      </c>
      <c r="EB26" s="86">
        <v>0</v>
      </c>
      <c r="EC26" s="86">
        <v>0</v>
      </c>
      <c r="ED26" s="86">
        <v>0</v>
      </c>
      <c r="EE26" s="86">
        <v>0</v>
      </c>
    </row>
    <row r="27" spans="1:135" ht="0.95" customHeight="1" x14ac:dyDescent="0.25">
      <c r="A27" s="70">
        <v>2036</v>
      </c>
      <c r="B27" s="71">
        <f t="shared" si="1"/>
        <v>4967391</v>
      </c>
      <c r="C27" s="70"/>
      <c r="D27" s="84">
        <f t="shared" si="2"/>
        <v>2829182</v>
      </c>
      <c r="E27" s="84">
        <f t="shared" si="3"/>
        <v>2888396</v>
      </c>
      <c r="F27" s="84">
        <f t="shared" si="4"/>
        <v>2947437</v>
      </c>
      <c r="G27" s="85">
        <f t="shared" si="5"/>
        <v>3006714</v>
      </c>
      <c r="H27" s="85">
        <f t="shared" si="6"/>
        <v>3066316</v>
      </c>
      <c r="I27" s="85">
        <f>SUM(CB27:$EE27)</f>
        <v>1157316</v>
      </c>
      <c r="J27" s="85">
        <f>SUM(CC27:$EE27)</f>
        <v>1098102</v>
      </c>
      <c r="K27" s="85">
        <f>SUM(CD27:$EE27)</f>
        <v>1039061</v>
      </c>
      <c r="L27" s="85">
        <f>SUM(CE27:$EE27)</f>
        <v>979784</v>
      </c>
      <c r="M27" s="85">
        <f>SUM(CF27:$EE27)</f>
        <v>920182</v>
      </c>
      <c r="N27" s="84"/>
      <c r="O27" s="86">
        <v>46469</v>
      </c>
      <c r="P27" s="86">
        <v>46890</v>
      </c>
      <c r="Q27" s="86">
        <v>47268</v>
      </c>
      <c r="R27" s="86">
        <v>47633</v>
      </c>
      <c r="S27" s="86">
        <v>47983</v>
      </c>
      <c r="T27" s="86">
        <v>48330</v>
      </c>
      <c r="U27" s="86">
        <v>48667</v>
      </c>
      <c r="V27" s="86">
        <v>48998</v>
      </c>
      <c r="W27" s="86">
        <v>49306</v>
      </c>
      <c r="X27" s="86">
        <v>49582</v>
      </c>
      <c r="Y27" s="86">
        <v>49820</v>
      </c>
      <c r="Z27" s="86">
        <v>50006</v>
      </c>
      <c r="AA27" s="86">
        <v>50120</v>
      </c>
      <c r="AB27" s="86">
        <v>50179</v>
      </c>
      <c r="AC27" s="86">
        <v>50187</v>
      </c>
      <c r="AD27" s="86">
        <v>50197</v>
      </c>
      <c r="AE27" s="86">
        <v>50216</v>
      </c>
      <c r="AF27" s="86">
        <v>50288</v>
      </c>
      <c r="AG27" s="86">
        <v>50389</v>
      </c>
      <c r="AH27" s="86">
        <v>50534</v>
      </c>
      <c r="AI27" s="86">
        <v>50730</v>
      </c>
      <c r="AJ27" s="86">
        <v>51005</v>
      </c>
      <c r="AK27" s="86">
        <v>51325</v>
      </c>
      <c r="AL27" s="86">
        <v>52103</v>
      </c>
      <c r="AM27" s="86">
        <v>53228</v>
      </c>
      <c r="AN27" s="86">
        <v>53696</v>
      </c>
      <c r="AO27" s="86">
        <v>54954</v>
      </c>
      <c r="AP27" s="86">
        <v>55727</v>
      </c>
      <c r="AQ27" s="86">
        <v>56742</v>
      </c>
      <c r="AR27" s="86">
        <v>57025</v>
      </c>
      <c r="AS27" s="86">
        <v>58008</v>
      </c>
      <c r="AT27" s="86">
        <v>58963</v>
      </c>
      <c r="AU27" s="86">
        <v>59688</v>
      </c>
      <c r="AV27" s="86">
        <v>60282</v>
      </c>
      <c r="AW27" s="86">
        <v>61699</v>
      </c>
      <c r="AX27" s="86">
        <v>62696</v>
      </c>
      <c r="AY27" s="86">
        <v>65259</v>
      </c>
      <c r="AZ27" s="86">
        <v>65468</v>
      </c>
      <c r="BA27" s="86">
        <v>66498</v>
      </c>
      <c r="BB27" s="86">
        <v>67336</v>
      </c>
      <c r="BC27" s="86">
        <v>68648</v>
      </c>
      <c r="BD27" s="86">
        <v>68788</v>
      </c>
      <c r="BE27" s="86">
        <v>69481</v>
      </c>
      <c r="BF27" s="86">
        <v>70085</v>
      </c>
      <c r="BG27" s="86">
        <v>71371</v>
      </c>
      <c r="BH27" s="86">
        <v>72005</v>
      </c>
      <c r="BI27" s="86">
        <v>71973</v>
      </c>
      <c r="BJ27" s="86">
        <v>71504</v>
      </c>
      <c r="BK27" s="86">
        <v>71703</v>
      </c>
      <c r="BL27" s="86">
        <v>70235</v>
      </c>
      <c r="BM27" s="86">
        <v>70180</v>
      </c>
      <c r="BN27" s="86">
        <v>69377</v>
      </c>
      <c r="BO27" s="86">
        <v>69270</v>
      </c>
      <c r="BP27" s="86">
        <v>68108</v>
      </c>
      <c r="BQ27" s="86">
        <v>67910</v>
      </c>
      <c r="BR27" s="86">
        <v>66869</v>
      </c>
      <c r="BS27" s="86">
        <v>66113</v>
      </c>
      <c r="BT27" s="86">
        <v>63813</v>
      </c>
      <c r="BU27" s="86">
        <v>62468</v>
      </c>
      <c r="BV27" s="86">
        <v>61436</v>
      </c>
      <c r="BW27" s="86">
        <v>59805</v>
      </c>
      <c r="BX27" s="86">
        <v>58874</v>
      </c>
      <c r="BY27" s="86">
        <v>59193</v>
      </c>
      <c r="BZ27" s="86">
        <v>58421</v>
      </c>
      <c r="CA27" s="86">
        <v>59120</v>
      </c>
      <c r="CB27" s="86">
        <v>59214</v>
      </c>
      <c r="CC27" s="86">
        <v>59041</v>
      </c>
      <c r="CD27" s="86">
        <v>59277</v>
      </c>
      <c r="CE27" s="86">
        <v>59602</v>
      </c>
      <c r="CF27" s="86">
        <v>59295</v>
      </c>
      <c r="CG27" s="86">
        <v>59585</v>
      </c>
      <c r="CH27" s="86">
        <v>59061</v>
      </c>
      <c r="CI27" s="86">
        <v>58686</v>
      </c>
      <c r="CJ27" s="86">
        <v>55945</v>
      </c>
      <c r="CK27" s="86">
        <v>52938</v>
      </c>
      <c r="CL27" s="86">
        <v>49931</v>
      </c>
      <c r="CM27" s="86">
        <v>47461</v>
      </c>
      <c r="CN27" s="86">
        <v>45005</v>
      </c>
      <c r="CO27" s="86">
        <v>42502</v>
      </c>
      <c r="CP27" s="86">
        <v>40190</v>
      </c>
      <c r="CQ27" s="86">
        <v>37851</v>
      </c>
      <c r="CR27" s="86">
        <v>34829</v>
      </c>
      <c r="CS27" s="86">
        <v>32129</v>
      </c>
      <c r="CT27" s="86">
        <v>29564</v>
      </c>
      <c r="CU27" s="86">
        <v>27807</v>
      </c>
      <c r="CV27" s="86">
        <v>25276</v>
      </c>
      <c r="CW27" s="86">
        <v>24126</v>
      </c>
      <c r="CX27" s="86">
        <v>21850</v>
      </c>
      <c r="CY27" s="86">
        <v>20190</v>
      </c>
      <c r="CZ27" s="86">
        <v>18132</v>
      </c>
      <c r="DA27" s="86">
        <v>16171</v>
      </c>
      <c r="DB27" s="86">
        <v>13801</v>
      </c>
      <c r="DC27" s="86">
        <v>11694</v>
      </c>
      <c r="DD27" s="86">
        <v>9581</v>
      </c>
      <c r="DE27" s="86">
        <v>7668</v>
      </c>
      <c r="DF27" s="86">
        <v>5764</v>
      </c>
      <c r="DG27" s="86">
        <v>4153</v>
      </c>
      <c r="DH27" s="86">
        <v>3113</v>
      </c>
      <c r="DI27" s="86">
        <v>2221</v>
      </c>
      <c r="DJ27" s="86">
        <v>1494</v>
      </c>
      <c r="DK27" s="86">
        <v>975</v>
      </c>
      <c r="DL27" s="86">
        <v>597</v>
      </c>
      <c r="DM27" s="86">
        <v>327</v>
      </c>
      <c r="DN27" s="86">
        <v>159</v>
      </c>
      <c r="DO27" s="86">
        <v>72</v>
      </c>
      <c r="DP27" s="86">
        <v>28</v>
      </c>
      <c r="DQ27" s="86">
        <v>9</v>
      </c>
      <c r="DR27" s="86">
        <v>2</v>
      </c>
      <c r="DS27" s="86">
        <v>0</v>
      </c>
      <c r="DT27" s="86">
        <v>0</v>
      </c>
      <c r="DU27" s="86">
        <v>0</v>
      </c>
      <c r="DV27" s="86">
        <v>0</v>
      </c>
      <c r="DW27" s="86">
        <v>0</v>
      </c>
      <c r="DX27" s="86">
        <v>0</v>
      </c>
      <c r="DY27" s="86">
        <v>0</v>
      </c>
      <c r="DZ27" s="86">
        <v>0</v>
      </c>
      <c r="EA27" s="86">
        <v>0</v>
      </c>
      <c r="EB27" s="86">
        <v>0</v>
      </c>
      <c r="EC27" s="86">
        <v>0</v>
      </c>
      <c r="ED27" s="86">
        <v>0</v>
      </c>
      <c r="EE27" s="86">
        <v>0</v>
      </c>
    </row>
    <row r="28" spans="1:135" ht="0.95" customHeight="1" x14ac:dyDescent="0.25">
      <c r="A28" s="70">
        <v>2037</v>
      </c>
      <c r="B28" s="71">
        <f t="shared" si="1"/>
        <v>4990259</v>
      </c>
      <c r="C28" s="70"/>
      <c r="D28" s="84">
        <f t="shared" si="2"/>
        <v>2834194</v>
      </c>
      <c r="E28" s="84">
        <f t="shared" si="3"/>
        <v>2892407</v>
      </c>
      <c r="F28" s="84">
        <f t="shared" si="4"/>
        <v>2950943</v>
      </c>
      <c r="G28" s="85">
        <f t="shared" si="5"/>
        <v>3009359</v>
      </c>
      <c r="H28" s="85">
        <f t="shared" si="6"/>
        <v>3067987</v>
      </c>
      <c r="I28" s="85">
        <f>SUM(CB28:$EE28)</f>
        <v>1174697</v>
      </c>
      <c r="J28" s="85">
        <f>SUM(CC28:$EE28)</f>
        <v>1116484</v>
      </c>
      <c r="K28" s="85">
        <f>SUM(CD28:$EE28)</f>
        <v>1057948</v>
      </c>
      <c r="L28" s="85">
        <f>SUM(CE28:$EE28)</f>
        <v>999532</v>
      </c>
      <c r="M28" s="85">
        <f>SUM(CF28:$EE28)</f>
        <v>940904</v>
      </c>
      <c r="N28" s="84"/>
      <c r="O28" s="86">
        <v>46380</v>
      </c>
      <c r="P28" s="86">
        <v>46793</v>
      </c>
      <c r="Q28" s="86">
        <v>47154</v>
      </c>
      <c r="R28" s="86">
        <v>47508</v>
      </c>
      <c r="S28" s="86">
        <v>47861</v>
      </c>
      <c r="T28" s="86">
        <v>48202</v>
      </c>
      <c r="U28" s="86">
        <v>48548</v>
      </c>
      <c r="V28" s="86">
        <v>48881</v>
      </c>
      <c r="W28" s="86">
        <v>49207</v>
      </c>
      <c r="X28" s="86">
        <v>49511</v>
      </c>
      <c r="Y28" s="86">
        <v>49780</v>
      </c>
      <c r="Z28" s="86">
        <v>50006</v>
      </c>
      <c r="AA28" s="86">
        <v>50184</v>
      </c>
      <c r="AB28" s="86">
        <v>50300</v>
      </c>
      <c r="AC28" s="86">
        <v>50371</v>
      </c>
      <c r="AD28" s="86">
        <v>50417</v>
      </c>
      <c r="AE28" s="86">
        <v>50494</v>
      </c>
      <c r="AF28" s="86">
        <v>50585</v>
      </c>
      <c r="AG28" s="86">
        <v>50703</v>
      </c>
      <c r="AH28" s="86">
        <v>50834</v>
      </c>
      <c r="AI28" s="86">
        <v>51065</v>
      </c>
      <c r="AJ28" s="86">
        <v>51358</v>
      </c>
      <c r="AK28" s="86">
        <v>51702</v>
      </c>
      <c r="AL28" s="86">
        <v>52111</v>
      </c>
      <c r="AM28" s="86">
        <v>52989</v>
      </c>
      <c r="AN28" s="86">
        <v>54215</v>
      </c>
      <c r="AO28" s="86">
        <v>54766</v>
      </c>
      <c r="AP28" s="86">
        <v>56070</v>
      </c>
      <c r="AQ28" s="86">
        <v>56863</v>
      </c>
      <c r="AR28" s="86">
        <v>57858</v>
      </c>
      <c r="AS28" s="86">
        <v>58106</v>
      </c>
      <c r="AT28" s="86">
        <v>59030</v>
      </c>
      <c r="AU28" s="86">
        <v>59914</v>
      </c>
      <c r="AV28" s="86">
        <v>60559</v>
      </c>
      <c r="AW28" s="86">
        <v>61069</v>
      </c>
      <c r="AX28" s="86">
        <v>62396</v>
      </c>
      <c r="AY28" s="86">
        <v>63311</v>
      </c>
      <c r="AZ28" s="86">
        <v>65782</v>
      </c>
      <c r="BA28" s="86">
        <v>65930</v>
      </c>
      <c r="BB28" s="86">
        <v>66900</v>
      </c>
      <c r="BC28" s="86">
        <v>67687</v>
      </c>
      <c r="BD28" s="86">
        <v>68949</v>
      </c>
      <c r="BE28" s="86">
        <v>69051</v>
      </c>
      <c r="BF28" s="86">
        <v>69708</v>
      </c>
      <c r="BG28" s="86">
        <v>70278</v>
      </c>
      <c r="BH28" s="86">
        <v>71524</v>
      </c>
      <c r="BI28" s="86">
        <v>72122</v>
      </c>
      <c r="BJ28" s="86">
        <v>72058</v>
      </c>
      <c r="BK28" s="86">
        <v>71559</v>
      </c>
      <c r="BL28" s="86">
        <v>71720</v>
      </c>
      <c r="BM28" s="86">
        <v>70226</v>
      </c>
      <c r="BN28" s="86">
        <v>70139</v>
      </c>
      <c r="BO28" s="86">
        <v>69304</v>
      </c>
      <c r="BP28" s="86">
        <v>69162</v>
      </c>
      <c r="BQ28" s="86">
        <v>67971</v>
      </c>
      <c r="BR28" s="86">
        <v>67729</v>
      </c>
      <c r="BS28" s="86">
        <v>66645</v>
      </c>
      <c r="BT28" s="86">
        <v>65830</v>
      </c>
      <c r="BU28" s="86">
        <v>63487</v>
      </c>
      <c r="BV28" s="86">
        <v>62078</v>
      </c>
      <c r="BW28" s="86">
        <v>60892</v>
      </c>
      <c r="BX28" s="86">
        <v>59306</v>
      </c>
      <c r="BY28" s="86">
        <v>58338</v>
      </c>
      <c r="BZ28" s="86">
        <v>58612</v>
      </c>
      <c r="CA28" s="86">
        <v>57825</v>
      </c>
      <c r="CB28" s="86">
        <v>58213</v>
      </c>
      <c r="CC28" s="86">
        <v>58536</v>
      </c>
      <c r="CD28" s="86">
        <v>58416</v>
      </c>
      <c r="CE28" s="86">
        <v>58628</v>
      </c>
      <c r="CF28" s="86">
        <v>58920</v>
      </c>
      <c r="CG28" s="86">
        <v>58573</v>
      </c>
      <c r="CH28" s="86">
        <v>58803</v>
      </c>
      <c r="CI28" s="86">
        <v>58220</v>
      </c>
      <c r="CJ28" s="86">
        <v>57768</v>
      </c>
      <c r="CK28" s="86">
        <v>54988</v>
      </c>
      <c r="CL28" s="86">
        <v>51941</v>
      </c>
      <c r="CM28" s="86">
        <v>48900</v>
      </c>
      <c r="CN28" s="86">
        <v>46375</v>
      </c>
      <c r="CO28" s="86">
        <v>43871</v>
      </c>
      <c r="CP28" s="86">
        <v>41316</v>
      </c>
      <c r="CQ28" s="86">
        <v>38948</v>
      </c>
      <c r="CR28" s="86">
        <v>36545</v>
      </c>
      <c r="CS28" s="86">
        <v>33488</v>
      </c>
      <c r="CT28" s="86">
        <v>30748</v>
      </c>
      <c r="CU28" s="86">
        <v>28147</v>
      </c>
      <c r="CV28" s="86">
        <v>26316</v>
      </c>
      <c r="CW28" s="86">
        <v>23763</v>
      </c>
      <c r="CX28" s="86">
        <v>22506</v>
      </c>
      <c r="CY28" s="86">
        <v>20212</v>
      </c>
      <c r="CZ28" s="86">
        <v>18495</v>
      </c>
      <c r="DA28" s="86">
        <v>16426</v>
      </c>
      <c r="DB28" s="86">
        <v>14465</v>
      </c>
      <c r="DC28" s="86">
        <v>12169</v>
      </c>
      <c r="DD28" s="86">
        <v>10143</v>
      </c>
      <c r="DE28" s="86">
        <v>8155</v>
      </c>
      <c r="DF28" s="86">
        <v>6385</v>
      </c>
      <c r="DG28" s="86">
        <v>4684</v>
      </c>
      <c r="DH28" s="86">
        <v>3280</v>
      </c>
      <c r="DI28" s="86">
        <v>2379</v>
      </c>
      <c r="DJ28" s="86">
        <v>1624</v>
      </c>
      <c r="DK28" s="86">
        <v>1040</v>
      </c>
      <c r="DL28" s="86">
        <v>638</v>
      </c>
      <c r="DM28" s="86">
        <v>363</v>
      </c>
      <c r="DN28" s="86">
        <v>182</v>
      </c>
      <c r="DO28" s="86">
        <v>81</v>
      </c>
      <c r="DP28" s="86">
        <v>32</v>
      </c>
      <c r="DQ28" s="86">
        <v>12</v>
      </c>
      <c r="DR28" s="86">
        <v>3</v>
      </c>
      <c r="DS28" s="86">
        <v>0</v>
      </c>
      <c r="DT28" s="86">
        <v>0</v>
      </c>
      <c r="DU28" s="86">
        <v>0</v>
      </c>
      <c r="DV28" s="86">
        <v>0</v>
      </c>
      <c r="DW28" s="86">
        <v>0</v>
      </c>
      <c r="DX28" s="86">
        <v>0</v>
      </c>
      <c r="DY28" s="86">
        <v>0</v>
      </c>
      <c r="DZ28" s="86">
        <v>0</v>
      </c>
      <c r="EA28" s="86">
        <v>0</v>
      </c>
      <c r="EB28" s="86">
        <v>0</v>
      </c>
      <c r="EC28" s="86">
        <v>0</v>
      </c>
      <c r="ED28" s="86">
        <v>0</v>
      </c>
      <c r="EE28" s="86">
        <v>0</v>
      </c>
    </row>
    <row r="29" spans="1:135" ht="0.95" customHeight="1" x14ac:dyDescent="0.25">
      <c r="A29" s="70">
        <v>2038</v>
      </c>
      <c r="B29" s="71">
        <f t="shared" si="1"/>
        <v>5010864</v>
      </c>
      <c r="C29" s="70"/>
      <c r="D29" s="84">
        <f t="shared" si="2"/>
        <v>2839679</v>
      </c>
      <c r="E29" s="84">
        <f t="shared" si="3"/>
        <v>2896616</v>
      </c>
      <c r="F29" s="84">
        <f t="shared" si="4"/>
        <v>2954159</v>
      </c>
      <c r="G29" s="85">
        <f t="shared" si="5"/>
        <v>3012074</v>
      </c>
      <c r="H29" s="85">
        <f t="shared" si="6"/>
        <v>3069853</v>
      </c>
      <c r="I29" s="85">
        <f>SUM(CB29:$EE29)</f>
        <v>1189974</v>
      </c>
      <c r="J29" s="85">
        <f>SUM(CC29:$EE29)</f>
        <v>1133037</v>
      </c>
      <c r="K29" s="85">
        <f>SUM(CD29:$EE29)</f>
        <v>1075494</v>
      </c>
      <c r="L29" s="85">
        <f>SUM(CE29:$EE29)</f>
        <v>1017579</v>
      </c>
      <c r="M29" s="85">
        <f>SUM(CF29:$EE29)</f>
        <v>959800</v>
      </c>
      <c r="N29" s="84"/>
      <c r="O29" s="86">
        <v>46284</v>
      </c>
      <c r="P29" s="86">
        <v>46691</v>
      </c>
      <c r="Q29" s="86">
        <v>47044</v>
      </c>
      <c r="R29" s="86">
        <v>47382</v>
      </c>
      <c r="S29" s="86">
        <v>47724</v>
      </c>
      <c r="T29" s="86">
        <v>48072</v>
      </c>
      <c r="U29" s="86">
        <v>48410</v>
      </c>
      <c r="V29" s="86">
        <v>48751</v>
      </c>
      <c r="W29" s="86">
        <v>49082</v>
      </c>
      <c r="X29" s="86">
        <v>49403</v>
      </c>
      <c r="Y29" s="86">
        <v>49700</v>
      </c>
      <c r="Z29" s="86">
        <v>49958</v>
      </c>
      <c r="AA29" s="86">
        <v>50178</v>
      </c>
      <c r="AB29" s="86">
        <v>50355</v>
      </c>
      <c r="AC29" s="86">
        <v>50485</v>
      </c>
      <c r="AD29" s="86">
        <v>50592</v>
      </c>
      <c r="AE29" s="86">
        <v>50702</v>
      </c>
      <c r="AF29" s="86">
        <v>50850</v>
      </c>
      <c r="AG29" s="86">
        <v>50986</v>
      </c>
      <c r="AH29" s="86">
        <v>51129</v>
      </c>
      <c r="AI29" s="86">
        <v>51343</v>
      </c>
      <c r="AJ29" s="86">
        <v>51662</v>
      </c>
      <c r="AK29" s="86">
        <v>52021</v>
      </c>
      <c r="AL29" s="86">
        <v>52445</v>
      </c>
      <c r="AM29" s="86">
        <v>52962</v>
      </c>
      <c r="AN29" s="86">
        <v>53936</v>
      </c>
      <c r="AO29" s="86">
        <v>55235</v>
      </c>
      <c r="AP29" s="86">
        <v>55844</v>
      </c>
      <c r="AQ29" s="86">
        <v>57155</v>
      </c>
      <c r="AR29" s="86">
        <v>57933</v>
      </c>
      <c r="AS29" s="86">
        <v>58886</v>
      </c>
      <c r="AT29" s="86">
        <v>59083</v>
      </c>
      <c r="AU29" s="86">
        <v>59939</v>
      </c>
      <c r="AV29" s="86">
        <v>60742</v>
      </c>
      <c r="AW29" s="86">
        <v>61305</v>
      </c>
      <c r="AX29" s="86">
        <v>61736</v>
      </c>
      <c r="AY29" s="86">
        <v>62978</v>
      </c>
      <c r="AZ29" s="86">
        <v>63820</v>
      </c>
      <c r="BA29" s="86">
        <v>66211</v>
      </c>
      <c r="BB29" s="86">
        <v>66307</v>
      </c>
      <c r="BC29" s="86">
        <v>67225</v>
      </c>
      <c r="BD29" s="86">
        <v>67970</v>
      </c>
      <c r="BE29" s="86">
        <v>69190</v>
      </c>
      <c r="BF29" s="86">
        <v>69259</v>
      </c>
      <c r="BG29" s="86">
        <v>69880</v>
      </c>
      <c r="BH29" s="86">
        <v>70420</v>
      </c>
      <c r="BI29" s="86">
        <v>71627</v>
      </c>
      <c r="BJ29" s="86">
        <v>72189</v>
      </c>
      <c r="BK29" s="86">
        <v>72097</v>
      </c>
      <c r="BL29" s="86">
        <v>71567</v>
      </c>
      <c r="BM29" s="86">
        <v>71692</v>
      </c>
      <c r="BN29" s="86">
        <v>70173</v>
      </c>
      <c r="BO29" s="86">
        <v>70053</v>
      </c>
      <c r="BP29" s="86">
        <v>69187</v>
      </c>
      <c r="BQ29" s="86">
        <v>69006</v>
      </c>
      <c r="BR29" s="86">
        <v>67781</v>
      </c>
      <c r="BS29" s="86">
        <v>67488</v>
      </c>
      <c r="BT29" s="86">
        <v>66355</v>
      </c>
      <c r="BU29" s="86">
        <v>65477</v>
      </c>
      <c r="BV29" s="86">
        <v>63083</v>
      </c>
      <c r="BW29" s="86">
        <v>61519</v>
      </c>
      <c r="BX29" s="86">
        <v>60377</v>
      </c>
      <c r="BY29" s="86">
        <v>58755</v>
      </c>
      <c r="BZ29" s="86">
        <v>57762</v>
      </c>
      <c r="CA29" s="86">
        <v>58004</v>
      </c>
      <c r="CB29" s="86">
        <v>56937</v>
      </c>
      <c r="CC29" s="86">
        <v>57543</v>
      </c>
      <c r="CD29" s="86">
        <v>57915</v>
      </c>
      <c r="CE29" s="86">
        <v>57779</v>
      </c>
      <c r="CF29" s="86">
        <v>57962</v>
      </c>
      <c r="CG29" s="86">
        <v>58208</v>
      </c>
      <c r="CH29" s="86">
        <v>57814</v>
      </c>
      <c r="CI29" s="86">
        <v>57971</v>
      </c>
      <c r="CJ29" s="86">
        <v>57323</v>
      </c>
      <c r="CK29" s="86">
        <v>56787</v>
      </c>
      <c r="CL29" s="86">
        <v>53962</v>
      </c>
      <c r="CM29" s="86">
        <v>50877</v>
      </c>
      <c r="CN29" s="86">
        <v>47796</v>
      </c>
      <c r="CO29" s="86">
        <v>45217</v>
      </c>
      <c r="CP29" s="86">
        <v>42661</v>
      </c>
      <c r="CQ29" s="86">
        <v>40053</v>
      </c>
      <c r="CR29" s="86">
        <v>37621</v>
      </c>
      <c r="CS29" s="86">
        <v>35154</v>
      </c>
      <c r="CT29" s="86">
        <v>32066</v>
      </c>
      <c r="CU29" s="86">
        <v>29290</v>
      </c>
      <c r="CV29" s="86">
        <v>26660</v>
      </c>
      <c r="CW29" s="86">
        <v>24761</v>
      </c>
      <c r="CX29" s="86">
        <v>22191</v>
      </c>
      <c r="CY29" s="86">
        <v>20839</v>
      </c>
      <c r="CZ29" s="86">
        <v>18538</v>
      </c>
      <c r="DA29" s="86">
        <v>16777</v>
      </c>
      <c r="DB29" s="86">
        <v>14717</v>
      </c>
      <c r="DC29" s="86">
        <v>12778</v>
      </c>
      <c r="DD29" s="86">
        <v>10575</v>
      </c>
      <c r="DE29" s="86">
        <v>8653</v>
      </c>
      <c r="DF29" s="86">
        <v>6807</v>
      </c>
      <c r="DG29" s="86">
        <v>5202</v>
      </c>
      <c r="DH29" s="86">
        <v>3710</v>
      </c>
      <c r="DI29" s="86">
        <v>2515</v>
      </c>
      <c r="DJ29" s="86">
        <v>1748</v>
      </c>
      <c r="DK29" s="86">
        <v>1137</v>
      </c>
      <c r="DL29" s="86">
        <v>685</v>
      </c>
      <c r="DM29" s="86">
        <v>391</v>
      </c>
      <c r="DN29" s="86">
        <v>205</v>
      </c>
      <c r="DO29" s="86">
        <v>94</v>
      </c>
      <c r="DP29" s="86">
        <v>37</v>
      </c>
      <c r="DQ29" s="86">
        <v>13</v>
      </c>
      <c r="DR29" s="86">
        <v>4</v>
      </c>
      <c r="DS29" s="86">
        <v>1</v>
      </c>
      <c r="DT29" s="86">
        <v>0</v>
      </c>
      <c r="DU29" s="86">
        <v>0</v>
      </c>
      <c r="DV29" s="86">
        <v>0</v>
      </c>
      <c r="DW29" s="86">
        <v>0</v>
      </c>
      <c r="DX29" s="86">
        <v>0</v>
      </c>
      <c r="DY29" s="86">
        <v>0</v>
      </c>
      <c r="DZ29" s="86">
        <v>0</v>
      </c>
      <c r="EA29" s="86">
        <v>0</v>
      </c>
      <c r="EB29" s="86">
        <v>0</v>
      </c>
      <c r="EC29" s="86">
        <v>0</v>
      </c>
      <c r="ED29" s="86">
        <v>0</v>
      </c>
      <c r="EE29" s="86">
        <v>0</v>
      </c>
    </row>
    <row r="30" spans="1:135" ht="0.95" customHeight="1" x14ac:dyDescent="0.25">
      <c r="A30" s="70">
        <v>2039</v>
      </c>
      <c r="B30" s="71">
        <f t="shared" si="1"/>
        <v>5029721</v>
      </c>
      <c r="C30" s="70"/>
      <c r="D30" s="84">
        <f t="shared" si="2"/>
        <v>2844571</v>
      </c>
      <c r="E30" s="84">
        <f t="shared" si="3"/>
        <v>2901674</v>
      </c>
      <c r="F30" s="84">
        <f t="shared" si="4"/>
        <v>2957958</v>
      </c>
      <c r="G30" s="85">
        <f t="shared" si="5"/>
        <v>3014891</v>
      </c>
      <c r="H30" s="85">
        <f t="shared" si="6"/>
        <v>3072177</v>
      </c>
      <c r="I30" s="85">
        <f>SUM(CB30:$EE30)</f>
        <v>1204625</v>
      </c>
      <c r="J30" s="85">
        <f>SUM(CC30:$EE30)</f>
        <v>1147522</v>
      </c>
      <c r="K30" s="85">
        <f>SUM(CD30:$EE30)</f>
        <v>1091238</v>
      </c>
      <c r="L30" s="85">
        <f>SUM(CE30:$EE30)</f>
        <v>1034305</v>
      </c>
      <c r="M30" s="85">
        <f>SUM(CF30:$EE30)</f>
        <v>977019</v>
      </c>
      <c r="N30" s="84"/>
      <c r="O30" s="86">
        <v>46196</v>
      </c>
      <c r="P30" s="86">
        <v>46589</v>
      </c>
      <c r="Q30" s="86">
        <v>46935</v>
      </c>
      <c r="R30" s="86">
        <v>47264</v>
      </c>
      <c r="S30" s="86">
        <v>47593</v>
      </c>
      <c r="T30" s="86">
        <v>47926</v>
      </c>
      <c r="U30" s="86">
        <v>48273</v>
      </c>
      <c r="V30" s="86">
        <v>48607</v>
      </c>
      <c r="W30" s="86">
        <v>48945</v>
      </c>
      <c r="X30" s="86">
        <v>49273</v>
      </c>
      <c r="Y30" s="86">
        <v>49586</v>
      </c>
      <c r="Z30" s="86">
        <v>49875</v>
      </c>
      <c r="AA30" s="86">
        <v>50124</v>
      </c>
      <c r="AB30" s="86">
        <v>50344</v>
      </c>
      <c r="AC30" s="86">
        <v>50534</v>
      </c>
      <c r="AD30" s="86">
        <v>50702</v>
      </c>
      <c r="AE30" s="86">
        <v>50870</v>
      </c>
      <c r="AF30" s="86">
        <v>51051</v>
      </c>
      <c r="AG30" s="86">
        <v>51241</v>
      </c>
      <c r="AH30" s="86">
        <v>51400</v>
      </c>
      <c r="AI30" s="86">
        <v>51622</v>
      </c>
      <c r="AJ30" s="86">
        <v>51921</v>
      </c>
      <c r="AK30" s="86">
        <v>52304</v>
      </c>
      <c r="AL30" s="86">
        <v>52739</v>
      </c>
      <c r="AM30" s="86">
        <v>53266</v>
      </c>
      <c r="AN30" s="86">
        <v>53886</v>
      </c>
      <c r="AO30" s="86">
        <v>54932</v>
      </c>
      <c r="AP30" s="86">
        <v>56278</v>
      </c>
      <c r="AQ30" s="86">
        <v>56908</v>
      </c>
      <c r="AR30" s="86">
        <v>58195</v>
      </c>
      <c r="AS30" s="86">
        <v>58935</v>
      </c>
      <c r="AT30" s="86">
        <v>59831</v>
      </c>
      <c r="AU30" s="86">
        <v>59964</v>
      </c>
      <c r="AV30" s="86">
        <v>60745</v>
      </c>
      <c r="AW30" s="86">
        <v>61465</v>
      </c>
      <c r="AX30" s="86">
        <v>61947</v>
      </c>
      <c r="AY30" s="86">
        <v>62302</v>
      </c>
      <c r="AZ30" s="86">
        <v>63469</v>
      </c>
      <c r="BA30" s="86">
        <v>64243</v>
      </c>
      <c r="BB30" s="86">
        <v>66567</v>
      </c>
      <c r="BC30" s="86">
        <v>66621</v>
      </c>
      <c r="BD30" s="86">
        <v>67495</v>
      </c>
      <c r="BE30" s="86">
        <v>68202</v>
      </c>
      <c r="BF30" s="86">
        <v>69385</v>
      </c>
      <c r="BG30" s="86">
        <v>69424</v>
      </c>
      <c r="BH30" s="86">
        <v>70010</v>
      </c>
      <c r="BI30" s="86">
        <v>70520</v>
      </c>
      <c r="BJ30" s="86">
        <v>71689</v>
      </c>
      <c r="BK30" s="86">
        <v>72219</v>
      </c>
      <c r="BL30" s="86">
        <v>72093</v>
      </c>
      <c r="BM30" s="86">
        <v>71535</v>
      </c>
      <c r="BN30" s="86">
        <v>71623</v>
      </c>
      <c r="BO30" s="86">
        <v>70079</v>
      </c>
      <c r="BP30" s="86">
        <v>69926</v>
      </c>
      <c r="BQ30" s="86">
        <v>69025</v>
      </c>
      <c r="BR30" s="86">
        <v>68802</v>
      </c>
      <c r="BS30" s="86">
        <v>67535</v>
      </c>
      <c r="BT30" s="86">
        <v>67184</v>
      </c>
      <c r="BU30" s="86">
        <v>65995</v>
      </c>
      <c r="BV30" s="86">
        <v>65048</v>
      </c>
      <c r="BW30" s="86">
        <v>62509</v>
      </c>
      <c r="BX30" s="86">
        <v>60993</v>
      </c>
      <c r="BY30" s="86">
        <v>59811</v>
      </c>
      <c r="BZ30" s="86">
        <v>58167</v>
      </c>
      <c r="CA30" s="86">
        <v>57162</v>
      </c>
      <c r="CB30" s="86">
        <v>57103</v>
      </c>
      <c r="CC30" s="86">
        <v>56284</v>
      </c>
      <c r="CD30" s="86">
        <v>56933</v>
      </c>
      <c r="CE30" s="86">
        <v>57286</v>
      </c>
      <c r="CF30" s="86">
        <v>57126</v>
      </c>
      <c r="CG30" s="86">
        <v>57266</v>
      </c>
      <c r="CH30" s="86">
        <v>57459</v>
      </c>
      <c r="CI30" s="86">
        <v>57008</v>
      </c>
      <c r="CJ30" s="86">
        <v>57084</v>
      </c>
      <c r="CK30" s="86">
        <v>56363</v>
      </c>
      <c r="CL30" s="86">
        <v>55738</v>
      </c>
      <c r="CM30" s="86">
        <v>52869</v>
      </c>
      <c r="CN30" s="86">
        <v>49739</v>
      </c>
      <c r="CO30" s="86">
        <v>46617</v>
      </c>
      <c r="CP30" s="86">
        <v>43983</v>
      </c>
      <c r="CQ30" s="86">
        <v>41374</v>
      </c>
      <c r="CR30" s="86">
        <v>38704</v>
      </c>
      <c r="CS30" s="86">
        <v>36208</v>
      </c>
      <c r="CT30" s="86">
        <v>33678</v>
      </c>
      <c r="CU30" s="86">
        <v>30565</v>
      </c>
      <c r="CV30" s="86">
        <v>27759</v>
      </c>
      <c r="CW30" s="86">
        <v>25105</v>
      </c>
      <c r="CX30" s="86">
        <v>23143</v>
      </c>
      <c r="CY30" s="86">
        <v>20571</v>
      </c>
      <c r="CZ30" s="86">
        <v>19134</v>
      </c>
      <c r="DA30" s="86">
        <v>16839</v>
      </c>
      <c r="DB30" s="86">
        <v>15054</v>
      </c>
      <c r="DC30" s="86">
        <v>13023</v>
      </c>
      <c r="DD30" s="86">
        <v>11125</v>
      </c>
      <c r="DE30" s="86">
        <v>9039</v>
      </c>
      <c r="DF30" s="86">
        <v>7240</v>
      </c>
      <c r="DG30" s="86">
        <v>5561</v>
      </c>
      <c r="DH30" s="86">
        <v>4131</v>
      </c>
      <c r="DI30" s="86">
        <v>2853</v>
      </c>
      <c r="DJ30" s="86">
        <v>1858</v>
      </c>
      <c r="DK30" s="86">
        <v>1231</v>
      </c>
      <c r="DL30" s="86">
        <v>755</v>
      </c>
      <c r="DM30" s="86">
        <v>424</v>
      </c>
      <c r="DN30" s="86">
        <v>223</v>
      </c>
      <c r="DO30" s="86">
        <v>106</v>
      </c>
      <c r="DP30" s="86">
        <v>43</v>
      </c>
      <c r="DQ30" s="86">
        <v>16</v>
      </c>
      <c r="DR30" s="86">
        <v>4</v>
      </c>
      <c r="DS30" s="86">
        <v>1</v>
      </c>
      <c r="DT30" s="86">
        <v>0</v>
      </c>
      <c r="DU30" s="86">
        <v>0</v>
      </c>
      <c r="DV30" s="86">
        <v>0</v>
      </c>
      <c r="DW30" s="86">
        <v>0</v>
      </c>
      <c r="DX30" s="86">
        <v>0</v>
      </c>
      <c r="DY30" s="86">
        <v>0</v>
      </c>
      <c r="DZ30" s="86">
        <v>0</v>
      </c>
      <c r="EA30" s="86">
        <v>0</v>
      </c>
      <c r="EB30" s="86">
        <v>0</v>
      </c>
      <c r="EC30" s="86">
        <v>0</v>
      </c>
      <c r="ED30" s="86">
        <v>0</v>
      </c>
      <c r="EE30" s="86">
        <v>0</v>
      </c>
    </row>
    <row r="31" spans="1:135" ht="0.95" customHeight="1" x14ac:dyDescent="0.25">
      <c r="A31" s="70">
        <v>2040</v>
      </c>
      <c r="B31" s="71">
        <f t="shared" si="1"/>
        <v>5047329</v>
      </c>
      <c r="C31" s="70"/>
      <c r="D31" s="84">
        <f t="shared" si="2"/>
        <v>2850226</v>
      </c>
      <c r="E31" s="84">
        <f t="shared" si="3"/>
        <v>2906497</v>
      </c>
      <c r="F31" s="84">
        <f t="shared" si="4"/>
        <v>2962941</v>
      </c>
      <c r="G31" s="85">
        <f t="shared" si="5"/>
        <v>3018631</v>
      </c>
      <c r="H31" s="85">
        <f t="shared" si="6"/>
        <v>3074947</v>
      </c>
      <c r="I31" s="85">
        <f>SUM(CB31:$EE31)</f>
        <v>1217676</v>
      </c>
      <c r="J31" s="85">
        <f>SUM(CC31:$EE31)</f>
        <v>1161405</v>
      </c>
      <c r="K31" s="85">
        <f>SUM(CD31:$EE31)</f>
        <v>1104961</v>
      </c>
      <c r="L31" s="85">
        <f>SUM(CE31:$EE31)</f>
        <v>1049271</v>
      </c>
      <c r="M31" s="85">
        <f>SUM(CF31:$EE31)</f>
        <v>992955</v>
      </c>
      <c r="N31" s="84"/>
      <c r="O31" s="86">
        <v>46113</v>
      </c>
      <c r="P31" s="86">
        <v>46497</v>
      </c>
      <c r="Q31" s="86">
        <v>46831</v>
      </c>
      <c r="R31" s="86">
        <v>47153</v>
      </c>
      <c r="S31" s="86">
        <v>47473</v>
      </c>
      <c r="T31" s="86">
        <v>47794</v>
      </c>
      <c r="U31" s="86">
        <v>48126</v>
      </c>
      <c r="V31" s="86">
        <v>48469</v>
      </c>
      <c r="W31" s="86">
        <v>48799</v>
      </c>
      <c r="X31" s="86">
        <v>49134</v>
      </c>
      <c r="Y31" s="86">
        <v>49454</v>
      </c>
      <c r="Z31" s="86">
        <v>49759</v>
      </c>
      <c r="AA31" s="86">
        <v>50039</v>
      </c>
      <c r="AB31" s="86">
        <v>50288</v>
      </c>
      <c r="AC31" s="86">
        <v>50520</v>
      </c>
      <c r="AD31" s="86">
        <v>50747</v>
      </c>
      <c r="AE31" s="86">
        <v>50978</v>
      </c>
      <c r="AF31" s="86">
        <v>51216</v>
      </c>
      <c r="AG31" s="86">
        <v>51436</v>
      </c>
      <c r="AH31" s="86">
        <v>51648</v>
      </c>
      <c r="AI31" s="86">
        <v>51885</v>
      </c>
      <c r="AJ31" s="86">
        <v>52193</v>
      </c>
      <c r="AK31" s="86">
        <v>52552</v>
      </c>
      <c r="AL31" s="86">
        <v>53010</v>
      </c>
      <c r="AM31" s="86">
        <v>53546</v>
      </c>
      <c r="AN31" s="86">
        <v>54173</v>
      </c>
      <c r="AO31" s="86">
        <v>54871</v>
      </c>
      <c r="AP31" s="86">
        <v>55966</v>
      </c>
      <c r="AQ31" s="86">
        <v>57326</v>
      </c>
      <c r="AR31" s="86">
        <v>57942</v>
      </c>
      <c r="AS31" s="86">
        <v>59181</v>
      </c>
      <c r="AT31" s="86">
        <v>59867</v>
      </c>
      <c r="AU31" s="86">
        <v>60696</v>
      </c>
      <c r="AV31" s="86">
        <v>60757</v>
      </c>
      <c r="AW31" s="86">
        <v>61459</v>
      </c>
      <c r="AX31" s="86">
        <v>62097</v>
      </c>
      <c r="AY31" s="86">
        <v>62503</v>
      </c>
      <c r="AZ31" s="86">
        <v>62789</v>
      </c>
      <c r="BA31" s="86">
        <v>63888</v>
      </c>
      <c r="BB31" s="86">
        <v>64606</v>
      </c>
      <c r="BC31" s="86">
        <v>66870</v>
      </c>
      <c r="BD31" s="86">
        <v>66889</v>
      </c>
      <c r="BE31" s="86">
        <v>67723</v>
      </c>
      <c r="BF31" s="86">
        <v>68395</v>
      </c>
      <c r="BG31" s="86">
        <v>69543</v>
      </c>
      <c r="BH31" s="86">
        <v>69553</v>
      </c>
      <c r="BI31" s="86">
        <v>70107</v>
      </c>
      <c r="BJ31" s="86">
        <v>70584</v>
      </c>
      <c r="BK31" s="86">
        <v>71717</v>
      </c>
      <c r="BL31" s="86">
        <v>72212</v>
      </c>
      <c r="BM31" s="86">
        <v>72055</v>
      </c>
      <c r="BN31" s="86">
        <v>71467</v>
      </c>
      <c r="BO31" s="86">
        <v>71519</v>
      </c>
      <c r="BP31" s="86">
        <v>69951</v>
      </c>
      <c r="BQ31" s="86">
        <v>69760</v>
      </c>
      <c r="BR31" s="86">
        <v>68819</v>
      </c>
      <c r="BS31" s="86">
        <v>68548</v>
      </c>
      <c r="BT31" s="86">
        <v>67232</v>
      </c>
      <c r="BU31" s="86">
        <v>66812</v>
      </c>
      <c r="BV31" s="86">
        <v>65564</v>
      </c>
      <c r="BW31" s="86">
        <v>64446</v>
      </c>
      <c r="BX31" s="86">
        <v>61972</v>
      </c>
      <c r="BY31" s="86">
        <v>60415</v>
      </c>
      <c r="BZ31" s="86">
        <v>59210</v>
      </c>
      <c r="CA31" s="86">
        <v>57556</v>
      </c>
      <c r="CB31" s="86">
        <v>56271</v>
      </c>
      <c r="CC31" s="86">
        <v>56444</v>
      </c>
      <c r="CD31" s="86">
        <v>55690</v>
      </c>
      <c r="CE31" s="86">
        <v>56316</v>
      </c>
      <c r="CF31" s="86">
        <v>56643</v>
      </c>
      <c r="CG31" s="86">
        <v>56447</v>
      </c>
      <c r="CH31" s="86">
        <v>56536</v>
      </c>
      <c r="CI31" s="86">
        <v>56667</v>
      </c>
      <c r="CJ31" s="86">
        <v>56149</v>
      </c>
      <c r="CK31" s="86">
        <v>56139</v>
      </c>
      <c r="CL31" s="86">
        <v>55337</v>
      </c>
      <c r="CM31" s="86">
        <v>54620</v>
      </c>
      <c r="CN31" s="86">
        <v>51699</v>
      </c>
      <c r="CO31" s="86">
        <v>48525</v>
      </c>
      <c r="CP31" s="86">
        <v>45362</v>
      </c>
      <c r="CQ31" s="86">
        <v>42669</v>
      </c>
      <c r="CR31" s="86">
        <v>39997</v>
      </c>
      <c r="CS31" s="86">
        <v>37267</v>
      </c>
      <c r="CT31" s="86">
        <v>34709</v>
      </c>
      <c r="CU31" s="86">
        <v>32120</v>
      </c>
      <c r="CV31" s="86">
        <v>28987</v>
      </c>
      <c r="CW31" s="86">
        <v>26158</v>
      </c>
      <c r="CX31" s="86">
        <v>23487</v>
      </c>
      <c r="CY31" s="86">
        <v>21474</v>
      </c>
      <c r="CZ31" s="86">
        <v>18910</v>
      </c>
      <c r="DA31" s="86">
        <v>17402</v>
      </c>
      <c r="DB31" s="86">
        <v>15133</v>
      </c>
      <c r="DC31" s="86">
        <v>13342</v>
      </c>
      <c r="DD31" s="86">
        <v>11361</v>
      </c>
      <c r="DE31" s="86">
        <v>9531</v>
      </c>
      <c r="DF31" s="86">
        <v>7581</v>
      </c>
      <c r="DG31" s="86">
        <v>5929</v>
      </c>
      <c r="DH31" s="86">
        <v>4429</v>
      </c>
      <c r="DI31" s="86">
        <v>3185</v>
      </c>
      <c r="DJ31" s="86">
        <v>2113</v>
      </c>
      <c r="DK31" s="86">
        <v>1315</v>
      </c>
      <c r="DL31" s="86">
        <v>823</v>
      </c>
      <c r="DM31" s="86">
        <v>471</v>
      </c>
      <c r="DN31" s="86">
        <v>245</v>
      </c>
      <c r="DO31" s="86">
        <v>117</v>
      </c>
      <c r="DP31" s="86">
        <v>50</v>
      </c>
      <c r="DQ31" s="86">
        <v>18</v>
      </c>
      <c r="DR31" s="86">
        <v>7</v>
      </c>
      <c r="DS31" s="86">
        <v>1</v>
      </c>
      <c r="DT31" s="86">
        <v>0</v>
      </c>
      <c r="DU31" s="86">
        <v>0</v>
      </c>
      <c r="DV31" s="86">
        <v>0</v>
      </c>
      <c r="DW31" s="86">
        <v>0</v>
      </c>
      <c r="DX31" s="86">
        <v>0</v>
      </c>
      <c r="DY31" s="86">
        <v>0</v>
      </c>
      <c r="DZ31" s="86">
        <v>0</v>
      </c>
      <c r="EA31" s="86">
        <v>0</v>
      </c>
      <c r="EB31" s="86">
        <v>0</v>
      </c>
      <c r="EC31" s="86">
        <v>0</v>
      </c>
      <c r="ED31" s="86">
        <v>0</v>
      </c>
      <c r="EE31" s="86">
        <v>0</v>
      </c>
    </row>
    <row r="32" spans="1:135" ht="0.95" customHeight="1" x14ac:dyDescent="0.25">
      <c r="A32" s="70">
        <v>2041</v>
      </c>
      <c r="B32" s="71">
        <f t="shared" si="1"/>
        <v>5064036</v>
      </c>
      <c r="C32" s="70"/>
      <c r="D32" s="84">
        <f t="shared" si="2"/>
        <v>2855781</v>
      </c>
      <c r="E32" s="84">
        <f t="shared" si="3"/>
        <v>2912434</v>
      </c>
      <c r="F32" s="84">
        <f t="shared" si="4"/>
        <v>2968059</v>
      </c>
      <c r="G32" s="85">
        <f t="shared" si="5"/>
        <v>3023905</v>
      </c>
      <c r="H32" s="85">
        <f t="shared" si="6"/>
        <v>3078997</v>
      </c>
      <c r="I32" s="85">
        <f>SUM(CB32:$EE32)</f>
        <v>1230312</v>
      </c>
      <c r="J32" s="85">
        <f>SUM(CC32:$EE32)</f>
        <v>1173659</v>
      </c>
      <c r="K32" s="85">
        <f>SUM(CD32:$EE32)</f>
        <v>1118034</v>
      </c>
      <c r="L32" s="85">
        <f>SUM(CE32:$EE32)</f>
        <v>1062188</v>
      </c>
      <c r="M32" s="85">
        <f>SUM(CF32:$EE32)</f>
        <v>1007096</v>
      </c>
      <c r="N32" s="84"/>
      <c r="O32" s="86">
        <v>46055</v>
      </c>
      <c r="P32" s="86">
        <v>46417</v>
      </c>
      <c r="Q32" s="86">
        <v>46741</v>
      </c>
      <c r="R32" s="86">
        <v>47051</v>
      </c>
      <c r="S32" s="86">
        <v>47364</v>
      </c>
      <c r="T32" s="86">
        <v>47677</v>
      </c>
      <c r="U32" s="86">
        <v>47994</v>
      </c>
      <c r="V32" s="86">
        <v>48325</v>
      </c>
      <c r="W32" s="86">
        <v>48664</v>
      </c>
      <c r="X32" s="86">
        <v>48988</v>
      </c>
      <c r="Y32" s="86">
        <v>49316</v>
      </c>
      <c r="Z32" s="86">
        <v>49627</v>
      </c>
      <c r="AA32" s="86">
        <v>49924</v>
      </c>
      <c r="AB32" s="86">
        <v>50206</v>
      </c>
      <c r="AC32" s="86">
        <v>50465</v>
      </c>
      <c r="AD32" s="86">
        <v>50735</v>
      </c>
      <c r="AE32" s="86">
        <v>51023</v>
      </c>
      <c r="AF32" s="86">
        <v>51323</v>
      </c>
      <c r="AG32" s="86">
        <v>51600</v>
      </c>
      <c r="AH32" s="86">
        <v>51842</v>
      </c>
      <c r="AI32" s="86">
        <v>52133</v>
      </c>
      <c r="AJ32" s="86">
        <v>52454</v>
      </c>
      <c r="AK32" s="86">
        <v>52823</v>
      </c>
      <c r="AL32" s="86">
        <v>53258</v>
      </c>
      <c r="AM32" s="86">
        <v>53818</v>
      </c>
      <c r="AN32" s="86">
        <v>54453</v>
      </c>
      <c r="AO32" s="86">
        <v>55157</v>
      </c>
      <c r="AP32" s="86">
        <v>55911</v>
      </c>
      <c r="AQ32" s="86">
        <v>57019</v>
      </c>
      <c r="AR32" s="86">
        <v>58358</v>
      </c>
      <c r="AS32" s="86">
        <v>58938</v>
      </c>
      <c r="AT32" s="86">
        <v>60113</v>
      </c>
      <c r="AU32" s="86">
        <v>60737</v>
      </c>
      <c r="AV32" s="86">
        <v>61488</v>
      </c>
      <c r="AW32" s="86">
        <v>61472</v>
      </c>
      <c r="AX32" s="86">
        <v>62096</v>
      </c>
      <c r="AY32" s="86">
        <v>62657</v>
      </c>
      <c r="AZ32" s="86">
        <v>62992</v>
      </c>
      <c r="BA32" s="86">
        <v>63216</v>
      </c>
      <c r="BB32" s="86">
        <v>64257</v>
      </c>
      <c r="BC32" s="86">
        <v>64926</v>
      </c>
      <c r="BD32" s="86">
        <v>67138</v>
      </c>
      <c r="BE32" s="86">
        <v>67125</v>
      </c>
      <c r="BF32" s="86">
        <v>67921</v>
      </c>
      <c r="BG32" s="86">
        <v>68562</v>
      </c>
      <c r="BH32" s="86">
        <v>69675</v>
      </c>
      <c r="BI32" s="86">
        <v>69654</v>
      </c>
      <c r="BJ32" s="86">
        <v>70174</v>
      </c>
      <c r="BK32" s="86">
        <v>70622</v>
      </c>
      <c r="BL32" s="86">
        <v>71714</v>
      </c>
      <c r="BM32" s="86">
        <v>72177</v>
      </c>
      <c r="BN32" s="86">
        <v>71987</v>
      </c>
      <c r="BO32" s="86">
        <v>71369</v>
      </c>
      <c r="BP32" s="86">
        <v>71383</v>
      </c>
      <c r="BQ32" s="86">
        <v>69786</v>
      </c>
      <c r="BR32" s="86">
        <v>69553</v>
      </c>
      <c r="BS32" s="86">
        <v>68566</v>
      </c>
      <c r="BT32" s="86">
        <v>68237</v>
      </c>
      <c r="BU32" s="86">
        <v>66864</v>
      </c>
      <c r="BV32" s="86">
        <v>66372</v>
      </c>
      <c r="BW32" s="86">
        <v>64960</v>
      </c>
      <c r="BX32" s="86">
        <v>63886</v>
      </c>
      <c r="BY32" s="86">
        <v>61384</v>
      </c>
      <c r="BZ32" s="86">
        <v>59808</v>
      </c>
      <c r="CA32" s="86">
        <v>58588</v>
      </c>
      <c r="CB32" s="86">
        <v>56653</v>
      </c>
      <c r="CC32" s="86">
        <v>55625</v>
      </c>
      <c r="CD32" s="86">
        <v>55846</v>
      </c>
      <c r="CE32" s="86">
        <v>55092</v>
      </c>
      <c r="CF32" s="86">
        <v>55688</v>
      </c>
      <c r="CG32" s="86">
        <v>55977</v>
      </c>
      <c r="CH32" s="86">
        <v>55736</v>
      </c>
      <c r="CI32" s="86">
        <v>55763</v>
      </c>
      <c r="CJ32" s="86">
        <v>55822</v>
      </c>
      <c r="CK32" s="86">
        <v>55231</v>
      </c>
      <c r="CL32" s="86">
        <v>55127</v>
      </c>
      <c r="CM32" s="86">
        <v>54240</v>
      </c>
      <c r="CN32" s="86">
        <v>53422</v>
      </c>
      <c r="CO32" s="86">
        <v>50450</v>
      </c>
      <c r="CP32" s="86">
        <v>47229</v>
      </c>
      <c r="CQ32" s="86">
        <v>44023</v>
      </c>
      <c r="CR32" s="86">
        <v>41261</v>
      </c>
      <c r="CS32" s="86">
        <v>38529</v>
      </c>
      <c r="CT32" s="86">
        <v>35739</v>
      </c>
      <c r="CU32" s="86">
        <v>33122</v>
      </c>
      <c r="CV32" s="86">
        <v>30479</v>
      </c>
      <c r="CW32" s="86">
        <v>27333</v>
      </c>
      <c r="CX32" s="86">
        <v>24487</v>
      </c>
      <c r="CY32" s="86">
        <v>21812</v>
      </c>
      <c r="CZ32" s="86">
        <v>19758</v>
      </c>
      <c r="DA32" s="86">
        <v>17218</v>
      </c>
      <c r="DB32" s="86">
        <v>15658</v>
      </c>
      <c r="DC32" s="86">
        <v>13432</v>
      </c>
      <c r="DD32" s="86">
        <v>11657</v>
      </c>
      <c r="DE32" s="86">
        <v>9751</v>
      </c>
      <c r="DF32" s="86">
        <v>8012</v>
      </c>
      <c r="DG32" s="86">
        <v>6221</v>
      </c>
      <c r="DH32" s="86">
        <v>4736</v>
      </c>
      <c r="DI32" s="86">
        <v>3424</v>
      </c>
      <c r="DJ32" s="86">
        <v>2365</v>
      </c>
      <c r="DK32" s="86">
        <v>1499</v>
      </c>
      <c r="DL32" s="86">
        <v>884</v>
      </c>
      <c r="DM32" s="86">
        <v>517</v>
      </c>
      <c r="DN32" s="86">
        <v>274</v>
      </c>
      <c r="DO32" s="86">
        <v>131</v>
      </c>
      <c r="DP32" s="86">
        <v>57</v>
      </c>
      <c r="DQ32" s="86">
        <v>22</v>
      </c>
      <c r="DR32" s="86">
        <v>7</v>
      </c>
      <c r="DS32" s="86">
        <v>3</v>
      </c>
      <c r="DT32" s="86">
        <v>0</v>
      </c>
      <c r="DU32" s="86">
        <v>0</v>
      </c>
      <c r="DV32" s="86">
        <v>0</v>
      </c>
      <c r="DW32" s="86">
        <v>0</v>
      </c>
      <c r="DX32" s="86">
        <v>0</v>
      </c>
      <c r="DY32" s="86">
        <v>0</v>
      </c>
      <c r="DZ32" s="86">
        <v>0</v>
      </c>
      <c r="EA32" s="86">
        <v>0</v>
      </c>
      <c r="EB32" s="86">
        <v>0</v>
      </c>
      <c r="EC32" s="86">
        <v>0</v>
      </c>
      <c r="ED32" s="86">
        <v>0</v>
      </c>
      <c r="EE32" s="86">
        <v>0</v>
      </c>
    </row>
    <row r="33" spans="1:135" ht="0.95" customHeight="1" x14ac:dyDescent="0.25">
      <c r="A33" s="70">
        <v>2042</v>
      </c>
      <c r="B33" s="71">
        <f t="shared" si="1"/>
        <v>5079982</v>
      </c>
      <c r="C33" s="70"/>
      <c r="D33" s="84">
        <f t="shared" si="2"/>
        <v>2860552</v>
      </c>
      <c r="E33" s="84">
        <f t="shared" si="3"/>
        <v>2918221</v>
      </c>
      <c r="F33" s="84">
        <f t="shared" si="4"/>
        <v>2974223</v>
      </c>
      <c r="G33" s="85">
        <f t="shared" si="5"/>
        <v>3029263</v>
      </c>
      <c r="H33" s="85">
        <f t="shared" si="6"/>
        <v>3084509</v>
      </c>
      <c r="I33" s="85">
        <f>SUM(CB33:$EE33)</f>
        <v>1243229</v>
      </c>
      <c r="J33" s="85">
        <f>SUM(CC33:$EE33)</f>
        <v>1185560</v>
      </c>
      <c r="K33" s="85">
        <f>SUM(CD33:$EE33)</f>
        <v>1129558</v>
      </c>
      <c r="L33" s="85">
        <f>SUM(CE33:$EE33)</f>
        <v>1074518</v>
      </c>
      <c r="M33" s="85">
        <f>SUM(CF33:$EE33)</f>
        <v>1019272</v>
      </c>
      <c r="N33" s="84"/>
      <c r="O33" s="86">
        <v>46029</v>
      </c>
      <c r="P33" s="86">
        <v>46362</v>
      </c>
      <c r="Q33" s="86">
        <v>46666</v>
      </c>
      <c r="R33" s="86">
        <v>46965</v>
      </c>
      <c r="S33" s="86">
        <v>47265</v>
      </c>
      <c r="T33" s="86">
        <v>47568</v>
      </c>
      <c r="U33" s="86">
        <v>47879</v>
      </c>
      <c r="V33" s="86">
        <v>48193</v>
      </c>
      <c r="W33" s="86">
        <v>48521</v>
      </c>
      <c r="X33" s="86">
        <v>48854</v>
      </c>
      <c r="Y33" s="86">
        <v>49171</v>
      </c>
      <c r="Z33" s="86">
        <v>49489</v>
      </c>
      <c r="AA33" s="86">
        <v>49792</v>
      </c>
      <c r="AB33" s="86">
        <v>50091</v>
      </c>
      <c r="AC33" s="86">
        <v>50385</v>
      </c>
      <c r="AD33" s="86">
        <v>50681</v>
      </c>
      <c r="AE33" s="86">
        <v>51011</v>
      </c>
      <c r="AF33" s="86">
        <v>51370</v>
      </c>
      <c r="AG33" s="86">
        <v>51708</v>
      </c>
      <c r="AH33" s="86">
        <v>52007</v>
      </c>
      <c r="AI33" s="86">
        <v>52326</v>
      </c>
      <c r="AJ33" s="86">
        <v>52702</v>
      </c>
      <c r="AK33" s="86">
        <v>53083</v>
      </c>
      <c r="AL33" s="86">
        <v>53528</v>
      </c>
      <c r="AM33" s="86">
        <v>54066</v>
      </c>
      <c r="AN33" s="86">
        <v>54724</v>
      </c>
      <c r="AO33" s="86">
        <v>55437</v>
      </c>
      <c r="AP33" s="86">
        <v>56196</v>
      </c>
      <c r="AQ33" s="86">
        <v>56970</v>
      </c>
      <c r="AR33" s="86">
        <v>58056</v>
      </c>
      <c r="AS33" s="86">
        <v>59351</v>
      </c>
      <c r="AT33" s="86">
        <v>59880</v>
      </c>
      <c r="AU33" s="86">
        <v>60984</v>
      </c>
      <c r="AV33" s="86">
        <v>61532</v>
      </c>
      <c r="AW33" s="86">
        <v>62202</v>
      </c>
      <c r="AX33" s="86">
        <v>62113</v>
      </c>
      <c r="AY33" s="86">
        <v>62661</v>
      </c>
      <c r="AZ33" s="86">
        <v>63151</v>
      </c>
      <c r="BA33" s="86">
        <v>63421</v>
      </c>
      <c r="BB33" s="86">
        <v>63593</v>
      </c>
      <c r="BC33" s="86">
        <v>64584</v>
      </c>
      <c r="BD33" s="86">
        <v>65211</v>
      </c>
      <c r="BE33" s="86">
        <v>67374</v>
      </c>
      <c r="BF33" s="86">
        <v>67329</v>
      </c>
      <c r="BG33" s="86">
        <v>68092</v>
      </c>
      <c r="BH33" s="86">
        <v>68702</v>
      </c>
      <c r="BI33" s="86">
        <v>69778</v>
      </c>
      <c r="BJ33" s="86">
        <v>69728</v>
      </c>
      <c r="BK33" s="86">
        <v>70215</v>
      </c>
      <c r="BL33" s="86">
        <v>70629</v>
      </c>
      <c r="BM33" s="86">
        <v>71682</v>
      </c>
      <c r="BN33" s="86">
        <v>72111</v>
      </c>
      <c r="BO33" s="86">
        <v>71886</v>
      </c>
      <c r="BP33" s="86">
        <v>71239</v>
      </c>
      <c r="BQ33" s="86">
        <v>71212</v>
      </c>
      <c r="BR33" s="86">
        <v>69581</v>
      </c>
      <c r="BS33" s="86">
        <v>69300</v>
      </c>
      <c r="BT33" s="86">
        <v>68257</v>
      </c>
      <c r="BU33" s="86">
        <v>67862</v>
      </c>
      <c r="BV33" s="86">
        <v>66427</v>
      </c>
      <c r="BW33" s="86">
        <v>65756</v>
      </c>
      <c r="BX33" s="86">
        <v>64398</v>
      </c>
      <c r="BY33" s="86">
        <v>63276</v>
      </c>
      <c r="BZ33" s="86">
        <v>60767</v>
      </c>
      <c r="CA33" s="86">
        <v>59180</v>
      </c>
      <c r="CB33" s="86">
        <v>57669</v>
      </c>
      <c r="CC33" s="86">
        <v>56002</v>
      </c>
      <c r="CD33" s="86">
        <v>55040</v>
      </c>
      <c r="CE33" s="86">
        <v>55246</v>
      </c>
      <c r="CF33" s="86">
        <v>54486</v>
      </c>
      <c r="CG33" s="86">
        <v>55038</v>
      </c>
      <c r="CH33" s="86">
        <v>55279</v>
      </c>
      <c r="CI33" s="86">
        <v>54982</v>
      </c>
      <c r="CJ33" s="86">
        <v>54941</v>
      </c>
      <c r="CK33" s="86">
        <v>54919</v>
      </c>
      <c r="CL33" s="86">
        <v>54248</v>
      </c>
      <c r="CM33" s="86">
        <v>54047</v>
      </c>
      <c r="CN33" s="86">
        <v>53065</v>
      </c>
      <c r="CO33" s="86">
        <v>52145</v>
      </c>
      <c r="CP33" s="86">
        <v>49118</v>
      </c>
      <c r="CQ33" s="86">
        <v>45850</v>
      </c>
      <c r="CR33" s="86">
        <v>42590</v>
      </c>
      <c r="CS33" s="86">
        <v>39761</v>
      </c>
      <c r="CT33" s="86">
        <v>36968</v>
      </c>
      <c r="CU33" s="86">
        <v>34123</v>
      </c>
      <c r="CV33" s="86">
        <v>31451</v>
      </c>
      <c r="CW33" s="86">
        <v>28760</v>
      </c>
      <c r="CX33" s="86">
        <v>25609</v>
      </c>
      <c r="CY33" s="86">
        <v>22759</v>
      </c>
      <c r="CZ33" s="86">
        <v>20091</v>
      </c>
      <c r="DA33" s="86">
        <v>18010</v>
      </c>
      <c r="DB33" s="86">
        <v>15513</v>
      </c>
      <c r="DC33" s="86">
        <v>13918</v>
      </c>
      <c r="DD33" s="86">
        <v>11757</v>
      </c>
      <c r="DE33" s="86">
        <v>10025</v>
      </c>
      <c r="DF33" s="86">
        <v>8214</v>
      </c>
      <c r="DG33" s="86">
        <v>6593</v>
      </c>
      <c r="DH33" s="86">
        <v>4979</v>
      </c>
      <c r="DI33" s="86">
        <v>3674</v>
      </c>
      <c r="DJ33" s="86">
        <v>2553</v>
      </c>
      <c r="DK33" s="86">
        <v>1682</v>
      </c>
      <c r="DL33" s="86">
        <v>1010</v>
      </c>
      <c r="DM33" s="86">
        <v>560</v>
      </c>
      <c r="DN33" s="86">
        <v>304</v>
      </c>
      <c r="DO33" s="86">
        <v>148</v>
      </c>
      <c r="DP33" s="86">
        <v>64</v>
      </c>
      <c r="DQ33" s="86">
        <v>25</v>
      </c>
      <c r="DR33" s="86">
        <v>9</v>
      </c>
      <c r="DS33" s="86">
        <v>3</v>
      </c>
      <c r="DT33" s="86">
        <v>1</v>
      </c>
      <c r="DU33" s="86">
        <v>0</v>
      </c>
      <c r="DV33" s="86">
        <v>0</v>
      </c>
      <c r="DW33" s="86">
        <v>0</v>
      </c>
      <c r="DX33" s="86">
        <v>0</v>
      </c>
      <c r="DY33" s="86">
        <v>0</v>
      </c>
      <c r="DZ33" s="86">
        <v>0</v>
      </c>
      <c r="EA33" s="86">
        <v>0</v>
      </c>
      <c r="EB33" s="86">
        <v>0</v>
      </c>
      <c r="EC33" s="86">
        <v>0</v>
      </c>
      <c r="ED33" s="86">
        <v>0</v>
      </c>
      <c r="EE33" s="86">
        <v>0</v>
      </c>
    </row>
    <row r="34" spans="1:135" ht="0.95" customHeight="1" x14ac:dyDescent="0.25">
      <c r="A34" s="70">
        <v>2043</v>
      </c>
      <c r="B34" s="71">
        <f t="shared" si="1"/>
        <v>5095287</v>
      </c>
      <c r="C34" s="70"/>
      <c r="D34" s="84">
        <f t="shared" si="2"/>
        <v>2864958</v>
      </c>
      <c r="E34" s="84">
        <f t="shared" si="3"/>
        <v>2923209</v>
      </c>
      <c r="F34" s="84">
        <f t="shared" si="4"/>
        <v>2980214</v>
      </c>
      <c r="G34" s="85">
        <f t="shared" si="5"/>
        <v>3035626</v>
      </c>
      <c r="H34" s="85">
        <f t="shared" si="6"/>
        <v>3090081</v>
      </c>
      <c r="I34" s="85">
        <f>SUM(CB34:$EE34)</f>
        <v>1256010</v>
      </c>
      <c r="J34" s="85">
        <f>SUM(CC34:$EE34)</f>
        <v>1197759</v>
      </c>
      <c r="K34" s="85">
        <f>SUM(CD34:$EE34)</f>
        <v>1140754</v>
      </c>
      <c r="L34" s="85">
        <f>SUM(CE34:$EE34)</f>
        <v>1085342</v>
      </c>
      <c r="M34" s="85">
        <f>SUM(CF34:$EE34)</f>
        <v>1030887</v>
      </c>
      <c r="N34" s="84"/>
      <c r="O34" s="86">
        <v>46020</v>
      </c>
      <c r="P34" s="86">
        <v>46338</v>
      </c>
      <c r="Q34" s="86">
        <v>46614</v>
      </c>
      <c r="R34" s="86">
        <v>46893</v>
      </c>
      <c r="S34" s="86">
        <v>47180</v>
      </c>
      <c r="T34" s="86">
        <v>47473</v>
      </c>
      <c r="U34" s="86">
        <v>47773</v>
      </c>
      <c r="V34" s="86">
        <v>48080</v>
      </c>
      <c r="W34" s="86">
        <v>48391</v>
      </c>
      <c r="X34" s="86">
        <v>48714</v>
      </c>
      <c r="Y34" s="86">
        <v>49039</v>
      </c>
      <c r="Z34" s="86">
        <v>49346</v>
      </c>
      <c r="AA34" s="86">
        <v>49656</v>
      </c>
      <c r="AB34" s="86">
        <v>49960</v>
      </c>
      <c r="AC34" s="86">
        <v>50269</v>
      </c>
      <c r="AD34" s="86">
        <v>50600</v>
      </c>
      <c r="AE34" s="86">
        <v>50959</v>
      </c>
      <c r="AF34" s="86">
        <v>51359</v>
      </c>
      <c r="AG34" s="86">
        <v>51755</v>
      </c>
      <c r="AH34" s="86">
        <v>52114</v>
      </c>
      <c r="AI34" s="86">
        <v>52491</v>
      </c>
      <c r="AJ34" s="86">
        <v>52895</v>
      </c>
      <c r="AK34" s="86">
        <v>53330</v>
      </c>
      <c r="AL34" s="86">
        <v>53788</v>
      </c>
      <c r="AM34" s="86">
        <v>54335</v>
      </c>
      <c r="AN34" s="86">
        <v>54972</v>
      </c>
      <c r="AO34" s="86">
        <v>55708</v>
      </c>
      <c r="AP34" s="86">
        <v>56476</v>
      </c>
      <c r="AQ34" s="86">
        <v>57253</v>
      </c>
      <c r="AR34" s="86">
        <v>58011</v>
      </c>
      <c r="AS34" s="86">
        <v>59056</v>
      </c>
      <c r="AT34" s="86">
        <v>60292</v>
      </c>
      <c r="AU34" s="86">
        <v>60759</v>
      </c>
      <c r="AV34" s="86">
        <v>61780</v>
      </c>
      <c r="AW34" s="86">
        <v>62250</v>
      </c>
      <c r="AX34" s="86">
        <v>62840</v>
      </c>
      <c r="AY34" s="86">
        <v>62680</v>
      </c>
      <c r="AZ34" s="86">
        <v>63160</v>
      </c>
      <c r="BA34" s="86">
        <v>63583</v>
      </c>
      <c r="BB34" s="86">
        <v>63801</v>
      </c>
      <c r="BC34" s="86">
        <v>63928</v>
      </c>
      <c r="BD34" s="86">
        <v>64874</v>
      </c>
      <c r="BE34" s="86">
        <v>65463</v>
      </c>
      <c r="BF34" s="86">
        <v>67580</v>
      </c>
      <c r="BG34" s="86">
        <v>67506</v>
      </c>
      <c r="BH34" s="86">
        <v>68237</v>
      </c>
      <c r="BI34" s="86">
        <v>68814</v>
      </c>
      <c r="BJ34" s="86">
        <v>69853</v>
      </c>
      <c r="BK34" s="86">
        <v>69775</v>
      </c>
      <c r="BL34" s="86">
        <v>70225</v>
      </c>
      <c r="BM34" s="86">
        <v>70607</v>
      </c>
      <c r="BN34" s="86">
        <v>71622</v>
      </c>
      <c r="BO34" s="86">
        <v>72015</v>
      </c>
      <c r="BP34" s="86">
        <v>71756</v>
      </c>
      <c r="BQ34" s="86">
        <v>71072</v>
      </c>
      <c r="BR34" s="86">
        <v>71001</v>
      </c>
      <c r="BS34" s="86">
        <v>69330</v>
      </c>
      <c r="BT34" s="86">
        <v>68990</v>
      </c>
      <c r="BU34" s="86">
        <v>67883</v>
      </c>
      <c r="BV34" s="86">
        <v>67418</v>
      </c>
      <c r="BW34" s="86">
        <v>65814</v>
      </c>
      <c r="BX34" s="86">
        <v>65184</v>
      </c>
      <c r="BY34" s="86">
        <v>63786</v>
      </c>
      <c r="BZ34" s="86">
        <v>62636</v>
      </c>
      <c r="CA34" s="86">
        <v>60129</v>
      </c>
      <c r="CB34" s="86">
        <v>58251</v>
      </c>
      <c r="CC34" s="86">
        <v>57005</v>
      </c>
      <c r="CD34" s="86">
        <v>55412</v>
      </c>
      <c r="CE34" s="86">
        <v>54455</v>
      </c>
      <c r="CF34" s="86">
        <v>54637</v>
      </c>
      <c r="CG34" s="86">
        <v>53856</v>
      </c>
      <c r="CH34" s="86">
        <v>54355</v>
      </c>
      <c r="CI34" s="86">
        <v>54541</v>
      </c>
      <c r="CJ34" s="86">
        <v>54182</v>
      </c>
      <c r="CK34" s="86">
        <v>54063</v>
      </c>
      <c r="CL34" s="86">
        <v>53953</v>
      </c>
      <c r="CM34" s="86">
        <v>53200</v>
      </c>
      <c r="CN34" s="86">
        <v>52892</v>
      </c>
      <c r="CO34" s="86">
        <v>51813</v>
      </c>
      <c r="CP34" s="86">
        <v>50783</v>
      </c>
      <c r="CQ34" s="86">
        <v>47699</v>
      </c>
      <c r="CR34" s="86">
        <v>44374</v>
      </c>
      <c r="CS34" s="86">
        <v>41063</v>
      </c>
      <c r="CT34" s="86">
        <v>38167</v>
      </c>
      <c r="CU34" s="86">
        <v>35316</v>
      </c>
      <c r="CV34" s="86">
        <v>32421</v>
      </c>
      <c r="CW34" s="86">
        <v>29700</v>
      </c>
      <c r="CX34" s="86">
        <v>26968</v>
      </c>
      <c r="CY34" s="86">
        <v>23825</v>
      </c>
      <c r="CZ34" s="86">
        <v>20984</v>
      </c>
      <c r="DA34" s="86">
        <v>18334</v>
      </c>
      <c r="DB34" s="86">
        <v>16247</v>
      </c>
      <c r="DC34" s="86">
        <v>13811</v>
      </c>
      <c r="DD34" s="86">
        <v>12202</v>
      </c>
      <c r="DE34" s="86">
        <v>10131</v>
      </c>
      <c r="DF34" s="86">
        <v>8465</v>
      </c>
      <c r="DG34" s="86">
        <v>6776</v>
      </c>
      <c r="DH34" s="86">
        <v>5294</v>
      </c>
      <c r="DI34" s="86">
        <v>3872</v>
      </c>
      <c r="DJ34" s="86">
        <v>2749</v>
      </c>
      <c r="DK34" s="86">
        <v>1825</v>
      </c>
      <c r="DL34" s="86">
        <v>1137</v>
      </c>
      <c r="DM34" s="86">
        <v>641</v>
      </c>
      <c r="DN34" s="86">
        <v>331</v>
      </c>
      <c r="DO34" s="86">
        <v>165</v>
      </c>
      <c r="DP34" s="86">
        <v>73</v>
      </c>
      <c r="DQ34" s="86">
        <v>28</v>
      </c>
      <c r="DR34" s="86">
        <v>10</v>
      </c>
      <c r="DS34" s="86">
        <v>3</v>
      </c>
      <c r="DT34" s="86">
        <v>1</v>
      </c>
      <c r="DU34" s="86">
        <v>0</v>
      </c>
      <c r="DV34" s="86">
        <v>0</v>
      </c>
      <c r="DW34" s="86">
        <v>0</v>
      </c>
      <c r="DX34" s="86">
        <v>0</v>
      </c>
      <c r="DY34" s="86">
        <v>0</v>
      </c>
      <c r="DZ34" s="86">
        <v>0</v>
      </c>
      <c r="EA34" s="86">
        <v>0</v>
      </c>
      <c r="EB34" s="86">
        <v>0</v>
      </c>
      <c r="EC34" s="86">
        <v>0</v>
      </c>
      <c r="ED34" s="86">
        <v>0</v>
      </c>
      <c r="EE34" s="86">
        <v>0</v>
      </c>
    </row>
    <row r="35" spans="1:135" ht="0.95" customHeight="1" x14ac:dyDescent="0.25">
      <c r="A35" s="70">
        <v>2044</v>
      </c>
      <c r="B35" s="71">
        <f t="shared" si="1"/>
        <v>5109937</v>
      </c>
      <c r="C35" s="70"/>
      <c r="D35" s="84">
        <f t="shared" si="2"/>
        <v>2868592</v>
      </c>
      <c r="E35" s="84">
        <f t="shared" si="3"/>
        <v>2927779</v>
      </c>
      <c r="F35" s="84">
        <f t="shared" si="4"/>
        <v>2985361</v>
      </c>
      <c r="G35" s="85">
        <f t="shared" si="5"/>
        <v>3041765</v>
      </c>
      <c r="H35" s="85">
        <f t="shared" si="6"/>
        <v>3096590</v>
      </c>
      <c r="I35" s="85">
        <f>SUM(CB35:$EE35)</f>
        <v>1268985</v>
      </c>
      <c r="J35" s="85">
        <f>SUM(CC35:$EE35)</f>
        <v>1209798</v>
      </c>
      <c r="K35" s="85">
        <f>SUM(CD35:$EE35)</f>
        <v>1152216</v>
      </c>
      <c r="L35" s="85">
        <f>SUM(CE35:$EE35)</f>
        <v>1095812</v>
      </c>
      <c r="M35" s="85">
        <f>SUM(CF35:$EE35)</f>
        <v>1040987</v>
      </c>
      <c r="N35" s="84"/>
      <c r="O35" s="86">
        <v>46032</v>
      </c>
      <c r="P35" s="86">
        <v>46332</v>
      </c>
      <c r="Q35" s="86">
        <v>46593</v>
      </c>
      <c r="R35" s="86">
        <v>46845</v>
      </c>
      <c r="S35" s="86">
        <v>47110</v>
      </c>
      <c r="T35" s="86">
        <v>47389</v>
      </c>
      <c r="U35" s="86">
        <v>47679</v>
      </c>
      <c r="V35" s="86">
        <v>47976</v>
      </c>
      <c r="W35" s="86">
        <v>48279</v>
      </c>
      <c r="X35" s="86">
        <v>48585</v>
      </c>
      <c r="Y35" s="86">
        <v>48900</v>
      </c>
      <c r="Z35" s="86">
        <v>49214</v>
      </c>
      <c r="AA35" s="86">
        <v>49513</v>
      </c>
      <c r="AB35" s="86">
        <v>49823</v>
      </c>
      <c r="AC35" s="86">
        <v>50139</v>
      </c>
      <c r="AD35" s="86">
        <v>50485</v>
      </c>
      <c r="AE35" s="86">
        <v>50878</v>
      </c>
      <c r="AF35" s="86">
        <v>51308</v>
      </c>
      <c r="AG35" s="86">
        <v>51745</v>
      </c>
      <c r="AH35" s="86">
        <v>52162</v>
      </c>
      <c r="AI35" s="86">
        <v>52598</v>
      </c>
      <c r="AJ35" s="86">
        <v>53059</v>
      </c>
      <c r="AK35" s="86">
        <v>53523</v>
      </c>
      <c r="AL35" s="86">
        <v>54034</v>
      </c>
      <c r="AM35" s="86">
        <v>54594</v>
      </c>
      <c r="AN35" s="86">
        <v>55242</v>
      </c>
      <c r="AO35" s="86">
        <v>55956</v>
      </c>
      <c r="AP35" s="86">
        <v>56747</v>
      </c>
      <c r="AQ35" s="86">
        <v>57533</v>
      </c>
      <c r="AR35" s="86">
        <v>58296</v>
      </c>
      <c r="AS35" s="86">
        <v>59015</v>
      </c>
      <c r="AT35" s="86">
        <v>60003</v>
      </c>
      <c r="AU35" s="86">
        <v>61169</v>
      </c>
      <c r="AV35" s="86">
        <v>61562</v>
      </c>
      <c r="AW35" s="86">
        <v>62500</v>
      </c>
      <c r="AX35" s="86">
        <v>62892</v>
      </c>
      <c r="AY35" s="86">
        <v>63406</v>
      </c>
      <c r="AZ35" s="86">
        <v>63180</v>
      </c>
      <c r="BA35" s="86">
        <v>63597</v>
      </c>
      <c r="BB35" s="86">
        <v>63965</v>
      </c>
      <c r="BC35" s="86">
        <v>64137</v>
      </c>
      <c r="BD35" s="86">
        <v>64226</v>
      </c>
      <c r="BE35" s="86">
        <v>65131</v>
      </c>
      <c r="BF35" s="86">
        <v>65683</v>
      </c>
      <c r="BG35" s="86">
        <v>67759</v>
      </c>
      <c r="BH35" s="86">
        <v>67657</v>
      </c>
      <c r="BI35" s="86">
        <v>68355</v>
      </c>
      <c r="BJ35" s="86">
        <v>68898</v>
      </c>
      <c r="BK35" s="86">
        <v>69904</v>
      </c>
      <c r="BL35" s="86">
        <v>69792</v>
      </c>
      <c r="BM35" s="86">
        <v>70206</v>
      </c>
      <c r="BN35" s="86">
        <v>70555</v>
      </c>
      <c r="BO35" s="86">
        <v>71531</v>
      </c>
      <c r="BP35" s="86">
        <v>71886</v>
      </c>
      <c r="BQ35" s="86">
        <v>71590</v>
      </c>
      <c r="BR35" s="86">
        <v>70866</v>
      </c>
      <c r="BS35" s="86">
        <v>70744</v>
      </c>
      <c r="BT35" s="86">
        <v>69021</v>
      </c>
      <c r="BU35" s="86">
        <v>68616</v>
      </c>
      <c r="BV35" s="86">
        <v>67440</v>
      </c>
      <c r="BW35" s="86">
        <v>66796</v>
      </c>
      <c r="BX35" s="86">
        <v>65245</v>
      </c>
      <c r="BY35" s="86">
        <v>64564</v>
      </c>
      <c r="BZ35" s="86">
        <v>63143</v>
      </c>
      <c r="CA35" s="86">
        <v>61976</v>
      </c>
      <c r="CB35" s="86">
        <v>59187</v>
      </c>
      <c r="CC35" s="86">
        <v>57582</v>
      </c>
      <c r="CD35" s="86">
        <v>56404</v>
      </c>
      <c r="CE35" s="86">
        <v>54825</v>
      </c>
      <c r="CF35" s="86">
        <v>53860</v>
      </c>
      <c r="CG35" s="86">
        <v>54007</v>
      </c>
      <c r="CH35" s="86">
        <v>53195</v>
      </c>
      <c r="CI35" s="86">
        <v>53635</v>
      </c>
      <c r="CJ35" s="86">
        <v>53754</v>
      </c>
      <c r="CK35" s="86">
        <v>53326</v>
      </c>
      <c r="CL35" s="86">
        <v>53122</v>
      </c>
      <c r="CM35" s="86">
        <v>52922</v>
      </c>
      <c r="CN35" s="86">
        <v>52076</v>
      </c>
      <c r="CO35" s="86">
        <v>51657</v>
      </c>
      <c r="CP35" s="86">
        <v>50478</v>
      </c>
      <c r="CQ35" s="86">
        <v>49331</v>
      </c>
      <c r="CR35" s="86">
        <v>46179</v>
      </c>
      <c r="CS35" s="86">
        <v>42798</v>
      </c>
      <c r="CT35" s="86">
        <v>39437</v>
      </c>
      <c r="CU35" s="86">
        <v>36479</v>
      </c>
      <c r="CV35" s="86">
        <v>33574</v>
      </c>
      <c r="CW35" s="86">
        <v>30634</v>
      </c>
      <c r="CX35" s="86">
        <v>27869</v>
      </c>
      <c r="CY35" s="86">
        <v>25110</v>
      </c>
      <c r="CZ35" s="86">
        <v>21986</v>
      </c>
      <c r="DA35" s="86">
        <v>19170</v>
      </c>
      <c r="DB35" s="86">
        <v>16560</v>
      </c>
      <c r="DC35" s="86">
        <v>14483</v>
      </c>
      <c r="DD35" s="86">
        <v>12128</v>
      </c>
      <c r="DE35" s="86">
        <v>10532</v>
      </c>
      <c r="DF35" s="86">
        <v>8571</v>
      </c>
      <c r="DG35" s="86">
        <v>6998</v>
      </c>
      <c r="DH35" s="86">
        <v>5455</v>
      </c>
      <c r="DI35" s="86">
        <v>4131</v>
      </c>
      <c r="DJ35" s="86">
        <v>2903</v>
      </c>
      <c r="DK35" s="86">
        <v>1971</v>
      </c>
      <c r="DL35" s="86">
        <v>1239</v>
      </c>
      <c r="DM35" s="86">
        <v>724</v>
      </c>
      <c r="DN35" s="86">
        <v>380</v>
      </c>
      <c r="DO35" s="86">
        <v>181</v>
      </c>
      <c r="DP35" s="86">
        <v>83</v>
      </c>
      <c r="DQ35" s="86">
        <v>33</v>
      </c>
      <c r="DR35" s="86">
        <v>11</v>
      </c>
      <c r="DS35" s="86">
        <v>4</v>
      </c>
      <c r="DT35" s="86">
        <v>1</v>
      </c>
      <c r="DU35" s="86">
        <v>0</v>
      </c>
      <c r="DV35" s="86">
        <v>0</v>
      </c>
      <c r="DW35" s="86">
        <v>0</v>
      </c>
      <c r="DX35" s="86">
        <v>0</v>
      </c>
      <c r="DY35" s="86">
        <v>0</v>
      </c>
      <c r="DZ35" s="86">
        <v>0</v>
      </c>
      <c r="EA35" s="86">
        <v>0</v>
      </c>
      <c r="EB35" s="86">
        <v>0</v>
      </c>
      <c r="EC35" s="86">
        <v>0</v>
      </c>
      <c r="ED35" s="86">
        <v>0</v>
      </c>
      <c r="EE35" s="86">
        <v>0</v>
      </c>
    </row>
    <row r="36" spans="1:135" ht="0.95" customHeight="1" x14ac:dyDescent="0.25">
      <c r="A36" s="70">
        <v>2045</v>
      </c>
      <c r="B36" s="71">
        <f t="shared" si="1"/>
        <v>5124023</v>
      </c>
      <c r="C36" s="70"/>
      <c r="D36" s="84">
        <f t="shared" si="2"/>
        <v>2870503</v>
      </c>
      <c r="E36" s="84">
        <f t="shared" si="3"/>
        <v>2931507</v>
      </c>
      <c r="F36" s="84">
        <f t="shared" si="4"/>
        <v>2990017</v>
      </c>
      <c r="G36" s="85">
        <f t="shared" si="5"/>
        <v>3046995</v>
      </c>
      <c r="H36" s="85">
        <f t="shared" si="6"/>
        <v>3102802</v>
      </c>
      <c r="I36" s="85">
        <f>SUM(CB36:$EE36)</f>
        <v>1283078</v>
      </c>
      <c r="J36" s="85">
        <f>SUM(CC36:$EE36)</f>
        <v>1222074</v>
      </c>
      <c r="K36" s="85">
        <f>SUM(CD36:$EE36)</f>
        <v>1163564</v>
      </c>
      <c r="L36" s="85">
        <f>SUM(CE36:$EE36)</f>
        <v>1106586</v>
      </c>
      <c r="M36" s="85">
        <f>SUM(CF36:$EE36)</f>
        <v>1050779</v>
      </c>
      <c r="N36" s="84"/>
      <c r="O36" s="86">
        <v>46058</v>
      </c>
      <c r="P36" s="86">
        <v>46345</v>
      </c>
      <c r="Q36" s="86">
        <v>46590</v>
      </c>
      <c r="R36" s="86">
        <v>46826</v>
      </c>
      <c r="S36" s="86">
        <v>47066</v>
      </c>
      <c r="T36" s="86">
        <v>47322</v>
      </c>
      <c r="U36" s="86">
        <v>47597</v>
      </c>
      <c r="V36" s="86">
        <v>47884</v>
      </c>
      <c r="W36" s="86">
        <v>48177</v>
      </c>
      <c r="X36" s="86">
        <v>48474</v>
      </c>
      <c r="Y36" s="86">
        <v>48771</v>
      </c>
      <c r="Z36" s="86">
        <v>49077</v>
      </c>
      <c r="AA36" s="86">
        <v>49381</v>
      </c>
      <c r="AB36" s="86">
        <v>49682</v>
      </c>
      <c r="AC36" s="86">
        <v>50003</v>
      </c>
      <c r="AD36" s="86">
        <v>50357</v>
      </c>
      <c r="AE36" s="86">
        <v>50765</v>
      </c>
      <c r="AF36" s="86">
        <v>51228</v>
      </c>
      <c r="AG36" s="86">
        <v>51695</v>
      </c>
      <c r="AH36" s="86">
        <v>52153</v>
      </c>
      <c r="AI36" s="86">
        <v>52647</v>
      </c>
      <c r="AJ36" s="86">
        <v>53167</v>
      </c>
      <c r="AK36" s="86">
        <v>53687</v>
      </c>
      <c r="AL36" s="86">
        <v>54229</v>
      </c>
      <c r="AM36" s="86">
        <v>54839</v>
      </c>
      <c r="AN36" s="86">
        <v>55500</v>
      </c>
      <c r="AO36" s="86">
        <v>56225</v>
      </c>
      <c r="AP36" s="86">
        <v>56995</v>
      </c>
      <c r="AQ36" s="86">
        <v>57804</v>
      </c>
      <c r="AR36" s="86">
        <v>58576</v>
      </c>
      <c r="AS36" s="86">
        <v>59299</v>
      </c>
      <c r="AT36" s="86">
        <v>59966</v>
      </c>
      <c r="AU36" s="86">
        <v>60886</v>
      </c>
      <c r="AV36" s="86">
        <v>61972</v>
      </c>
      <c r="AW36" s="86">
        <v>62289</v>
      </c>
      <c r="AX36" s="86">
        <v>63142</v>
      </c>
      <c r="AY36" s="86">
        <v>63461</v>
      </c>
      <c r="AZ36" s="86">
        <v>63905</v>
      </c>
      <c r="BA36" s="86">
        <v>63619</v>
      </c>
      <c r="BB36" s="86">
        <v>63985</v>
      </c>
      <c r="BC36" s="86">
        <v>64302</v>
      </c>
      <c r="BD36" s="86">
        <v>64436</v>
      </c>
      <c r="BE36" s="86">
        <v>64490</v>
      </c>
      <c r="BF36" s="86">
        <v>65359</v>
      </c>
      <c r="BG36" s="86">
        <v>65876</v>
      </c>
      <c r="BH36" s="86">
        <v>67910</v>
      </c>
      <c r="BI36" s="86">
        <v>67779</v>
      </c>
      <c r="BJ36" s="86">
        <v>68442</v>
      </c>
      <c r="BK36" s="86">
        <v>68954</v>
      </c>
      <c r="BL36" s="86">
        <v>69922</v>
      </c>
      <c r="BM36" s="86">
        <v>69779</v>
      </c>
      <c r="BN36" s="86">
        <v>70158</v>
      </c>
      <c r="BO36" s="86">
        <v>70472</v>
      </c>
      <c r="BP36" s="86">
        <v>71408</v>
      </c>
      <c r="BQ36" s="86">
        <v>71721</v>
      </c>
      <c r="BR36" s="86">
        <v>71384</v>
      </c>
      <c r="BS36" s="86">
        <v>70614</v>
      </c>
      <c r="BT36" s="86">
        <v>70429</v>
      </c>
      <c r="BU36" s="86">
        <v>68648</v>
      </c>
      <c r="BV36" s="86">
        <v>68171</v>
      </c>
      <c r="BW36" s="86">
        <v>66818</v>
      </c>
      <c r="BX36" s="86">
        <v>66218</v>
      </c>
      <c r="BY36" s="86">
        <v>64627</v>
      </c>
      <c r="BZ36" s="86">
        <v>63913</v>
      </c>
      <c r="CA36" s="86">
        <v>62480</v>
      </c>
      <c r="CB36" s="86">
        <v>61004</v>
      </c>
      <c r="CC36" s="86">
        <v>58510</v>
      </c>
      <c r="CD36" s="86">
        <v>56978</v>
      </c>
      <c r="CE36" s="86">
        <v>55807</v>
      </c>
      <c r="CF36" s="86">
        <v>54230</v>
      </c>
      <c r="CG36" s="86">
        <v>53244</v>
      </c>
      <c r="CH36" s="86">
        <v>53348</v>
      </c>
      <c r="CI36" s="86">
        <v>52498</v>
      </c>
      <c r="CJ36" s="86">
        <v>52870</v>
      </c>
      <c r="CK36" s="86">
        <v>52915</v>
      </c>
      <c r="CL36" s="86">
        <v>52409</v>
      </c>
      <c r="CM36" s="86">
        <v>52117</v>
      </c>
      <c r="CN36" s="86">
        <v>51816</v>
      </c>
      <c r="CO36" s="86">
        <v>50876</v>
      </c>
      <c r="CP36" s="86">
        <v>50339</v>
      </c>
      <c r="CQ36" s="86">
        <v>49053</v>
      </c>
      <c r="CR36" s="86">
        <v>47776</v>
      </c>
      <c r="CS36" s="86">
        <v>44558</v>
      </c>
      <c r="CT36" s="86">
        <v>41121</v>
      </c>
      <c r="CU36" s="86">
        <v>37713</v>
      </c>
      <c r="CV36" s="86">
        <v>34700</v>
      </c>
      <c r="CW36" s="86">
        <v>31744</v>
      </c>
      <c r="CX36" s="86">
        <v>28768</v>
      </c>
      <c r="CY36" s="86">
        <v>25972</v>
      </c>
      <c r="CZ36" s="86">
        <v>23195</v>
      </c>
      <c r="DA36" s="86">
        <v>20107</v>
      </c>
      <c r="DB36" s="86">
        <v>17335</v>
      </c>
      <c r="DC36" s="86">
        <v>14782</v>
      </c>
      <c r="DD36" s="86">
        <v>12737</v>
      </c>
      <c r="DE36" s="86">
        <v>10487</v>
      </c>
      <c r="DF36" s="86">
        <v>8929</v>
      </c>
      <c r="DG36" s="86">
        <v>7103</v>
      </c>
      <c r="DH36" s="86">
        <v>5649</v>
      </c>
      <c r="DI36" s="86">
        <v>4268</v>
      </c>
      <c r="DJ36" s="86">
        <v>3111</v>
      </c>
      <c r="DK36" s="86">
        <v>2088</v>
      </c>
      <c r="DL36" s="86">
        <v>1344</v>
      </c>
      <c r="DM36" s="86">
        <v>792</v>
      </c>
      <c r="DN36" s="86">
        <v>429</v>
      </c>
      <c r="DO36" s="86">
        <v>208</v>
      </c>
      <c r="DP36" s="86">
        <v>92</v>
      </c>
      <c r="DQ36" s="86">
        <v>38</v>
      </c>
      <c r="DR36" s="86">
        <v>13</v>
      </c>
      <c r="DS36" s="86">
        <v>4</v>
      </c>
      <c r="DT36" s="86">
        <v>1</v>
      </c>
      <c r="DU36" s="86">
        <v>0</v>
      </c>
      <c r="DV36" s="86">
        <v>0</v>
      </c>
      <c r="DW36" s="86">
        <v>0</v>
      </c>
      <c r="DX36" s="86">
        <v>0</v>
      </c>
      <c r="DY36" s="86">
        <v>0</v>
      </c>
      <c r="DZ36" s="86">
        <v>0</v>
      </c>
      <c r="EA36" s="86">
        <v>0</v>
      </c>
      <c r="EB36" s="86">
        <v>0</v>
      </c>
      <c r="EC36" s="86">
        <v>0</v>
      </c>
      <c r="ED36" s="86">
        <v>0</v>
      </c>
      <c r="EE36" s="86">
        <v>0</v>
      </c>
    </row>
    <row r="37" spans="1:135" ht="0.95" customHeight="1" x14ac:dyDescent="0.25">
      <c r="A37" s="70">
        <v>2046</v>
      </c>
      <c r="B37" s="71">
        <f t="shared" si="1"/>
        <v>5137496</v>
      </c>
      <c r="C37" s="70"/>
      <c r="D37" s="84">
        <f t="shared" si="2"/>
        <v>2871974</v>
      </c>
      <c r="E37" s="84">
        <f t="shared" si="3"/>
        <v>2933480</v>
      </c>
      <c r="F37" s="84">
        <f t="shared" si="4"/>
        <v>2993784</v>
      </c>
      <c r="G37" s="85">
        <f t="shared" si="5"/>
        <v>3051683</v>
      </c>
      <c r="H37" s="85">
        <f t="shared" si="6"/>
        <v>3108061</v>
      </c>
      <c r="I37" s="85">
        <f>SUM(CB37:$EE37)</f>
        <v>1296943</v>
      </c>
      <c r="J37" s="85">
        <f>SUM(CC37:$EE37)</f>
        <v>1235437</v>
      </c>
      <c r="K37" s="85">
        <f>SUM(CD37:$EE37)</f>
        <v>1175133</v>
      </c>
      <c r="L37" s="85">
        <f>SUM(CE37:$EE37)</f>
        <v>1117234</v>
      </c>
      <c r="M37" s="85">
        <f>SUM(CF37:$EE37)</f>
        <v>1060856</v>
      </c>
      <c r="N37" s="84"/>
      <c r="O37" s="86">
        <v>46096</v>
      </c>
      <c r="P37" s="86">
        <v>46374</v>
      </c>
      <c r="Q37" s="86">
        <v>46607</v>
      </c>
      <c r="R37" s="86">
        <v>46824</v>
      </c>
      <c r="S37" s="86">
        <v>47049</v>
      </c>
      <c r="T37" s="86">
        <v>47281</v>
      </c>
      <c r="U37" s="86">
        <v>47533</v>
      </c>
      <c r="V37" s="86">
        <v>47804</v>
      </c>
      <c r="W37" s="86">
        <v>48087</v>
      </c>
      <c r="X37" s="86">
        <v>48374</v>
      </c>
      <c r="Y37" s="86">
        <v>48662</v>
      </c>
      <c r="Z37" s="86">
        <v>48949</v>
      </c>
      <c r="AA37" s="86">
        <v>49246</v>
      </c>
      <c r="AB37" s="86">
        <v>49550</v>
      </c>
      <c r="AC37" s="86">
        <v>49863</v>
      </c>
      <c r="AD37" s="86">
        <v>50222</v>
      </c>
      <c r="AE37" s="86">
        <v>50637</v>
      </c>
      <c r="AF37" s="86">
        <v>51116</v>
      </c>
      <c r="AG37" s="86">
        <v>51616</v>
      </c>
      <c r="AH37" s="86">
        <v>52107</v>
      </c>
      <c r="AI37" s="86">
        <v>52639</v>
      </c>
      <c r="AJ37" s="86">
        <v>53216</v>
      </c>
      <c r="AK37" s="86">
        <v>53795</v>
      </c>
      <c r="AL37" s="86">
        <v>54392</v>
      </c>
      <c r="AM37" s="86">
        <v>55033</v>
      </c>
      <c r="AN37" s="86">
        <v>55743</v>
      </c>
      <c r="AO37" s="86">
        <v>56482</v>
      </c>
      <c r="AP37" s="86">
        <v>57263</v>
      </c>
      <c r="AQ37" s="86">
        <v>58052</v>
      </c>
      <c r="AR37" s="86">
        <v>58847</v>
      </c>
      <c r="AS37" s="86">
        <v>59578</v>
      </c>
      <c r="AT37" s="86">
        <v>60247</v>
      </c>
      <c r="AU37" s="86">
        <v>60851</v>
      </c>
      <c r="AV37" s="86">
        <v>61694</v>
      </c>
      <c r="AW37" s="86">
        <v>62698</v>
      </c>
      <c r="AX37" s="86">
        <v>62938</v>
      </c>
      <c r="AY37" s="86">
        <v>63712</v>
      </c>
      <c r="AZ37" s="86">
        <v>63963</v>
      </c>
      <c r="BA37" s="86">
        <v>64342</v>
      </c>
      <c r="BB37" s="86">
        <v>64008</v>
      </c>
      <c r="BC37" s="86">
        <v>64327</v>
      </c>
      <c r="BD37" s="86">
        <v>64604</v>
      </c>
      <c r="BE37" s="86">
        <v>64701</v>
      </c>
      <c r="BF37" s="86">
        <v>64723</v>
      </c>
      <c r="BG37" s="86">
        <v>65556</v>
      </c>
      <c r="BH37" s="86">
        <v>66042</v>
      </c>
      <c r="BI37" s="86">
        <v>68033</v>
      </c>
      <c r="BJ37" s="86">
        <v>67871</v>
      </c>
      <c r="BK37" s="86">
        <v>68502</v>
      </c>
      <c r="BL37" s="86">
        <v>68980</v>
      </c>
      <c r="BM37" s="86">
        <v>69910</v>
      </c>
      <c r="BN37" s="86">
        <v>69735</v>
      </c>
      <c r="BO37" s="86">
        <v>70080</v>
      </c>
      <c r="BP37" s="86">
        <v>70358</v>
      </c>
      <c r="BQ37" s="86">
        <v>71250</v>
      </c>
      <c r="BR37" s="86">
        <v>71519</v>
      </c>
      <c r="BS37" s="86">
        <v>71131</v>
      </c>
      <c r="BT37" s="86">
        <v>70305</v>
      </c>
      <c r="BU37" s="86">
        <v>70050</v>
      </c>
      <c r="BV37" s="86">
        <v>68204</v>
      </c>
      <c r="BW37" s="86">
        <v>67548</v>
      </c>
      <c r="BX37" s="86">
        <v>66242</v>
      </c>
      <c r="BY37" s="86">
        <v>65591</v>
      </c>
      <c r="BZ37" s="86">
        <v>63977</v>
      </c>
      <c r="CA37" s="86">
        <v>63242</v>
      </c>
      <c r="CB37" s="86">
        <v>61506</v>
      </c>
      <c r="CC37" s="86">
        <v>60304</v>
      </c>
      <c r="CD37" s="86">
        <v>57899</v>
      </c>
      <c r="CE37" s="86">
        <v>56378</v>
      </c>
      <c r="CF37" s="86">
        <v>55202</v>
      </c>
      <c r="CG37" s="86">
        <v>53613</v>
      </c>
      <c r="CH37" s="86">
        <v>52600</v>
      </c>
      <c r="CI37" s="86">
        <v>52652</v>
      </c>
      <c r="CJ37" s="86">
        <v>51756</v>
      </c>
      <c r="CK37" s="86">
        <v>52050</v>
      </c>
      <c r="CL37" s="86">
        <v>52015</v>
      </c>
      <c r="CM37" s="86">
        <v>51429</v>
      </c>
      <c r="CN37" s="86">
        <v>51039</v>
      </c>
      <c r="CO37" s="86">
        <v>50635</v>
      </c>
      <c r="CP37" s="86">
        <v>49594</v>
      </c>
      <c r="CQ37" s="86">
        <v>48933</v>
      </c>
      <c r="CR37" s="86">
        <v>47524</v>
      </c>
      <c r="CS37" s="86">
        <v>46114</v>
      </c>
      <c r="CT37" s="86">
        <v>42830</v>
      </c>
      <c r="CU37" s="86">
        <v>39342</v>
      </c>
      <c r="CV37" s="86">
        <v>35893</v>
      </c>
      <c r="CW37" s="86">
        <v>32829</v>
      </c>
      <c r="CX37" s="86">
        <v>29831</v>
      </c>
      <c r="CY37" s="86">
        <v>26829</v>
      </c>
      <c r="CZ37" s="86">
        <v>24014</v>
      </c>
      <c r="DA37" s="86">
        <v>21235</v>
      </c>
      <c r="DB37" s="86">
        <v>18205</v>
      </c>
      <c r="DC37" s="86">
        <v>15494</v>
      </c>
      <c r="DD37" s="86">
        <v>13020</v>
      </c>
      <c r="DE37" s="86">
        <v>11030</v>
      </c>
      <c r="DF37" s="86">
        <v>8907</v>
      </c>
      <c r="DG37" s="86">
        <v>7416</v>
      </c>
      <c r="DH37" s="86">
        <v>5749</v>
      </c>
      <c r="DI37" s="86">
        <v>4433</v>
      </c>
      <c r="DJ37" s="86">
        <v>3225</v>
      </c>
      <c r="DK37" s="86">
        <v>2249</v>
      </c>
      <c r="DL37" s="86">
        <v>1427</v>
      </c>
      <c r="DM37" s="86">
        <v>864</v>
      </c>
      <c r="DN37" s="86">
        <v>473</v>
      </c>
      <c r="DO37" s="86">
        <v>236</v>
      </c>
      <c r="DP37" s="86">
        <v>104</v>
      </c>
      <c r="DQ37" s="86">
        <v>43</v>
      </c>
      <c r="DR37" s="86">
        <v>16</v>
      </c>
      <c r="DS37" s="86">
        <v>5</v>
      </c>
      <c r="DT37" s="86">
        <v>1</v>
      </c>
      <c r="DU37" s="86">
        <v>0</v>
      </c>
      <c r="DV37" s="86">
        <v>0</v>
      </c>
      <c r="DW37" s="86">
        <v>0</v>
      </c>
      <c r="DX37" s="86">
        <v>0</v>
      </c>
      <c r="DY37" s="86">
        <v>0</v>
      </c>
      <c r="DZ37" s="86">
        <v>0</v>
      </c>
      <c r="EA37" s="86">
        <v>0</v>
      </c>
      <c r="EB37" s="86">
        <v>0</v>
      </c>
      <c r="EC37" s="86">
        <v>0</v>
      </c>
      <c r="ED37" s="86">
        <v>0</v>
      </c>
      <c r="EE37" s="86">
        <v>0</v>
      </c>
    </row>
    <row r="38" spans="1:135" ht="0.95" customHeight="1" x14ac:dyDescent="0.25">
      <c r="A38" s="70">
        <v>2047</v>
      </c>
      <c r="B38" s="71">
        <f t="shared" si="1"/>
        <v>5150495</v>
      </c>
      <c r="C38" s="70"/>
      <c r="D38" s="84">
        <f t="shared" si="2"/>
        <v>2872721</v>
      </c>
      <c r="E38" s="84">
        <f t="shared" si="3"/>
        <v>2934976</v>
      </c>
      <c r="F38" s="84">
        <f t="shared" si="4"/>
        <v>2995783</v>
      </c>
      <c r="G38" s="85">
        <f t="shared" si="5"/>
        <v>3055457</v>
      </c>
      <c r="H38" s="85">
        <f t="shared" si="6"/>
        <v>3112748</v>
      </c>
      <c r="I38" s="85">
        <f>SUM(CB38:$EE38)</f>
        <v>1310890</v>
      </c>
      <c r="J38" s="85">
        <f>SUM(CC38:$EE38)</f>
        <v>1248635</v>
      </c>
      <c r="K38" s="85">
        <f>SUM(CD38:$EE38)</f>
        <v>1187828</v>
      </c>
      <c r="L38" s="85">
        <f>SUM(CE38:$EE38)</f>
        <v>1128154</v>
      </c>
      <c r="M38" s="85">
        <f>SUM(CF38:$EE38)</f>
        <v>1070863</v>
      </c>
      <c r="N38" s="84"/>
      <c r="O38" s="86">
        <v>46153</v>
      </c>
      <c r="P38" s="86">
        <v>46413</v>
      </c>
      <c r="Q38" s="86">
        <v>46637</v>
      </c>
      <c r="R38" s="86">
        <v>46843</v>
      </c>
      <c r="S38" s="86">
        <v>47050</v>
      </c>
      <c r="T38" s="86">
        <v>47265</v>
      </c>
      <c r="U38" s="86">
        <v>47493</v>
      </c>
      <c r="V38" s="86">
        <v>47743</v>
      </c>
      <c r="W38" s="86">
        <v>48008</v>
      </c>
      <c r="X38" s="86">
        <v>48285</v>
      </c>
      <c r="Y38" s="86">
        <v>48563</v>
      </c>
      <c r="Z38" s="86">
        <v>48840</v>
      </c>
      <c r="AA38" s="86">
        <v>49119</v>
      </c>
      <c r="AB38" s="86">
        <v>49416</v>
      </c>
      <c r="AC38" s="86">
        <v>49733</v>
      </c>
      <c r="AD38" s="86">
        <v>50083</v>
      </c>
      <c r="AE38" s="86">
        <v>50503</v>
      </c>
      <c r="AF38" s="86">
        <v>50987</v>
      </c>
      <c r="AG38" s="86">
        <v>51504</v>
      </c>
      <c r="AH38" s="86">
        <v>52029</v>
      </c>
      <c r="AI38" s="86">
        <v>52593</v>
      </c>
      <c r="AJ38" s="86">
        <v>53209</v>
      </c>
      <c r="AK38" s="86">
        <v>53844</v>
      </c>
      <c r="AL38" s="86">
        <v>54500</v>
      </c>
      <c r="AM38" s="86">
        <v>55197</v>
      </c>
      <c r="AN38" s="86">
        <v>55936</v>
      </c>
      <c r="AO38" s="86">
        <v>56723</v>
      </c>
      <c r="AP38" s="86">
        <v>57518</v>
      </c>
      <c r="AQ38" s="86">
        <v>58317</v>
      </c>
      <c r="AR38" s="86">
        <v>59094</v>
      </c>
      <c r="AS38" s="86">
        <v>59848</v>
      </c>
      <c r="AT38" s="86">
        <v>60526</v>
      </c>
      <c r="AU38" s="86">
        <v>61133</v>
      </c>
      <c r="AV38" s="86">
        <v>61661</v>
      </c>
      <c r="AW38" s="86">
        <v>62424</v>
      </c>
      <c r="AX38" s="86">
        <v>63346</v>
      </c>
      <c r="AY38" s="86">
        <v>63514</v>
      </c>
      <c r="AZ38" s="86">
        <v>64214</v>
      </c>
      <c r="BA38" s="86">
        <v>64404</v>
      </c>
      <c r="BB38" s="86">
        <v>64731</v>
      </c>
      <c r="BC38" s="86">
        <v>64353</v>
      </c>
      <c r="BD38" s="86">
        <v>64632</v>
      </c>
      <c r="BE38" s="86">
        <v>64872</v>
      </c>
      <c r="BF38" s="86">
        <v>64936</v>
      </c>
      <c r="BG38" s="86">
        <v>64927</v>
      </c>
      <c r="BH38" s="86">
        <v>65725</v>
      </c>
      <c r="BI38" s="86">
        <v>66179</v>
      </c>
      <c r="BJ38" s="86">
        <v>68126</v>
      </c>
      <c r="BK38" s="86">
        <v>67938</v>
      </c>
      <c r="BL38" s="86">
        <v>68532</v>
      </c>
      <c r="BM38" s="86">
        <v>68975</v>
      </c>
      <c r="BN38" s="86">
        <v>69869</v>
      </c>
      <c r="BO38" s="86">
        <v>69662</v>
      </c>
      <c r="BP38" s="86">
        <v>69970</v>
      </c>
      <c r="BQ38" s="86">
        <v>70208</v>
      </c>
      <c r="BR38" s="86">
        <v>71052</v>
      </c>
      <c r="BS38" s="86">
        <v>71268</v>
      </c>
      <c r="BT38" s="86">
        <v>70822</v>
      </c>
      <c r="BU38" s="86">
        <v>69931</v>
      </c>
      <c r="BV38" s="86">
        <v>69601</v>
      </c>
      <c r="BW38" s="86">
        <v>67582</v>
      </c>
      <c r="BX38" s="86">
        <v>66971</v>
      </c>
      <c r="BY38" s="86">
        <v>65616</v>
      </c>
      <c r="BZ38" s="86">
        <v>64934</v>
      </c>
      <c r="CA38" s="86">
        <v>63308</v>
      </c>
      <c r="CB38" s="86">
        <v>62255</v>
      </c>
      <c r="CC38" s="86">
        <v>60807</v>
      </c>
      <c r="CD38" s="86">
        <v>59674</v>
      </c>
      <c r="CE38" s="86">
        <v>57291</v>
      </c>
      <c r="CF38" s="86">
        <v>55770</v>
      </c>
      <c r="CG38" s="86">
        <v>54578</v>
      </c>
      <c r="CH38" s="86">
        <v>52969</v>
      </c>
      <c r="CI38" s="86">
        <v>51922</v>
      </c>
      <c r="CJ38" s="86">
        <v>51912</v>
      </c>
      <c r="CK38" s="86">
        <v>50963</v>
      </c>
      <c r="CL38" s="86">
        <v>51171</v>
      </c>
      <c r="CM38" s="86">
        <v>51054</v>
      </c>
      <c r="CN38" s="86">
        <v>50378</v>
      </c>
      <c r="CO38" s="86">
        <v>49888</v>
      </c>
      <c r="CP38" s="86">
        <v>49373</v>
      </c>
      <c r="CQ38" s="86">
        <v>48226</v>
      </c>
      <c r="CR38" s="86">
        <v>47426</v>
      </c>
      <c r="CS38" s="86">
        <v>45892</v>
      </c>
      <c r="CT38" s="86">
        <v>44345</v>
      </c>
      <c r="CU38" s="86">
        <v>40999</v>
      </c>
      <c r="CV38" s="86">
        <v>37465</v>
      </c>
      <c r="CW38" s="86">
        <v>33981</v>
      </c>
      <c r="CX38" s="86">
        <v>30872</v>
      </c>
      <c r="CY38" s="86">
        <v>27845</v>
      </c>
      <c r="CZ38" s="86">
        <v>24829</v>
      </c>
      <c r="DA38" s="86">
        <v>22009</v>
      </c>
      <c r="DB38" s="86">
        <v>19248</v>
      </c>
      <c r="DC38" s="86">
        <v>16294</v>
      </c>
      <c r="DD38" s="86">
        <v>13668</v>
      </c>
      <c r="DE38" s="86">
        <v>11297</v>
      </c>
      <c r="DF38" s="86">
        <v>9386</v>
      </c>
      <c r="DG38" s="86">
        <v>7415</v>
      </c>
      <c r="DH38" s="86">
        <v>6016</v>
      </c>
      <c r="DI38" s="86">
        <v>4527</v>
      </c>
      <c r="DJ38" s="86">
        <v>3362</v>
      </c>
      <c r="DK38" s="86">
        <v>2341</v>
      </c>
      <c r="DL38" s="86">
        <v>1547</v>
      </c>
      <c r="DM38" s="86">
        <v>920</v>
      </c>
      <c r="DN38" s="86">
        <v>519</v>
      </c>
      <c r="DO38" s="86">
        <v>262</v>
      </c>
      <c r="DP38" s="86">
        <v>119</v>
      </c>
      <c r="DQ38" s="86">
        <v>48</v>
      </c>
      <c r="DR38" s="86">
        <v>18</v>
      </c>
      <c r="DS38" s="86">
        <v>7</v>
      </c>
      <c r="DT38" s="86">
        <v>2</v>
      </c>
      <c r="DU38" s="86">
        <v>0</v>
      </c>
      <c r="DV38" s="86">
        <v>0</v>
      </c>
      <c r="DW38" s="86">
        <v>0</v>
      </c>
      <c r="DX38" s="86">
        <v>0</v>
      </c>
      <c r="DY38" s="86">
        <v>0</v>
      </c>
      <c r="DZ38" s="86">
        <v>0</v>
      </c>
      <c r="EA38" s="86">
        <v>0</v>
      </c>
      <c r="EB38" s="86">
        <v>0</v>
      </c>
      <c r="EC38" s="86">
        <v>0</v>
      </c>
      <c r="ED38" s="86">
        <v>0</v>
      </c>
      <c r="EE38" s="86">
        <v>0</v>
      </c>
    </row>
    <row r="39" spans="1:135" ht="0.95" customHeight="1" x14ac:dyDescent="0.25">
      <c r="A39" s="70">
        <v>2048</v>
      </c>
      <c r="B39" s="71">
        <f t="shared" si="1"/>
        <v>5162955</v>
      </c>
      <c r="C39" s="70"/>
      <c r="D39" s="84">
        <f t="shared" si="2"/>
        <v>2873397</v>
      </c>
      <c r="E39" s="84">
        <f t="shared" si="3"/>
        <v>2935721</v>
      </c>
      <c r="F39" s="84">
        <f t="shared" si="4"/>
        <v>2997268</v>
      </c>
      <c r="G39" s="85">
        <f t="shared" si="5"/>
        <v>3057444</v>
      </c>
      <c r="H39" s="85">
        <f t="shared" si="6"/>
        <v>3116493</v>
      </c>
      <c r="I39" s="85">
        <f>SUM(CB39:$EE39)</f>
        <v>1324187</v>
      </c>
      <c r="J39" s="85">
        <f>SUM(CC39:$EE39)</f>
        <v>1261863</v>
      </c>
      <c r="K39" s="85">
        <f>SUM(CD39:$EE39)</f>
        <v>1200316</v>
      </c>
      <c r="L39" s="85">
        <f>SUM(CE39:$EE39)</f>
        <v>1140140</v>
      </c>
      <c r="M39" s="85">
        <f>SUM(CF39:$EE39)</f>
        <v>1081091</v>
      </c>
      <c r="N39" s="84"/>
      <c r="O39" s="86">
        <v>46218</v>
      </c>
      <c r="P39" s="86">
        <v>46472</v>
      </c>
      <c r="Q39" s="86">
        <v>46679</v>
      </c>
      <c r="R39" s="86">
        <v>46873</v>
      </c>
      <c r="S39" s="86">
        <v>47069</v>
      </c>
      <c r="T39" s="86">
        <v>47269</v>
      </c>
      <c r="U39" s="86">
        <v>47480</v>
      </c>
      <c r="V39" s="86">
        <v>47704</v>
      </c>
      <c r="W39" s="86">
        <v>47950</v>
      </c>
      <c r="X39" s="86">
        <v>48208</v>
      </c>
      <c r="Y39" s="86">
        <v>48476</v>
      </c>
      <c r="Z39" s="86">
        <v>48743</v>
      </c>
      <c r="AA39" s="86">
        <v>49011</v>
      </c>
      <c r="AB39" s="86">
        <v>49290</v>
      </c>
      <c r="AC39" s="86">
        <v>49599</v>
      </c>
      <c r="AD39" s="86">
        <v>49951</v>
      </c>
      <c r="AE39" s="86">
        <v>50364</v>
      </c>
      <c r="AF39" s="86">
        <v>50855</v>
      </c>
      <c r="AG39" s="86">
        <v>51376</v>
      </c>
      <c r="AH39" s="86">
        <v>51917</v>
      </c>
      <c r="AI39" s="86">
        <v>52516</v>
      </c>
      <c r="AJ39" s="86">
        <v>53164</v>
      </c>
      <c r="AK39" s="86">
        <v>53839</v>
      </c>
      <c r="AL39" s="86">
        <v>54550</v>
      </c>
      <c r="AM39" s="86">
        <v>55304</v>
      </c>
      <c r="AN39" s="86">
        <v>56101</v>
      </c>
      <c r="AO39" s="86">
        <v>56915</v>
      </c>
      <c r="AP39" s="86">
        <v>57757</v>
      </c>
      <c r="AQ39" s="86">
        <v>58572</v>
      </c>
      <c r="AR39" s="86">
        <v>59358</v>
      </c>
      <c r="AS39" s="86">
        <v>60094</v>
      </c>
      <c r="AT39" s="86">
        <v>60795</v>
      </c>
      <c r="AU39" s="86">
        <v>61411</v>
      </c>
      <c r="AV39" s="86">
        <v>61943</v>
      </c>
      <c r="AW39" s="86">
        <v>62393</v>
      </c>
      <c r="AX39" s="86">
        <v>63075</v>
      </c>
      <c r="AY39" s="86">
        <v>63921</v>
      </c>
      <c r="AZ39" s="86">
        <v>64021</v>
      </c>
      <c r="BA39" s="86">
        <v>64655</v>
      </c>
      <c r="BB39" s="86">
        <v>64794</v>
      </c>
      <c r="BC39" s="86">
        <v>65074</v>
      </c>
      <c r="BD39" s="86">
        <v>64659</v>
      </c>
      <c r="BE39" s="86">
        <v>64902</v>
      </c>
      <c r="BF39" s="86">
        <v>65110</v>
      </c>
      <c r="BG39" s="86">
        <v>65141</v>
      </c>
      <c r="BH39" s="86">
        <v>65104</v>
      </c>
      <c r="BI39" s="86">
        <v>65868</v>
      </c>
      <c r="BJ39" s="86">
        <v>66286</v>
      </c>
      <c r="BK39" s="86">
        <v>68192</v>
      </c>
      <c r="BL39" s="86">
        <v>67973</v>
      </c>
      <c r="BM39" s="86">
        <v>68532</v>
      </c>
      <c r="BN39" s="86">
        <v>68941</v>
      </c>
      <c r="BO39" s="86">
        <v>69797</v>
      </c>
      <c r="BP39" s="86">
        <v>69557</v>
      </c>
      <c r="BQ39" s="86">
        <v>69824</v>
      </c>
      <c r="BR39" s="86">
        <v>70020</v>
      </c>
      <c r="BS39" s="86">
        <v>70806</v>
      </c>
      <c r="BT39" s="86">
        <v>70961</v>
      </c>
      <c r="BU39" s="86">
        <v>70448</v>
      </c>
      <c r="BV39" s="86">
        <v>69487</v>
      </c>
      <c r="BW39" s="86">
        <v>68971</v>
      </c>
      <c r="BX39" s="86">
        <v>67006</v>
      </c>
      <c r="BY39" s="86">
        <v>66343</v>
      </c>
      <c r="BZ39" s="86">
        <v>64960</v>
      </c>
      <c r="CA39" s="86">
        <v>64257</v>
      </c>
      <c r="CB39" s="86">
        <v>62324</v>
      </c>
      <c r="CC39" s="86">
        <v>61547</v>
      </c>
      <c r="CD39" s="86">
        <v>60176</v>
      </c>
      <c r="CE39" s="86">
        <v>59049</v>
      </c>
      <c r="CF39" s="86">
        <v>56676</v>
      </c>
      <c r="CG39" s="86">
        <v>55142</v>
      </c>
      <c r="CH39" s="86">
        <v>53927</v>
      </c>
      <c r="CI39" s="86">
        <v>52291</v>
      </c>
      <c r="CJ39" s="86">
        <v>51200</v>
      </c>
      <c r="CK39" s="86">
        <v>51122</v>
      </c>
      <c r="CL39" s="86">
        <v>50112</v>
      </c>
      <c r="CM39" s="86">
        <v>50234</v>
      </c>
      <c r="CN39" s="86">
        <v>50023</v>
      </c>
      <c r="CO39" s="86">
        <v>49253</v>
      </c>
      <c r="CP39" s="86">
        <v>48657</v>
      </c>
      <c r="CQ39" s="86">
        <v>48026</v>
      </c>
      <c r="CR39" s="86">
        <v>46757</v>
      </c>
      <c r="CS39" s="86">
        <v>45814</v>
      </c>
      <c r="CT39" s="86">
        <v>44150</v>
      </c>
      <c r="CU39" s="86">
        <v>42467</v>
      </c>
      <c r="CV39" s="86">
        <v>39061</v>
      </c>
      <c r="CW39" s="86">
        <v>35488</v>
      </c>
      <c r="CX39" s="86">
        <v>31976</v>
      </c>
      <c r="CY39" s="86">
        <v>28837</v>
      </c>
      <c r="CZ39" s="86">
        <v>25790</v>
      </c>
      <c r="DA39" s="86">
        <v>22777</v>
      </c>
      <c r="DB39" s="86">
        <v>19972</v>
      </c>
      <c r="DC39" s="86">
        <v>17249</v>
      </c>
      <c r="DD39" s="86">
        <v>14394</v>
      </c>
      <c r="DE39" s="86">
        <v>11878</v>
      </c>
      <c r="DF39" s="86">
        <v>9630</v>
      </c>
      <c r="DG39" s="86">
        <v>7830</v>
      </c>
      <c r="DH39" s="86">
        <v>6031</v>
      </c>
      <c r="DI39" s="86">
        <v>4749</v>
      </c>
      <c r="DJ39" s="86">
        <v>3445</v>
      </c>
      <c r="DK39" s="86">
        <v>2450</v>
      </c>
      <c r="DL39" s="86">
        <v>1618</v>
      </c>
      <c r="DM39" s="86">
        <v>1005</v>
      </c>
      <c r="DN39" s="86">
        <v>553</v>
      </c>
      <c r="DO39" s="86">
        <v>288</v>
      </c>
      <c r="DP39" s="86">
        <v>134</v>
      </c>
      <c r="DQ39" s="86">
        <v>55</v>
      </c>
      <c r="DR39" s="86">
        <v>20</v>
      </c>
      <c r="DS39" s="86">
        <v>7</v>
      </c>
      <c r="DT39" s="86">
        <v>2</v>
      </c>
      <c r="DU39" s="86">
        <v>1</v>
      </c>
      <c r="DV39" s="86">
        <v>0</v>
      </c>
      <c r="DW39" s="86">
        <v>0</v>
      </c>
      <c r="DX39" s="86">
        <v>0</v>
      </c>
      <c r="DY39" s="86">
        <v>0</v>
      </c>
      <c r="DZ39" s="86">
        <v>0</v>
      </c>
      <c r="EA39" s="86">
        <v>0</v>
      </c>
      <c r="EB39" s="86">
        <v>0</v>
      </c>
      <c r="EC39" s="86">
        <v>0</v>
      </c>
      <c r="ED39" s="86">
        <v>0</v>
      </c>
      <c r="EE39" s="86">
        <v>0</v>
      </c>
    </row>
    <row r="40" spans="1:135" ht="0.95" customHeight="1" x14ac:dyDescent="0.25">
      <c r="A40" s="70">
        <v>2049</v>
      </c>
      <c r="B40" s="71">
        <f t="shared" si="1"/>
        <v>5174911</v>
      </c>
      <c r="C40" s="70"/>
      <c r="D40" s="84">
        <f t="shared" si="2"/>
        <v>2873091</v>
      </c>
      <c r="E40" s="84">
        <f t="shared" si="3"/>
        <v>2936352</v>
      </c>
      <c r="F40" s="84">
        <f t="shared" si="4"/>
        <v>2997973</v>
      </c>
      <c r="G40" s="85">
        <f t="shared" si="5"/>
        <v>3058884</v>
      </c>
      <c r="H40" s="85">
        <f t="shared" si="6"/>
        <v>3118433</v>
      </c>
      <c r="I40" s="85">
        <f>SUM(CB40:$EE40)</f>
        <v>1337700</v>
      </c>
      <c r="J40" s="85">
        <f>SUM(CC40:$EE40)</f>
        <v>1274439</v>
      </c>
      <c r="K40" s="85">
        <f>SUM(CD40:$EE40)</f>
        <v>1212818</v>
      </c>
      <c r="L40" s="85">
        <f>SUM(CE40:$EE40)</f>
        <v>1151907</v>
      </c>
      <c r="M40" s="85">
        <f>SUM(CF40:$EE40)</f>
        <v>1092358</v>
      </c>
      <c r="N40" s="84"/>
      <c r="O40" s="86">
        <v>46293</v>
      </c>
      <c r="P40" s="86">
        <v>46538</v>
      </c>
      <c r="Q40" s="86">
        <v>46739</v>
      </c>
      <c r="R40" s="86">
        <v>46919</v>
      </c>
      <c r="S40" s="86">
        <v>47101</v>
      </c>
      <c r="T40" s="86">
        <v>47288</v>
      </c>
      <c r="U40" s="86">
        <v>47486</v>
      </c>
      <c r="V40" s="86">
        <v>47692</v>
      </c>
      <c r="W40" s="86">
        <v>47912</v>
      </c>
      <c r="X40" s="86">
        <v>48151</v>
      </c>
      <c r="Y40" s="86">
        <v>48400</v>
      </c>
      <c r="Z40" s="86">
        <v>48658</v>
      </c>
      <c r="AA40" s="86">
        <v>48913</v>
      </c>
      <c r="AB40" s="86">
        <v>49184</v>
      </c>
      <c r="AC40" s="86">
        <v>49473</v>
      </c>
      <c r="AD40" s="86">
        <v>49819</v>
      </c>
      <c r="AE40" s="86">
        <v>50233</v>
      </c>
      <c r="AF40" s="86">
        <v>50718</v>
      </c>
      <c r="AG40" s="86">
        <v>51247</v>
      </c>
      <c r="AH40" s="86">
        <v>51790</v>
      </c>
      <c r="AI40" s="86">
        <v>52407</v>
      </c>
      <c r="AJ40" s="86">
        <v>53087</v>
      </c>
      <c r="AK40" s="86">
        <v>53795</v>
      </c>
      <c r="AL40" s="86">
        <v>54545</v>
      </c>
      <c r="AM40" s="86">
        <v>55354</v>
      </c>
      <c r="AN40" s="86">
        <v>56205</v>
      </c>
      <c r="AO40" s="86">
        <v>57080</v>
      </c>
      <c r="AP40" s="86">
        <v>57948</v>
      </c>
      <c r="AQ40" s="86">
        <v>58809</v>
      </c>
      <c r="AR40" s="86">
        <v>59612</v>
      </c>
      <c r="AS40" s="86">
        <v>60356</v>
      </c>
      <c r="AT40" s="86">
        <v>61041</v>
      </c>
      <c r="AU40" s="86">
        <v>61678</v>
      </c>
      <c r="AV40" s="86">
        <v>62219</v>
      </c>
      <c r="AW40" s="86">
        <v>62674</v>
      </c>
      <c r="AX40" s="86">
        <v>63048</v>
      </c>
      <c r="AY40" s="86">
        <v>63653</v>
      </c>
      <c r="AZ40" s="86">
        <v>64427</v>
      </c>
      <c r="BA40" s="86">
        <v>64469</v>
      </c>
      <c r="BB40" s="86">
        <v>65045</v>
      </c>
      <c r="BC40" s="86">
        <v>65140</v>
      </c>
      <c r="BD40" s="86">
        <v>65378</v>
      </c>
      <c r="BE40" s="86">
        <v>64933</v>
      </c>
      <c r="BF40" s="86">
        <v>65142</v>
      </c>
      <c r="BG40" s="86">
        <v>65317</v>
      </c>
      <c r="BH40" s="86">
        <v>65318</v>
      </c>
      <c r="BI40" s="86">
        <v>65252</v>
      </c>
      <c r="BJ40" s="86">
        <v>65979</v>
      </c>
      <c r="BK40" s="86">
        <v>66366</v>
      </c>
      <c r="BL40" s="86">
        <v>68227</v>
      </c>
      <c r="BM40" s="86">
        <v>67978</v>
      </c>
      <c r="BN40" s="86">
        <v>68502</v>
      </c>
      <c r="BO40" s="86">
        <v>68876</v>
      </c>
      <c r="BP40" s="86">
        <v>69693</v>
      </c>
      <c r="BQ40" s="86">
        <v>69417</v>
      </c>
      <c r="BR40" s="86">
        <v>69639</v>
      </c>
      <c r="BS40" s="86">
        <v>69783</v>
      </c>
      <c r="BT40" s="86">
        <v>70505</v>
      </c>
      <c r="BU40" s="86">
        <v>70589</v>
      </c>
      <c r="BV40" s="86">
        <v>70004</v>
      </c>
      <c r="BW40" s="86">
        <v>68864</v>
      </c>
      <c r="BX40" s="86">
        <v>68388</v>
      </c>
      <c r="BY40" s="86">
        <v>66380</v>
      </c>
      <c r="BZ40" s="86">
        <v>65684</v>
      </c>
      <c r="CA40" s="86">
        <v>64285</v>
      </c>
      <c r="CB40" s="86">
        <v>63261</v>
      </c>
      <c r="CC40" s="86">
        <v>61621</v>
      </c>
      <c r="CD40" s="86">
        <v>60911</v>
      </c>
      <c r="CE40" s="86">
        <v>59549</v>
      </c>
      <c r="CF40" s="86">
        <v>58415</v>
      </c>
      <c r="CG40" s="86">
        <v>56042</v>
      </c>
      <c r="CH40" s="86">
        <v>54488</v>
      </c>
      <c r="CI40" s="86">
        <v>53240</v>
      </c>
      <c r="CJ40" s="86">
        <v>51568</v>
      </c>
      <c r="CK40" s="86">
        <v>50429</v>
      </c>
      <c r="CL40" s="86">
        <v>50277</v>
      </c>
      <c r="CM40" s="86">
        <v>49202</v>
      </c>
      <c r="CN40" s="86">
        <v>49227</v>
      </c>
      <c r="CO40" s="86">
        <v>48917</v>
      </c>
      <c r="CP40" s="86">
        <v>48050</v>
      </c>
      <c r="CQ40" s="86">
        <v>47341</v>
      </c>
      <c r="CR40" s="86">
        <v>46575</v>
      </c>
      <c r="CS40" s="86">
        <v>45184</v>
      </c>
      <c r="CT40" s="86">
        <v>44093</v>
      </c>
      <c r="CU40" s="86">
        <v>42299</v>
      </c>
      <c r="CV40" s="86">
        <v>40478</v>
      </c>
      <c r="CW40" s="86">
        <v>37019</v>
      </c>
      <c r="CX40" s="86">
        <v>33414</v>
      </c>
      <c r="CY40" s="86">
        <v>29889</v>
      </c>
      <c r="CZ40" s="86">
        <v>26730</v>
      </c>
      <c r="DA40" s="86">
        <v>23680</v>
      </c>
      <c r="DB40" s="86">
        <v>20689</v>
      </c>
      <c r="DC40" s="86">
        <v>17919</v>
      </c>
      <c r="DD40" s="86">
        <v>15256</v>
      </c>
      <c r="DE40" s="86">
        <v>12529</v>
      </c>
      <c r="DF40" s="86">
        <v>10144</v>
      </c>
      <c r="DG40" s="86">
        <v>8051</v>
      </c>
      <c r="DH40" s="86">
        <v>6382</v>
      </c>
      <c r="DI40" s="86">
        <v>4772</v>
      </c>
      <c r="DJ40" s="86">
        <v>3625</v>
      </c>
      <c r="DK40" s="86">
        <v>2519</v>
      </c>
      <c r="DL40" s="86">
        <v>1700</v>
      </c>
      <c r="DM40" s="86">
        <v>1055</v>
      </c>
      <c r="DN40" s="86">
        <v>610</v>
      </c>
      <c r="DO40" s="86">
        <v>308</v>
      </c>
      <c r="DP40" s="86">
        <v>146</v>
      </c>
      <c r="DQ40" s="86">
        <v>62</v>
      </c>
      <c r="DR40" s="86">
        <v>23</v>
      </c>
      <c r="DS40" s="86">
        <v>8</v>
      </c>
      <c r="DT40" s="86">
        <v>2</v>
      </c>
      <c r="DU40" s="86">
        <v>1</v>
      </c>
      <c r="DV40" s="86">
        <v>0</v>
      </c>
      <c r="DW40" s="86">
        <v>0</v>
      </c>
      <c r="DX40" s="86">
        <v>0</v>
      </c>
      <c r="DY40" s="86">
        <v>0</v>
      </c>
      <c r="DZ40" s="86">
        <v>0</v>
      </c>
      <c r="EA40" s="86">
        <v>0</v>
      </c>
      <c r="EB40" s="86">
        <v>0</v>
      </c>
      <c r="EC40" s="86">
        <v>0</v>
      </c>
      <c r="ED40" s="86">
        <v>0</v>
      </c>
      <c r="EE40" s="86">
        <v>0</v>
      </c>
    </row>
    <row r="41" spans="1:135" ht="0.95" customHeight="1" x14ac:dyDescent="0.25">
      <c r="A41" s="70">
        <v>2050</v>
      </c>
      <c r="B41" s="71">
        <f t="shared" si="1"/>
        <v>5186294</v>
      </c>
      <c r="C41" s="70"/>
      <c r="D41" s="84">
        <f t="shared" si="2"/>
        <v>2872706</v>
      </c>
      <c r="E41" s="84">
        <f t="shared" si="3"/>
        <v>2935996</v>
      </c>
      <c r="F41" s="84">
        <f t="shared" si="4"/>
        <v>2998545</v>
      </c>
      <c r="G41" s="85">
        <f t="shared" si="5"/>
        <v>3059533</v>
      </c>
      <c r="H41" s="85">
        <f t="shared" si="6"/>
        <v>3119810</v>
      </c>
      <c r="I41" s="85">
        <f>SUM(CB41:$EE41)</f>
        <v>1350533</v>
      </c>
      <c r="J41" s="85">
        <f>SUM(CC41:$EE41)</f>
        <v>1287243</v>
      </c>
      <c r="K41" s="85">
        <f>SUM(CD41:$EE41)</f>
        <v>1224694</v>
      </c>
      <c r="L41" s="85">
        <f>SUM(CE41:$EE41)</f>
        <v>1163706</v>
      </c>
      <c r="M41" s="85">
        <f>SUM(CF41:$EE41)</f>
        <v>1103429</v>
      </c>
      <c r="N41" s="84"/>
      <c r="O41" s="86">
        <v>46380</v>
      </c>
      <c r="P41" s="86">
        <v>46615</v>
      </c>
      <c r="Q41" s="86">
        <v>46805</v>
      </c>
      <c r="R41" s="86">
        <v>46978</v>
      </c>
      <c r="S41" s="86">
        <v>47148</v>
      </c>
      <c r="T41" s="86">
        <v>47322</v>
      </c>
      <c r="U41" s="86">
        <v>47507</v>
      </c>
      <c r="V41" s="86">
        <v>47700</v>
      </c>
      <c r="W41" s="86">
        <v>47900</v>
      </c>
      <c r="X41" s="86">
        <v>48114</v>
      </c>
      <c r="Y41" s="86">
        <v>48344</v>
      </c>
      <c r="Z41" s="86">
        <v>48582</v>
      </c>
      <c r="AA41" s="86">
        <v>48832</v>
      </c>
      <c r="AB41" s="86">
        <v>49086</v>
      </c>
      <c r="AC41" s="86">
        <v>49367</v>
      </c>
      <c r="AD41" s="86">
        <v>49694</v>
      </c>
      <c r="AE41" s="86">
        <v>50101</v>
      </c>
      <c r="AF41" s="86">
        <v>50589</v>
      </c>
      <c r="AG41" s="86">
        <v>51111</v>
      </c>
      <c r="AH41" s="86">
        <v>51663</v>
      </c>
      <c r="AI41" s="86">
        <v>52281</v>
      </c>
      <c r="AJ41" s="86">
        <v>52979</v>
      </c>
      <c r="AK41" s="86">
        <v>53718</v>
      </c>
      <c r="AL41" s="86">
        <v>54502</v>
      </c>
      <c r="AM41" s="86">
        <v>55349</v>
      </c>
      <c r="AN41" s="86">
        <v>56256</v>
      </c>
      <c r="AO41" s="86">
        <v>57184</v>
      </c>
      <c r="AP41" s="86">
        <v>58112</v>
      </c>
      <c r="AQ41" s="86">
        <v>58999</v>
      </c>
      <c r="AR41" s="86">
        <v>59847</v>
      </c>
      <c r="AS41" s="86">
        <v>60610</v>
      </c>
      <c r="AT41" s="86">
        <v>61302</v>
      </c>
      <c r="AU41" s="86">
        <v>61923</v>
      </c>
      <c r="AV41" s="86">
        <v>62487</v>
      </c>
      <c r="AW41" s="86">
        <v>62949</v>
      </c>
      <c r="AX41" s="86">
        <v>63328</v>
      </c>
      <c r="AY41" s="86">
        <v>63630</v>
      </c>
      <c r="AZ41" s="86">
        <v>64163</v>
      </c>
      <c r="BA41" s="86">
        <v>64873</v>
      </c>
      <c r="BB41" s="86">
        <v>64866</v>
      </c>
      <c r="BC41" s="86">
        <v>65391</v>
      </c>
      <c r="BD41" s="86">
        <v>65448</v>
      </c>
      <c r="BE41" s="86">
        <v>65651</v>
      </c>
      <c r="BF41" s="86">
        <v>65173</v>
      </c>
      <c r="BG41" s="86">
        <v>65352</v>
      </c>
      <c r="BH41" s="86">
        <v>65495</v>
      </c>
      <c r="BI41" s="86">
        <v>65464</v>
      </c>
      <c r="BJ41" s="86">
        <v>65370</v>
      </c>
      <c r="BK41" s="86">
        <v>66062</v>
      </c>
      <c r="BL41" s="86">
        <v>66415</v>
      </c>
      <c r="BM41" s="86">
        <v>68232</v>
      </c>
      <c r="BN41" s="86">
        <v>67953</v>
      </c>
      <c r="BO41" s="86">
        <v>68441</v>
      </c>
      <c r="BP41" s="86">
        <v>68781</v>
      </c>
      <c r="BQ41" s="86">
        <v>69554</v>
      </c>
      <c r="BR41" s="86">
        <v>69237</v>
      </c>
      <c r="BS41" s="86">
        <v>69405</v>
      </c>
      <c r="BT41" s="86">
        <v>69490</v>
      </c>
      <c r="BU41" s="86">
        <v>70138</v>
      </c>
      <c r="BV41" s="86">
        <v>70147</v>
      </c>
      <c r="BW41" s="86">
        <v>69380</v>
      </c>
      <c r="BX41" s="86">
        <v>68286</v>
      </c>
      <c r="BY41" s="86">
        <v>67753</v>
      </c>
      <c r="BZ41" s="86">
        <v>65723</v>
      </c>
      <c r="CA41" s="86">
        <v>65007</v>
      </c>
      <c r="CB41" s="86">
        <v>63290</v>
      </c>
      <c r="CC41" s="86">
        <v>62549</v>
      </c>
      <c r="CD41" s="86">
        <v>60988</v>
      </c>
      <c r="CE41" s="86">
        <v>60277</v>
      </c>
      <c r="CF41" s="86">
        <v>58915</v>
      </c>
      <c r="CG41" s="86">
        <v>57763</v>
      </c>
      <c r="CH41" s="86">
        <v>55381</v>
      </c>
      <c r="CI41" s="86">
        <v>53798</v>
      </c>
      <c r="CJ41" s="86">
        <v>52508</v>
      </c>
      <c r="CK41" s="86">
        <v>50795</v>
      </c>
      <c r="CL41" s="86">
        <v>49601</v>
      </c>
      <c r="CM41" s="86">
        <v>49370</v>
      </c>
      <c r="CN41" s="86">
        <v>48225</v>
      </c>
      <c r="CO41" s="86">
        <v>48148</v>
      </c>
      <c r="CP41" s="86">
        <v>47734</v>
      </c>
      <c r="CQ41" s="86">
        <v>46765</v>
      </c>
      <c r="CR41" s="86">
        <v>45925</v>
      </c>
      <c r="CS41" s="86">
        <v>45023</v>
      </c>
      <c r="CT41" s="86">
        <v>43502</v>
      </c>
      <c r="CU41" s="86">
        <v>42263</v>
      </c>
      <c r="CV41" s="86">
        <v>40340</v>
      </c>
      <c r="CW41" s="86">
        <v>38383</v>
      </c>
      <c r="CX41" s="86">
        <v>34876</v>
      </c>
      <c r="CY41" s="86">
        <v>31253</v>
      </c>
      <c r="CZ41" s="86">
        <v>27726</v>
      </c>
      <c r="DA41" s="86">
        <v>24564</v>
      </c>
      <c r="DB41" s="86">
        <v>21531</v>
      </c>
      <c r="DC41" s="86">
        <v>18584</v>
      </c>
      <c r="DD41" s="86">
        <v>15871</v>
      </c>
      <c r="DE41" s="86">
        <v>13297</v>
      </c>
      <c r="DF41" s="86">
        <v>10719</v>
      </c>
      <c r="DG41" s="86">
        <v>8495</v>
      </c>
      <c r="DH41" s="86">
        <v>6577</v>
      </c>
      <c r="DI41" s="86">
        <v>5062</v>
      </c>
      <c r="DJ41" s="86">
        <v>3652</v>
      </c>
      <c r="DK41" s="86">
        <v>2661</v>
      </c>
      <c r="DL41" s="86">
        <v>1756</v>
      </c>
      <c r="DM41" s="86">
        <v>1114</v>
      </c>
      <c r="DN41" s="86">
        <v>644</v>
      </c>
      <c r="DO41" s="86">
        <v>343</v>
      </c>
      <c r="DP41" s="86">
        <v>157</v>
      </c>
      <c r="DQ41" s="86">
        <v>68</v>
      </c>
      <c r="DR41" s="86">
        <v>26</v>
      </c>
      <c r="DS41" s="86">
        <v>10</v>
      </c>
      <c r="DT41" s="86">
        <v>3</v>
      </c>
      <c r="DU41" s="86">
        <v>1</v>
      </c>
      <c r="DV41" s="86">
        <v>0</v>
      </c>
      <c r="DW41" s="86">
        <v>0</v>
      </c>
      <c r="DX41" s="86">
        <v>0</v>
      </c>
      <c r="DY41" s="86">
        <v>0</v>
      </c>
      <c r="DZ41" s="86">
        <v>0</v>
      </c>
      <c r="EA41" s="86">
        <v>0</v>
      </c>
      <c r="EB41" s="86">
        <v>0</v>
      </c>
      <c r="EC41" s="86">
        <v>0</v>
      </c>
      <c r="ED41" s="86">
        <v>0</v>
      </c>
      <c r="EE41" s="86">
        <v>0</v>
      </c>
    </row>
    <row r="42" spans="1:135" ht="0.95" customHeight="1" x14ac:dyDescent="0.25">
      <c r="A42" s="70">
        <v>2051</v>
      </c>
      <c r="B42" s="71">
        <f t="shared" si="1"/>
        <v>5197234</v>
      </c>
      <c r="C42" s="70"/>
      <c r="D42" s="84">
        <f t="shared" si="2"/>
        <v>2871547</v>
      </c>
      <c r="E42" s="84">
        <f t="shared" si="3"/>
        <v>2935555</v>
      </c>
      <c r="F42" s="84">
        <f t="shared" si="4"/>
        <v>2998136</v>
      </c>
      <c r="G42" s="85">
        <f t="shared" si="5"/>
        <v>3060042</v>
      </c>
      <c r="H42" s="85">
        <f t="shared" si="6"/>
        <v>3120400</v>
      </c>
      <c r="I42" s="85">
        <f>SUM(CB42:$EE42)</f>
        <v>1363376</v>
      </c>
      <c r="J42" s="85">
        <f>SUM(CC42:$EE42)</f>
        <v>1299368</v>
      </c>
      <c r="K42" s="85">
        <f>SUM(CD42:$EE42)</f>
        <v>1236787</v>
      </c>
      <c r="L42" s="85">
        <f>SUM(CE42:$EE42)</f>
        <v>1174881</v>
      </c>
      <c r="M42" s="85">
        <f>SUM(CF42:$EE42)</f>
        <v>1114523</v>
      </c>
      <c r="N42" s="84"/>
      <c r="O42" s="86">
        <v>46471</v>
      </c>
      <c r="P42" s="86">
        <v>46700</v>
      </c>
      <c r="Q42" s="86">
        <v>46884</v>
      </c>
      <c r="R42" s="86">
        <v>47046</v>
      </c>
      <c r="S42" s="86">
        <v>47209</v>
      </c>
      <c r="T42" s="86">
        <v>47370</v>
      </c>
      <c r="U42" s="86">
        <v>47543</v>
      </c>
      <c r="V42" s="86">
        <v>47722</v>
      </c>
      <c r="W42" s="86">
        <v>47910</v>
      </c>
      <c r="X42" s="86">
        <v>48105</v>
      </c>
      <c r="Y42" s="86">
        <v>48308</v>
      </c>
      <c r="Z42" s="86">
        <v>48527</v>
      </c>
      <c r="AA42" s="86">
        <v>48756</v>
      </c>
      <c r="AB42" s="86">
        <v>49006</v>
      </c>
      <c r="AC42" s="86">
        <v>49269</v>
      </c>
      <c r="AD42" s="86">
        <v>49588</v>
      </c>
      <c r="AE42" s="86">
        <v>49978</v>
      </c>
      <c r="AF42" s="86">
        <v>50457</v>
      </c>
      <c r="AG42" s="86">
        <v>50982</v>
      </c>
      <c r="AH42" s="86">
        <v>51529</v>
      </c>
      <c r="AI42" s="86">
        <v>52154</v>
      </c>
      <c r="AJ42" s="86">
        <v>52856</v>
      </c>
      <c r="AK42" s="86">
        <v>53612</v>
      </c>
      <c r="AL42" s="86">
        <v>54426</v>
      </c>
      <c r="AM42" s="86">
        <v>55307</v>
      </c>
      <c r="AN42" s="86">
        <v>56253</v>
      </c>
      <c r="AO42" s="86">
        <v>57236</v>
      </c>
      <c r="AP42" s="86">
        <v>58216</v>
      </c>
      <c r="AQ42" s="86">
        <v>59162</v>
      </c>
      <c r="AR42" s="86">
        <v>60035</v>
      </c>
      <c r="AS42" s="86">
        <v>60843</v>
      </c>
      <c r="AT42" s="86">
        <v>61553</v>
      </c>
      <c r="AU42" s="86">
        <v>62184</v>
      </c>
      <c r="AV42" s="86">
        <v>62728</v>
      </c>
      <c r="AW42" s="86">
        <v>63216</v>
      </c>
      <c r="AX42" s="86">
        <v>63602</v>
      </c>
      <c r="AY42" s="86">
        <v>63908</v>
      </c>
      <c r="AZ42" s="86">
        <v>64142</v>
      </c>
      <c r="BA42" s="86">
        <v>64612</v>
      </c>
      <c r="BB42" s="86">
        <v>65269</v>
      </c>
      <c r="BC42" s="86">
        <v>65217</v>
      </c>
      <c r="BD42" s="86">
        <v>65699</v>
      </c>
      <c r="BE42" s="86">
        <v>65721</v>
      </c>
      <c r="BF42" s="86">
        <v>65891</v>
      </c>
      <c r="BG42" s="86">
        <v>65384</v>
      </c>
      <c r="BH42" s="86">
        <v>65535</v>
      </c>
      <c r="BI42" s="86">
        <v>65644</v>
      </c>
      <c r="BJ42" s="86">
        <v>65582</v>
      </c>
      <c r="BK42" s="86">
        <v>65459</v>
      </c>
      <c r="BL42" s="86">
        <v>66115</v>
      </c>
      <c r="BM42" s="86">
        <v>66433</v>
      </c>
      <c r="BN42" s="86">
        <v>68207</v>
      </c>
      <c r="BO42" s="86">
        <v>67896</v>
      </c>
      <c r="BP42" s="86">
        <v>68347</v>
      </c>
      <c r="BQ42" s="86">
        <v>68647</v>
      </c>
      <c r="BR42" s="86">
        <v>69374</v>
      </c>
      <c r="BS42" s="86">
        <v>69009</v>
      </c>
      <c r="BT42" s="86">
        <v>69117</v>
      </c>
      <c r="BU42" s="86">
        <v>69134</v>
      </c>
      <c r="BV42" s="86">
        <v>69701</v>
      </c>
      <c r="BW42" s="86">
        <v>69526</v>
      </c>
      <c r="BX42" s="86">
        <v>68802</v>
      </c>
      <c r="BY42" s="86">
        <v>67659</v>
      </c>
      <c r="BZ42" s="86">
        <v>67088</v>
      </c>
      <c r="CA42" s="86">
        <v>65046</v>
      </c>
      <c r="CB42" s="86">
        <v>64008</v>
      </c>
      <c r="CC42" s="86">
        <v>62581</v>
      </c>
      <c r="CD42" s="86">
        <v>61906</v>
      </c>
      <c r="CE42" s="86">
        <v>60358</v>
      </c>
      <c r="CF42" s="86">
        <v>59637</v>
      </c>
      <c r="CG42" s="86">
        <v>58263</v>
      </c>
      <c r="CH42" s="86">
        <v>57084</v>
      </c>
      <c r="CI42" s="86">
        <v>54683</v>
      </c>
      <c r="CJ42" s="86">
        <v>53065</v>
      </c>
      <c r="CK42" s="86">
        <v>51726</v>
      </c>
      <c r="CL42" s="86">
        <v>49967</v>
      </c>
      <c r="CM42" s="86">
        <v>48714</v>
      </c>
      <c r="CN42" s="86">
        <v>48395</v>
      </c>
      <c r="CO42" s="86">
        <v>47178</v>
      </c>
      <c r="CP42" s="86">
        <v>46994</v>
      </c>
      <c r="CQ42" s="86">
        <v>46468</v>
      </c>
      <c r="CR42" s="86">
        <v>45379</v>
      </c>
      <c r="CS42" s="86">
        <v>44409</v>
      </c>
      <c r="CT42" s="86">
        <v>43364</v>
      </c>
      <c r="CU42" s="86">
        <v>41714</v>
      </c>
      <c r="CV42" s="86">
        <v>40323</v>
      </c>
      <c r="CW42" s="86">
        <v>38271</v>
      </c>
      <c r="CX42" s="86">
        <v>36181</v>
      </c>
      <c r="CY42" s="86">
        <v>32641</v>
      </c>
      <c r="CZ42" s="86">
        <v>29012</v>
      </c>
      <c r="DA42" s="86">
        <v>25500</v>
      </c>
      <c r="DB42" s="86">
        <v>22356</v>
      </c>
      <c r="DC42" s="86">
        <v>19360</v>
      </c>
      <c r="DD42" s="86">
        <v>16480</v>
      </c>
      <c r="DE42" s="86">
        <v>13855</v>
      </c>
      <c r="DF42" s="86">
        <v>11394</v>
      </c>
      <c r="DG42" s="86">
        <v>8994</v>
      </c>
      <c r="DH42" s="86">
        <v>6953</v>
      </c>
      <c r="DI42" s="86">
        <v>5229</v>
      </c>
      <c r="DJ42" s="86">
        <v>3885</v>
      </c>
      <c r="DK42" s="86">
        <v>2689</v>
      </c>
      <c r="DL42" s="86">
        <v>1861</v>
      </c>
      <c r="DM42" s="86">
        <v>1157</v>
      </c>
      <c r="DN42" s="86">
        <v>684</v>
      </c>
      <c r="DO42" s="86">
        <v>364</v>
      </c>
      <c r="DP42" s="86">
        <v>177</v>
      </c>
      <c r="DQ42" s="86">
        <v>73</v>
      </c>
      <c r="DR42" s="86">
        <v>28</v>
      </c>
      <c r="DS42" s="86">
        <v>11</v>
      </c>
      <c r="DT42" s="86">
        <v>4</v>
      </c>
      <c r="DU42" s="86">
        <v>1</v>
      </c>
      <c r="DV42" s="86">
        <v>0</v>
      </c>
      <c r="DW42" s="86">
        <v>0</v>
      </c>
      <c r="DX42" s="86">
        <v>0</v>
      </c>
      <c r="DY42" s="86">
        <v>0</v>
      </c>
      <c r="DZ42" s="86">
        <v>0</v>
      </c>
      <c r="EA42" s="86">
        <v>0</v>
      </c>
      <c r="EB42" s="86">
        <v>0</v>
      </c>
      <c r="EC42" s="86">
        <v>0</v>
      </c>
      <c r="ED42" s="86">
        <v>0</v>
      </c>
      <c r="EE42" s="86">
        <v>0</v>
      </c>
    </row>
    <row r="43" spans="1:135" ht="0.95" customHeight="1" x14ac:dyDescent="0.25">
      <c r="A43" s="70">
        <v>2052</v>
      </c>
      <c r="B43" s="71">
        <f t="shared" si="1"/>
        <v>5207571</v>
      </c>
      <c r="C43" s="70"/>
      <c r="D43" s="84">
        <f t="shared" si="2"/>
        <v>2870283</v>
      </c>
      <c r="E43" s="84">
        <f t="shared" si="3"/>
        <v>2934331</v>
      </c>
      <c r="F43" s="84">
        <f t="shared" si="4"/>
        <v>2997626</v>
      </c>
      <c r="G43" s="85">
        <f t="shared" si="5"/>
        <v>3059568</v>
      </c>
      <c r="H43" s="85">
        <f t="shared" si="6"/>
        <v>3120837</v>
      </c>
      <c r="I43" s="85">
        <f>SUM(CB43:$EE43)</f>
        <v>1375586</v>
      </c>
      <c r="J43" s="85">
        <f>SUM(CC43:$EE43)</f>
        <v>1311538</v>
      </c>
      <c r="K43" s="85">
        <f>SUM(CD43:$EE43)</f>
        <v>1248243</v>
      </c>
      <c r="L43" s="85">
        <f>SUM(CE43:$EE43)</f>
        <v>1186301</v>
      </c>
      <c r="M43" s="85">
        <f>SUM(CF43:$EE43)</f>
        <v>1125032</v>
      </c>
      <c r="N43" s="84"/>
      <c r="O43" s="86">
        <v>46555</v>
      </c>
      <c r="P43" s="86">
        <v>46792</v>
      </c>
      <c r="Q43" s="86">
        <v>46970</v>
      </c>
      <c r="R43" s="86">
        <v>47126</v>
      </c>
      <c r="S43" s="86">
        <v>47278</v>
      </c>
      <c r="T43" s="86">
        <v>47433</v>
      </c>
      <c r="U43" s="86">
        <v>47590</v>
      </c>
      <c r="V43" s="86">
        <v>47759</v>
      </c>
      <c r="W43" s="86">
        <v>47933</v>
      </c>
      <c r="X43" s="86">
        <v>48115</v>
      </c>
      <c r="Y43" s="86">
        <v>48301</v>
      </c>
      <c r="Z43" s="86">
        <v>48492</v>
      </c>
      <c r="AA43" s="86">
        <v>48702</v>
      </c>
      <c r="AB43" s="86">
        <v>48930</v>
      </c>
      <c r="AC43" s="86">
        <v>49191</v>
      </c>
      <c r="AD43" s="86">
        <v>49490</v>
      </c>
      <c r="AE43" s="86">
        <v>49872</v>
      </c>
      <c r="AF43" s="86">
        <v>50335</v>
      </c>
      <c r="AG43" s="86">
        <v>50850</v>
      </c>
      <c r="AH43" s="86">
        <v>51400</v>
      </c>
      <c r="AI43" s="86">
        <v>52022</v>
      </c>
      <c r="AJ43" s="86">
        <v>52729</v>
      </c>
      <c r="AK43" s="86">
        <v>53490</v>
      </c>
      <c r="AL43" s="86">
        <v>54321</v>
      </c>
      <c r="AM43" s="86">
        <v>55232</v>
      </c>
      <c r="AN43" s="86">
        <v>56209</v>
      </c>
      <c r="AO43" s="86">
        <v>57233</v>
      </c>
      <c r="AP43" s="86">
        <v>58267</v>
      </c>
      <c r="AQ43" s="86">
        <v>59266</v>
      </c>
      <c r="AR43" s="86">
        <v>60198</v>
      </c>
      <c r="AS43" s="86">
        <v>61031</v>
      </c>
      <c r="AT43" s="86">
        <v>61785</v>
      </c>
      <c r="AU43" s="86">
        <v>62432</v>
      </c>
      <c r="AV43" s="86">
        <v>62989</v>
      </c>
      <c r="AW43" s="86">
        <v>63456</v>
      </c>
      <c r="AX43" s="86">
        <v>63868</v>
      </c>
      <c r="AY43" s="86">
        <v>64182</v>
      </c>
      <c r="AZ43" s="86">
        <v>64419</v>
      </c>
      <c r="BA43" s="86">
        <v>64592</v>
      </c>
      <c r="BB43" s="86">
        <v>65009</v>
      </c>
      <c r="BC43" s="86">
        <v>65618</v>
      </c>
      <c r="BD43" s="86">
        <v>65529</v>
      </c>
      <c r="BE43" s="86">
        <v>65972</v>
      </c>
      <c r="BF43" s="86">
        <v>65964</v>
      </c>
      <c r="BG43" s="86">
        <v>66101</v>
      </c>
      <c r="BH43" s="86">
        <v>65567</v>
      </c>
      <c r="BI43" s="86">
        <v>65687</v>
      </c>
      <c r="BJ43" s="86">
        <v>65762</v>
      </c>
      <c r="BK43" s="86">
        <v>65670</v>
      </c>
      <c r="BL43" s="86">
        <v>65517</v>
      </c>
      <c r="BM43" s="86">
        <v>66137</v>
      </c>
      <c r="BN43" s="86">
        <v>66420</v>
      </c>
      <c r="BO43" s="86">
        <v>68151</v>
      </c>
      <c r="BP43" s="86">
        <v>67808</v>
      </c>
      <c r="BQ43" s="86">
        <v>68218</v>
      </c>
      <c r="BR43" s="86">
        <v>68475</v>
      </c>
      <c r="BS43" s="86">
        <v>69149</v>
      </c>
      <c r="BT43" s="86">
        <v>68725</v>
      </c>
      <c r="BU43" s="86">
        <v>68765</v>
      </c>
      <c r="BV43" s="86">
        <v>68707</v>
      </c>
      <c r="BW43" s="86">
        <v>69086</v>
      </c>
      <c r="BX43" s="86">
        <v>68950</v>
      </c>
      <c r="BY43" s="86">
        <v>68173</v>
      </c>
      <c r="BZ43" s="86">
        <v>66999</v>
      </c>
      <c r="CA43" s="86">
        <v>66403</v>
      </c>
      <c r="CB43" s="86">
        <v>64048</v>
      </c>
      <c r="CC43" s="86">
        <v>63295</v>
      </c>
      <c r="CD43" s="86">
        <v>61942</v>
      </c>
      <c r="CE43" s="86">
        <v>61269</v>
      </c>
      <c r="CF43" s="86">
        <v>59723</v>
      </c>
      <c r="CG43" s="86">
        <v>58980</v>
      </c>
      <c r="CH43" s="86">
        <v>57583</v>
      </c>
      <c r="CI43" s="86">
        <v>56369</v>
      </c>
      <c r="CJ43" s="86">
        <v>53942</v>
      </c>
      <c r="CK43" s="86">
        <v>52281</v>
      </c>
      <c r="CL43" s="86">
        <v>50889</v>
      </c>
      <c r="CM43" s="86">
        <v>49081</v>
      </c>
      <c r="CN43" s="86">
        <v>47763</v>
      </c>
      <c r="CO43" s="86">
        <v>47352</v>
      </c>
      <c r="CP43" s="86">
        <v>46057</v>
      </c>
      <c r="CQ43" s="86">
        <v>45759</v>
      </c>
      <c r="CR43" s="86">
        <v>45105</v>
      </c>
      <c r="CS43" s="86">
        <v>43894</v>
      </c>
      <c r="CT43" s="86">
        <v>42787</v>
      </c>
      <c r="CU43" s="86">
        <v>41597</v>
      </c>
      <c r="CV43" s="86">
        <v>39818</v>
      </c>
      <c r="CW43" s="86">
        <v>38275</v>
      </c>
      <c r="CX43" s="86">
        <v>36097</v>
      </c>
      <c r="CY43" s="86">
        <v>33884</v>
      </c>
      <c r="CZ43" s="86">
        <v>30322</v>
      </c>
      <c r="DA43" s="86">
        <v>26705</v>
      </c>
      <c r="DB43" s="86">
        <v>23228</v>
      </c>
      <c r="DC43" s="86">
        <v>20123</v>
      </c>
      <c r="DD43" s="86">
        <v>17189</v>
      </c>
      <c r="DE43" s="86">
        <v>14405</v>
      </c>
      <c r="DF43" s="86">
        <v>11891</v>
      </c>
      <c r="DG43" s="86">
        <v>9577</v>
      </c>
      <c r="DH43" s="86">
        <v>7378</v>
      </c>
      <c r="DI43" s="86">
        <v>5541</v>
      </c>
      <c r="DJ43" s="86">
        <v>4025</v>
      </c>
      <c r="DK43" s="86">
        <v>2869</v>
      </c>
      <c r="DL43" s="86">
        <v>1888</v>
      </c>
      <c r="DM43" s="86">
        <v>1231</v>
      </c>
      <c r="DN43" s="86">
        <v>713</v>
      </c>
      <c r="DO43" s="86">
        <v>389</v>
      </c>
      <c r="DP43" s="86">
        <v>189</v>
      </c>
      <c r="DQ43" s="86">
        <v>84</v>
      </c>
      <c r="DR43" s="86">
        <v>31</v>
      </c>
      <c r="DS43" s="86">
        <v>12</v>
      </c>
      <c r="DT43" s="86">
        <v>5</v>
      </c>
      <c r="DU43" s="86">
        <v>1</v>
      </c>
      <c r="DV43" s="86">
        <v>0</v>
      </c>
      <c r="DW43" s="86">
        <v>0</v>
      </c>
      <c r="DX43" s="86">
        <v>0</v>
      </c>
      <c r="DY43" s="86">
        <v>0</v>
      </c>
      <c r="DZ43" s="86">
        <v>0</v>
      </c>
      <c r="EA43" s="86">
        <v>0</v>
      </c>
      <c r="EB43" s="86">
        <v>0</v>
      </c>
      <c r="EC43" s="86">
        <v>0</v>
      </c>
      <c r="ED43" s="86">
        <v>0</v>
      </c>
      <c r="EE43" s="86">
        <v>0</v>
      </c>
    </row>
    <row r="44" spans="1:135" ht="0.95" customHeight="1" x14ac:dyDescent="0.25">
      <c r="A44" s="70">
        <v>2053</v>
      </c>
      <c r="B44" s="71">
        <f t="shared" si="1"/>
        <v>5217418</v>
      </c>
      <c r="C44" s="70"/>
      <c r="D44" s="84">
        <f t="shared" si="2"/>
        <v>2867610</v>
      </c>
      <c r="E44" s="84">
        <f t="shared" si="3"/>
        <v>2933002</v>
      </c>
      <c r="F44" s="84">
        <f t="shared" si="4"/>
        <v>2996339</v>
      </c>
      <c r="G44" s="85">
        <f t="shared" si="5"/>
        <v>3058993</v>
      </c>
      <c r="H44" s="85">
        <f t="shared" si="6"/>
        <v>3120301</v>
      </c>
      <c r="I44" s="85">
        <f>SUM(CB44:$EE44)</f>
        <v>1388491</v>
      </c>
      <c r="J44" s="85">
        <f>SUM(CC44:$EE44)</f>
        <v>1323099</v>
      </c>
      <c r="K44" s="85">
        <f>SUM(CD44:$EE44)</f>
        <v>1259762</v>
      </c>
      <c r="L44" s="85">
        <f>SUM(CE44:$EE44)</f>
        <v>1197108</v>
      </c>
      <c r="M44" s="85">
        <f>SUM(CF44:$EE44)</f>
        <v>1135800</v>
      </c>
      <c r="N44" s="84"/>
      <c r="O44" s="86">
        <v>46635</v>
      </c>
      <c r="P44" s="86">
        <v>46878</v>
      </c>
      <c r="Q44" s="86">
        <v>47062</v>
      </c>
      <c r="R44" s="86">
        <v>47212</v>
      </c>
      <c r="S44" s="86">
        <v>47357</v>
      </c>
      <c r="T44" s="86">
        <v>47503</v>
      </c>
      <c r="U44" s="86">
        <v>47653</v>
      </c>
      <c r="V44" s="86">
        <v>47807</v>
      </c>
      <c r="W44" s="86">
        <v>47969</v>
      </c>
      <c r="X44" s="86">
        <v>48139</v>
      </c>
      <c r="Y44" s="86">
        <v>48312</v>
      </c>
      <c r="Z44" s="86">
        <v>48487</v>
      </c>
      <c r="AA44" s="86">
        <v>48669</v>
      </c>
      <c r="AB44" s="86">
        <v>48878</v>
      </c>
      <c r="AC44" s="86">
        <v>49117</v>
      </c>
      <c r="AD44" s="86">
        <v>49413</v>
      </c>
      <c r="AE44" s="86">
        <v>49775</v>
      </c>
      <c r="AF44" s="86">
        <v>50230</v>
      </c>
      <c r="AG44" s="86">
        <v>50732</v>
      </c>
      <c r="AH44" s="86">
        <v>51269</v>
      </c>
      <c r="AI44" s="86">
        <v>51895</v>
      </c>
      <c r="AJ44" s="86">
        <v>52599</v>
      </c>
      <c r="AK44" s="86">
        <v>53365</v>
      </c>
      <c r="AL44" s="86">
        <v>54200</v>
      </c>
      <c r="AM44" s="86">
        <v>55127</v>
      </c>
      <c r="AN44" s="86">
        <v>56136</v>
      </c>
      <c r="AO44" s="86">
        <v>57190</v>
      </c>
      <c r="AP44" s="86">
        <v>58265</v>
      </c>
      <c r="AQ44" s="86">
        <v>59316</v>
      </c>
      <c r="AR44" s="86">
        <v>60300</v>
      </c>
      <c r="AS44" s="86">
        <v>61193</v>
      </c>
      <c r="AT44" s="86">
        <v>61971</v>
      </c>
      <c r="AU44" s="86">
        <v>62664</v>
      </c>
      <c r="AV44" s="86">
        <v>63235</v>
      </c>
      <c r="AW44" s="86">
        <v>63716</v>
      </c>
      <c r="AX44" s="86">
        <v>64107</v>
      </c>
      <c r="AY44" s="86">
        <v>64446</v>
      </c>
      <c r="AZ44" s="86">
        <v>64694</v>
      </c>
      <c r="BA44" s="86">
        <v>64867</v>
      </c>
      <c r="BB44" s="86">
        <v>64991</v>
      </c>
      <c r="BC44" s="86">
        <v>65361</v>
      </c>
      <c r="BD44" s="86">
        <v>65929</v>
      </c>
      <c r="BE44" s="86">
        <v>65805</v>
      </c>
      <c r="BF44" s="86">
        <v>66214</v>
      </c>
      <c r="BG44" s="86">
        <v>66177</v>
      </c>
      <c r="BH44" s="86">
        <v>66282</v>
      </c>
      <c r="BI44" s="86">
        <v>65721</v>
      </c>
      <c r="BJ44" s="86">
        <v>65808</v>
      </c>
      <c r="BK44" s="86">
        <v>65853</v>
      </c>
      <c r="BL44" s="86">
        <v>65728</v>
      </c>
      <c r="BM44" s="86">
        <v>65543</v>
      </c>
      <c r="BN44" s="86">
        <v>66127</v>
      </c>
      <c r="BO44" s="86">
        <v>66375</v>
      </c>
      <c r="BP44" s="86">
        <v>68062</v>
      </c>
      <c r="BQ44" s="86">
        <v>67683</v>
      </c>
      <c r="BR44" s="86">
        <v>68049</v>
      </c>
      <c r="BS44" s="86">
        <v>68257</v>
      </c>
      <c r="BT44" s="86">
        <v>68867</v>
      </c>
      <c r="BU44" s="86">
        <v>68378</v>
      </c>
      <c r="BV44" s="86">
        <v>68342</v>
      </c>
      <c r="BW44" s="86">
        <v>68102</v>
      </c>
      <c r="BX44" s="86">
        <v>68516</v>
      </c>
      <c r="BY44" s="86">
        <v>68323</v>
      </c>
      <c r="BZ44" s="86">
        <v>67512</v>
      </c>
      <c r="CA44" s="86">
        <v>66319</v>
      </c>
      <c r="CB44" s="86">
        <v>65392</v>
      </c>
      <c r="CC44" s="86">
        <v>63337</v>
      </c>
      <c r="CD44" s="86">
        <v>62654</v>
      </c>
      <c r="CE44" s="86">
        <v>61308</v>
      </c>
      <c r="CF44" s="86">
        <v>60628</v>
      </c>
      <c r="CG44" s="86">
        <v>59069</v>
      </c>
      <c r="CH44" s="86">
        <v>58296</v>
      </c>
      <c r="CI44" s="86">
        <v>56867</v>
      </c>
      <c r="CJ44" s="86">
        <v>55608</v>
      </c>
      <c r="CK44" s="86">
        <v>53151</v>
      </c>
      <c r="CL44" s="86">
        <v>51442</v>
      </c>
      <c r="CM44" s="86">
        <v>49993</v>
      </c>
      <c r="CN44" s="86">
        <v>48130</v>
      </c>
      <c r="CO44" s="86">
        <v>46743</v>
      </c>
      <c r="CP44" s="86">
        <v>46235</v>
      </c>
      <c r="CQ44" s="86">
        <v>44857</v>
      </c>
      <c r="CR44" s="86">
        <v>44428</v>
      </c>
      <c r="CS44" s="86">
        <v>43643</v>
      </c>
      <c r="CT44" s="86">
        <v>42305</v>
      </c>
      <c r="CU44" s="86">
        <v>41059</v>
      </c>
      <c r="CV44" s="86">
        <v>39723</v>
      </c>
      <c r="CW44" s="86">
        <v>37814</v>
      </c>
      <c r="CX44" s="86">
        <v>36121</v>
      </c>
      <c r="CY44" s="86">
        <v>33826</v>
      </c>
      <c r="CZ44" s="86">
        <v>31499</v>
      </c>
      <c r="DA44" s="86">
        <v>27932</v>
      </c>
      <c r="DB44" s="86">
        <v>24349</v>
      </c>
      <c r="DC44" s="86">
        <v>20930</v>
      </c>
      <c r="DD44" s="86">
        <v>17888</v>
      </c>
      <c r="DE44" s="86">
        <v>15045</v>
      </c>
      <c r="DF44" s="86">
        <v>12382</v>
      </c>
      <c r="DG44" s="86">
        <v>10013</v>
      </c>
      <c r="DH44" s="86">
        <v>7871</v>
      </c>
      <c r="DI44" s="86">
        <v>5895</v>
      </c>
      <c r="DJ44" s="86">
        <v>4278</v>
      </c>
      <c r="DK44" s="86">
        <v>2984</v>
      </c>
      <c r="DL44" s="86">
        <v>2022</v>
      </c>
      <c r="DM44" s="86">
        <v>1254</v>
      </c>
      <c r="DN44" s="86">
        <v>763</v>
      </c>
      <c r="DO44" s="86">
        <v>408</v>
      </c>
      <c r="DP44" s="86">
        <v>204</v>
      </c>
      <c r="DQ44" s="86">
        <v>89</v>
      </c>
      <c r="DR44" s="86">
        <v>37</v>
      </c>
      <c r="DS44" s="86">
        <v>12</v>
      </c>
      <c r="DT44" s="86">
        <v>5</v>
      </c>
      <c r="DU44" s="86">
        <v>2</v>
      </c>
      <c r="DV44" s="86">
        <v>0</v>
      </c>
      <c r="DW44" s="86">
        <v>0</v>
      </c>
      <c r="DX44" s="86">
        <v>0</v>
      </c>
      <c r="DY44" s="86">
        <v>0</v>
      </c>
      <c r="DZ44" s="86">
        <v>0</v>
      </c>
      <c r="EA44" s="86">
        <v>0</v>
      </c>
      <c r="EB44" s="86">
        <v>0</v>
      </c>
      <c r="EC44" s="86">
        <v>0</v>
      </c>
      <c r="ED44" s="86">
        <v>0</v>
      </c>
      <c r="EE44" s="86">
        <v>0</v>
      </c>
    </row>
    <row r="45" spans="1:135" ht="0.95" customHeight="1" x14ac:dyDescent="0.25">
      <c r="A45" s="70">
        <v>2054</v>
      </c>
      <c r="B45" s="71">
        <f t="shared" si="1"/>
        <v>5226639</v>
      </c>
      <c r="C45" s="70"/>
      <c r="D45" s="84">
        <f t="shared" si="2"/>
        <v>2864952</v>
      </c>
      <c r="E45" s="84">
        <f t="shared" si="3"/>
        <v>2930269</v>
      </c>
      <c r="F45" s="84">
        <f t="shared" si="4"/>
        <v>2994940</v>
      </c>
      <c r="G45" s="85">
        <f t="shared" si="5"/>
        <v>3057637</v>
      </c>
      <c r="H45" s="85">
        <f t="shared" si="6"/>
        <v>3119653</v>
      </c>
      <c r="I45" s="85">
        <f>SUM(CB45:$EE45)</f>
        <v>1400618</v>
      </c>
      <c r="J45" s="85">
        <f>SUM(CC45:$EE45)</f>
        <v>1335301</v>
      </c>
      <c r="K45" s="85">
        <f>SUM(CD45:$EE45)</f>
        <v>1270630</v>
      </c>
      <c r="L45" s="85">
        <f>SUM(CE45:$EE45)</f>
        <v>1207933</v>
      </c>
      <c r="M45" s="85">
        <f>SUM(CF45:$EE45)</f>
        <v>1145917</v>
      </c>
      <c r="N45" s="84"/>
      <c r="O45" s="86">
        <v>46711</v>
      </c>
      <c r="P45" s="86">
        <v>46958</v>
      </c>
      <c r="Q45" s="86">
        <v>47150</v>
      </c>
      <c r="R45" s="86">
        <v>47307</v>
      </c>
      <c r="S45" s="86">
        <v>47444</v>
      </c>
      <c r="T45" s="86">
        <v>47583</v>
      </c>
      <c r="U45" s="86">
        <v>47723</v>
      </c>
      <c r="V45" s="86">
        <v>47871</v>
      </c>
      <c r="W45" s="86">
        <v>48020</v>
      </c>
      <c r="X45" s="86">
        <v>48177</v>
      </c>
      <c r="Y45" s="86">
        <v>48336</v>
      </c>
      <c r="Z45" s="86">
        <v>48498</v>
      </c>
      <c r="AA45" s="86">
        <v>48664</v>
      </c>
      <c r="AB45" s="86">
        <v>48845</v>
      </c>
      <c r="AC45" s="86">
        <v>49065</v>
      </c>
      <c r="AD45" s="86">
        <v>49341</v>
      </c>
      <c r="AE45" s="86">
        <v>49698</v>
      </c>
      <c r="AF45" s="86">
        <v>50134</v>
      </c>
      <c r="AG45" s="86">
        <v>50627</v>
      </c>
      <c r="AH45" s="86">
        <v>51153</v>
      </c>
      <c r="AI45" s="86">
        <v>51766</v>
      </c>
      <c r="AJ45" s="86">
        <v>52474</v>
      </c>
      <c r="AK45" s="86">
        <v>53236</v>
      </c>
      <c r="AL45" s="86">
        <v>54076</v>
      </c>
      <c r="AM45" s="86">
        <v>55007</v>
      </c>
      <c r="AN45" s="86">
        <v>56033</v>
      </c>
      <c r="AO45" s="86">
        <v>57118</v>
      </c>
      <c r="AP45" s="86">
        <v>58223</v>
      </c>
      <c r="AQ45" s="86">
        <v>59315</v>
      </c>
      <c r="AR45" s="86">
        <v>60349</v>
      </c>
      <c r="AS45" s="86">
        <v>61293</v>
      </c>
      <c r="AT45" s="86">
        <v>62131</v>
      </c>
      <c r="AU45" s="86">
        <v>62847</v>
      </c>
      <c r="AV45" s="86">
        <v>63465</v>
      </c>
      <c r="AW45" s="86">
        <v>63961</v>
      </c>
      <c r="AX45" s="86">
        <v>64365</v>
      </c>
      <c r="AY45" s="86">
        <v>64683</v>
      </c>
      <c r="AZ45" s="86">
        <v>64955</v>
      </c>
      <c r="BA45" s="86">
        <v>65141</v>
      </c>
      <c r="BB45" s="86">
        <v>65265</v>
      </c>
      <c r="BC45" s="86">
        <v>65344</v>
      </c>
      <c r="BD45" s="86">
        <v>65673</v>
      </c>
      <c r="BE45" s="86">
        <v>66205</v>
      </c>
      <c r="BF45" s="86">
        <v>66049</v>
      </c>
      <c r="BG45" s="86">
        <v>66426</v>
      </c>
      <c r="BH45" s="86">
        <v>66359</v>
      </c>
      <c r="BI45" s="86">
        <v>66432</v>
      </c>
      <c r="BJ45" s="86">
        <v>65843</v>
      </c>
      <c r="BK45" s="86">
        <v>65900</v>
      </c>
      <c r="BL45" s="86">
        <v>65911</v>
      </c>
      <c r="BM45" s="86">
        <v>65756</v>
      </c>
      <c r="BN45" s="86">
        <v>65538</v>
      </c>
      <c r="BO45" s="86">
        <v>66087</v>
      </c>
      <c r="BP45" s="86">
        <v>66299</v>
      </c>
      <c r="BQ45" s="86">
        <v>67939</v>
      </c>
      <c r="BR45" s="86">
        <v>67519</v>
      </c>
      <c r="BS45" s="86">
        <v>67835</v>
      </c>
      <c r="BT45" s="86">
        <v>67981</v>
      </c>
      <c r="BU45" s="86">
        <v>68521</v>
      </c>
      <c r="BV45" s="86">
        <v>67960</v>
      </c>
      <c r="BW45" s="86">
        <v>67741</v>
      </c>
      <c r="BX45" s="86">
        <v>67542</v>
      </c>
      <c r="BY45" s="86">
        <v>67895</v>
      </c>
      <c r="BZ45" s="86">
        <v>67664</v>
      </c>
      <c r="CA45" s="86">
        <v>66830</v>
      </c>
      <c r="CB45" s="86">
        <v>65317</v>
      </c>
      <c r="CC45" s="86">
        <v>64671</v>
      </c>
      <c r="CD45" s="86">
        <v>62697</v>
      </c>
      <c r="CE45" s="86">
        <v>62016</v>
      </c>
      <c r="CF45" s="86">
        <v>60669</v>
      </c>
      <c r="CG45" s="86">
        <v>59968</v>
      </c>
      <c r="CH45" s="86">
        <v>58388</v>
      </c>
      <c r="CI45" s="86">
        <v>57574</v>
      </c>
      <c r="CJ45" s="86">
        <v>56105</v>
      </c>
      <c r="CK45" s="86">
        <v>54796</v>
      </c>
      <c r="CL45" s="86">
        <v>52302</v>
      </c>
      <c r="CM45" s="86">
        <v>50541</v>
      </c>
      <c r="CN45" s="86">
        <v>49029</v>
      </c>
      <c r="CO45" s="86">
        <v>47108</v>
      </c>
      <c r="CP45" s="86">
        <v>45649</v>
      </c>
      <c r="CQ45" s="86">
        <v>45038</v>
      </c>
      <c r="CR45" s="86">
        <v>43561</v>
      </c>
      <c r="CS45" s="86">
        <v>42997</v>
      </c>
      <c r="CT45" s="86">
        <v>42075</v>
      </c>
      <c r="CU45" s="86">
        <v>40608</v>
      </c>
      <c r="CV45" s="86">
        <v>39223</v>
      </c>
      <c r="CW45" s="86">
        <v>37738</v>
      </c>
      <c r="CX45" s="86">
        <v>35701</v>
      </c>
      <c r="CY45" s="86">
        <v>33867</v>
      </c>
      <c r="CZ45" s="86">
        <v>31463</v>
      </c>
      <c r="DA45" s="86">
        <v>29034</v>
      </c>
      <c r="DB45" s="86">
        <v>25486</v>
      </c>
      <c r="DC45" s="86">
        <v>21958</v>
      </c>
      <c r="DD45" s="86">
        <v>18624</v>
      </c>
      <c r="DE45" s="86">
        <v>15676</v>
      </c>
      <c r="DF45" s="86">
        <v>12950</v>
      </c>
      <c r="DG45" s="86">
        <v>10443</v>
      </c>
      <c r="DH45" s="86">
        <v>8246</v>
      </c>
      <c r="DI45" s="86">
        <v>6302</v>
      </c>
      <c r="DJ45" s="86">
        <v>4562</v>
      </c>
      <c r="DK45" s="86">
        <v>3180</v>
      </c>
      <c r="DL45" s="86">
        <v>2111</v>
      </c>
      <c r="DM45" s="86">
        <v>1349</v>
      </c>
      <c r="DN45" s="86">
        <v>781</v>
      </c>
      <c r="DO45" s="86">
        <v>440</v>
      </c>
      <c r="DP45" s="86">
        <v>216</v>
      </c>
      <c r="DQ45" s="86">
        <v>97</v>
      </c>
      <c r="DR45" s="86">
        <v>39</v>
      </c>
      <c r="DS45" s="86">
        <v>15</v>
      </c>
      <c r="DT45" s="86">
        <v>5</v>
      </c>
      <c r="DU45" s="86">
        <v>2</v>
      </c>
      <c r="DV45" s="86">
        <v>1</v>
      </c>
      <c r="DW45" s="86">
        <v>0</v>
      </c>
      <c r="DX45" s="86">
        <v>0</v>
      </c>
      <c r="DY45" s="86">
        <v>0</v>
      </c>
      <c r="DZ45" s="86">
        <v>0</v>
      </c>
      <c r="EA45" s="86">
        <v>0</v>
      </c>
      <c r="EB45" s="86">
        <v>0</v>
      </c>
      <c r="EC45" s="86">
        <v>0</v>
      </c>
      <c r="ED45" s="86">
        <v>0</v>
      </c>
      <c r="EE45" s="86">
        <v>0</v>
      </c>
    </row>
    <row r="46" spans="1:135" ht="0.95" customHeight="1" x14ac:dyDescent="0.25">
      <c r="A46" s="70">
        <v>2055</v>
      </c>
      <c r="B46" s="71">
        <f t="shared" si="1"/>
        <v>5235286</v>
      </c>
      <c r="C46" s="70"/>
      <c r="D46" s="84">
        <f t="shared" si="2"/>
        <v>2861749</v>
      </c>
      <c r="E46" s="84">
        <f t="shared" si="3"/>
        <v>2927574</v>
      </c>
      <c r="F46" s="84">
        <f t="shared" si="4"/>
        <v>2992176</v>
      </c>
      <c r="G46" s="85">
        <f t="shared" si="5"/>
        <v>3056199</v>
      </c>
      <c r="H46" s="85">
        <f t="shared" si="6"/>
        <v>3118262</v>
      </c>
      <c r="I46" s="85">
        <f>SUM(CB46:$EE46)</f>
        <v>1412621</v>
      </c>
      <c r="J46" s="85">
        <f>SUM(CC46:$EE46)</f>
        <v>1346796</v>
      </c>
      <c r="K46" s="85">
        <f>SUM(CD46:$EE46)</f>
        <v>1282194</v>
      </c>
      <c r="L46" s="85">
        <f>SUM(CE46:$EE46)</f>
        <v>1218171</v>
      </c>
      <c r="M46" s="85">
        <f>SUM(CF46:$EE46)</f>
        <v>1156108</v>
      </c>
      <c r="N46" s="84"/>
      <c r="O46" s="86">
        <v>46771</v>
      </c>
      <c r="P46" s="86">
        <v>47033</v>
      </c>
      <c r="Q46" s="86">
        <v>47230</v>
      </c>
      <c r="R46" s="86">
        <v>47393</v>
      </c>
      <c r="S46" s="86">
        <v>47538</v>
      </c>
      <c r="T46" s="86">
        <v>47670</v>
      </c>
      <c r="U46" s="86">
        <v>47804</v>
      </c>
      <c r="V46" s="86">
        <v>47941</v>
      </c>
      <c r="W46" s="86">
        <v>48084</v>
      </c>
      <c r="X46" s="86">
        <v>48226</v>
      </c>
      <c r="Y46" s="86">
        <v>48375</v>
      </c>
      <c r="Z46" s="86">
        <v>48523</v>
      </c>
      <c r="AA46" s="86">
        <v>48675</v>
      </c>
      <c r="AB46" s="86">
        <v>48841</v>
      </c>
      <c r="AC46" s="86">
        <v>49033</v>
      </c>
      <c r="AD46" s="86">
        <v>49289</v>
      </c>
      <c r="AE46" s="86">
        <v>49627</v>
      </c>
      <c r="AF46" s="86">
        <v>50058</v>
      </c>
      <c r="AG46" s="86">
        <v>50532</v>
      </c>
      <c r="AH46" s="86">
        <v>51048</v>
      </c>
      <c r="AI46" s="86">
        <v>51651</v>
      </c>
      <c r="AJ46" s="86">
        <v>52346</v>
      </c>
      <c r="AK46" s="86">
        <v>53112</v>
      </c>
      <c r="AL46" s="86">
        <v>53948</v>
      </c>
      <c r="AM46" s="86">
        <v>54884</v>
      </c>
      <c r="AN46" s="86">
        <v>55913</v>
      </c>
      <c r="AO46" s="86">
        <v>57014</v>
      </c>
      <c r="AP46" s="86">
        <v>58153</v>
      </c>
      <c r="AQ46" s="86">
        <v>59273</v>
      </c>
      <c r="AR46" s="86">
        <v>60350</v>
      </c>
      <c r="AS46" s="86">
        <v>61344</v>
      </c>
      <c r="AT46" s="86">
        <v>62232</v>
      </c>
      <c r="AU46" s="86">
        <v>63005</v>
      </c>
      <c r="AV46" s="86">
        <v>63648</v>
      </c>
      <c r="AW46" s="86">
        <v>64189</v>
      </c>
      <c r="AX46" s="86">
        <v>64608</v>
      </c>
      <c r="AY46" s="86">
        <v>64940</v>
      </c>
      <c r="AZ46" s="86">
        <v>65191</v>
      </c>
      <c r="BA46" s="86">
        <v>65401</v>
      </c>
      <c r="BB46" s="86">
        <v>65537</v>
      </c>
      <c r="BC46" s="86">
        <v>65616</v>
      </c>
      <c r="BD46" s="86">
        <v>65658</v>
      </c>
      <c r="BE46" s="86">
        <v>65951</v>
      </c>
      <c r="BF46" s="86">
        <v>66449</v>
      </c>
      <c r="BG46" s="86">
        <v>66263</v>
      </c>
      <c r="BH46" s="86">
        <v>66608</v>
      </c>
      <c r="BI46" s="86">
        <v>66511</v>
      </c>
      <c r="BJ46" s="86">
        <v>66552</v>
      </c>
      <c r="BK46" s="86">
        <v>65937</v>
      </c>
      <c r="BL46" s="86">
        <v>65961</v>
      </c>
      <c r="BM46" s="86">
        <v>65940</v>
      </c>
      <c r="BN46" s="86">
        <v>65752</v>
      </c>
      <c r="BO46" s="86">
        <v>65503</v>
      </c>
      <c r="BP46" s="86">
        <v>66014</v>
      </c>
      <c r="BQ46" s="86">
        <v>66187</v>
      </c>
      <c r="BR46" s="86">
        <v>67775</v>
      </c>
      <c r="BS46" s="86">
        <v>67311</v>
      </c>
      <c r="BT46" s="86">
        <v>67565</v>
      </c>
      <c r="BU46" s="86">
        <v>67642</v>
      </c>
      <c r="BV46" s="86">
        <v>68105</v>
      </c>
      <c r="BW46" s="86">
        <v>67365</v>
      </c>
      <c r="BX46" s="86">
        <v>67185</v>
      </c>
      <c r="BY46" s="86">
        <v>66932</v>
      </c>
      <c r="BZ46" s="86">
        <v>67242</v>
      </c>
      <c r="CA46" s="86">
        <v>66986</v>
      </c>
      <c r="CB46" s="86">
        <v>65825</v>
      </c>
      <c r="CC46" s="86">
        <v>64602</v>
      </c>
      <c r="CD46" s="86">
        <v>64023</v>
      </c>
      <c r="CE46" s="86">
        <v>62063</v>
      </c>
      <c r="CF46" s="86">
        <v>61374</v>
      </c>
      <c r="CG46" s="86">
        <v>60012</v>
      </c>
      <c r="CH46" s="86">
        <v>59281</v>
      </c>
      <c r="CI46" s="86">
        <v>57672</v>
      </c>
      <c r="CJ46" s="86">
        <v>56806</v>
      </c>
      <c r="CK46" s="86">
        <v>55291</v>
      </c>
      <c r="CL46" s="86">
        <v>53924</v>
      </c>
      <c r="CM46" s="86">
        <v>51393</v>
      </c>
      <c r="CN46" s="86">
        <v>49572</v>
      </c>
      <c r="CO46" s="86">
        <v>47995</v>
      </c>
      <c r="CP46" s="86">
        <v>46013</v>
      </c>
      <c r="CQ46" s="86">
        <v>44476</v>
      </c>
      <c r="CR46" s="86">
        <v>43746</v>
      </c>
      <c r="CS46" s="86">
        <v>42168</v>
      </c>
      <c r="CT46" s="86">
        <v>41465</v>
      </c>
      <c r="CU46" s="86">
        <v>40401</v>
      </c>
      <c r="CV46" s="86">
        <v>38805</v>
      </c>
      <c r="CW46" s="86">
        <v>37279</v>
      </c>
      <c r="CX46" s="86">
        <v>35646</v>
      </c>
      <c r="CY46" s="86">
        <v>33490</v>
      </c>
      <c r="CZ46" s="86">
        <v>31521</v>
      </c>
      <c r="DA46" s="86">
        <v>29022</v>
      </c>
      <c r="DB46" s="86">
        <v>26511</v>
      </c>
      <c r="DC46" s="86">
        <v>23004</v>
      </c>
      <c r="DD46" s="86">
        <v>19557</v>
      </c>
      <c r="DE46" s="86">
        <v>16338</v>
      </c>
      <c r="DF46" s="86">
        <v>13513</v>
      </c>
      <c r="DG46" s="86">
        <v>10940</v>
      </c>
      <c r="DH46" s="86">
        <v>8613</v>
      </c>
      <c r="DI46" s="86">
        <v>6616</v>
      </c>
      <c r="DJ46" s="86">
        <v>4889</v>
      </c>
      <c r="DK46" s="86">
        <v>3403</v>
      </c>
      <c r="DL46" s="86">
        <v>2257</v>
      </c>
      <c r="DM46" s="86">
        <v>1414</v>
      </c>
      <c r="DN46" s="86">
        <v>844</v>
      </c>
      <c r="DO46" s="86">
        <v>452</v>
      </c>
      <c r="DP46" s="86">
        <v>234</v>
      </c>
      <c r="DQ46" s="86">
        <v>104</v>
      </c>
      <c r="DR46" s="86">
        <v>43</v>
      </c>
      <c r="DS46" s="86">
        <v>15</v>
      </c>
      <c r="DT46" s="86">
        <v>6</v>
      </c>
      <c r="DU46" s="86">
        <v>2</v>
      </c>
      <c r="DV46" s="86">
        <v>1</v>
      </c>
      <c r="DW46" s="86">
        <v>0</v>
      </c>
      <c r="DX46" s="86">
        <v>0</v>
      </c>
      <c r="DY46" s="86">
        <v>0</v>
      </c>
      <c r="DZ46" s="86">
        <v>0</v>
      </c>
      <c r="EA46" s="86">
        <v>0</v>
      </c>
      <c r="EB46" s="86">
        <v>0</v>
      </c>
      <c r="EC46" s="86">
        <v>0</v>
      </c>
      <c r="ED46" s="86">
        <v>0</v>
      </c>
      <c r="EE46" s="86">
        <v>0</v>
      </c>
    </row>
    <row r="47" spans="1:135" ht="0.95" customHeight="1" x14ac:dyDescent="0.25">
      <c r="A47" s="70">
        <v>2056</v>
      </c>
      <c r="B47" s="71">
        <f t="shared" si="1"/>
        <v>5243421</v>
      </c>
      <c r="C47" s="70"/>
      <c r="D47" s="84">
        <f t="shared" si="2"/>
        <v>2858355</v>
      </c>
      <c r="E47" s="84">
        <f t="shared" si="3"/>
        <v>2924338</v>
      </c>
      <c r="F47" s="84">
        <f t="shared" si="4"/>
        <v>2989446</v>
      </c>
      <c r="G47" s="85">
        <f t="shared" si="5"/>
        <v>3053405</v>
      </c>
      <c r="H47" s="85">
        <f t="shared" si="6"/>
        <v>3116784</v>
      </c>
      <c r="I47" s="85">
        <f>SUM(CB47:$EE47)</f>
        <v>1424232</v>
      </c>
      <c r="J47" s="85">
        <f>SUM(CC47:$EE47)</f>
        <v>1358249</v>
      </c>
      <c r="K47" s="85">
        <f>SUM(CD47:$EE47)</f>
        <v>1293141</v>
      </c>
      <c r="L47" s="85">
        <f>SUM(CE47:$EE47)</f>
        <v>1229182</v>
      </c>
      <c r="M47" s="85">
        <f>SUM(CF47:$EE47)</f>
        <v>1165803</v>
      </c>
      <c r="N47" s="84"/>
      <c r="O47" s="86">
        <v>46818</v>
      </c>
      <c r="P47" s="86">
        <v>47094</v>
      </c>
      <c r="Q47" s="86">
        <v>47305</v>
      </c>
      <c r="R47" s="86">
        <v>47474</v>
      </c>
      <c r="S47" s="86">
        <v>47624</v>
      </c>
      <c r="T47" s="86">
        <v>47763</v>
      </c>
      <c r="U47" s="86">
        <v>47892</v>
      </c>
      <c r="V47" s="86">
        <v>48023</v>
      </c>
      <c r="W47" s="86">
        <v>48155</v>
      </c>
      <c r="X47" s="86">
        <v>48293</v>
      </c>
      <c r="Y47" s="86">
        <v>48424</v>
      </c>
      <c r="Z47" s="86">
        <v>48563</v>
      </c>
      <c r="AA47" s="86">
        <v>48701</v>
      </c>
      <c r="AB47" s="86">
        <v>48852</v>
      </c>
      <c r="AC47" s="86">
        <v>49029</v>
      </c>
      <c r="AD47" s="86">
        <v>49257</v>
      </c>
      <c r="AE47" s="86">
        <v>49577</v>
      </c>
      <c r="AF47" s="86">
        <v>49988</v>
      </c>
      <c r="AG47" s="86">
        <v>50457</v>
      </c>
      <c r="AH47" s="86">
        <v>50955</v>
      </c>
      <c r="AI47" s="86">
        <v>51546</v>
      </c>
      <c r="AJ47" s="86">
        <v>52232</v>
      </c>
      <c r="AK47" s="86">
        <v>52985</v>
      </c>
      <c r="AL47" s="86">
        <v>53825</v>
      </c>
      <c r="AM47" s="86">
        <v>54758</v>
      </c>
      <c r="AN47" s="86">
        <v>55790</v>
      </c>
      <c r="AO47" s="86">
        <v>56897</v>
      </c>
      <c r="AP47" s="86">
        <v>58050</v>
      </c>
      <c r="AQ47" s="86">
        <v>59205</v>
      </c>
      <c r="AR47" s="86">
        <v>60308</v>
      </c>
      <c r="AS47" s="86">
        <v>61344</v>
      </c>
      <c r="AT47" s="86">
        <v>62281</v>
      </c>
      <c r="AU47" s="86">
        <v>63106</v>
      </c>
      <c r="AV47" s="86">
        <v>63804</v>
      </c>
      <c r="AW47" s="86">
        <v>64370</v>
      </c>
      <c r="AX47" s="86">
        <v>64835</v>
      </c>
      <c r="AY47" s="86">
        <v>65180</v>
      </c>
      <c r="AZ47" s="86">
        <v>65446</v>
      </c>
      <c r="BA47" s="86">
        <v>65636</v>
      </c>
      <c r="BB47" s="86">
        <v>65796</v>
      </c>
      <c r="BC47" s="86">
        <v>65887</v>
      </c>
      <c r="BD47" s="86">
        <v>65930</v>
      </c>
      <c r="BE47" s="86">
        <v>65937</v>
      </c>
      <c r="BF47" s="86">
        <v>66199</v>
      </c>
      <c r="BG47" s="86">
        <v>66663</v>
      </c>
      <c r="BH47" s="86">
        <v>66450</v>
      </c>
      <c r="BI47" s="86">
        <v>66760</v>
      </c>
      <c r="BJ47" s="86">
        <v>66633</v>
      </c>
      <c r="BK47" s="86">
        <v>66643</v>
      </c>
      <c r="BL47" s="86">
        <v>65999</v>
      </c>
      <c r="BM47" s="86">
        <v>65991</v>
      </c>
      <c r="BN47" s="86">
        <v>65937</v>
      </c>
      <c r="BO47" s="86">
        <v>65716</v>
      </c>
      <c r="BP47" s="86">
        <v>65434</v>
      </c>
      <c r="BQ47" s="86">
        <v>65906</v>
      </c>
      <c r="BR47" s="86">
        <v>66036</v>
      </c>
      <c r="BS47" s="86">
        <v>67565</v>
      </c>
      <c r="BT47" s="86">
        <v>67046</v>
      </c>
      <c r="BU47" s="86">
        <v>67231</v>
      </c>
      <c r="BV47" s="86">
        <v>67234</v>
      </c>
      <c r="BW47" s="86">
        <v>67511</v>
      </c>
      <c r="BX47" s="86">
        <v>66814</v>
      </c>
      <c r="BY47" s="86">
        <v>66578</v>
      </c>
      <c r="BZ47" s="86">
        <v>66290</v>
      </c>
      <c r="CA47" s="86">
        <v>66571</v>
      </c>
      <c r="CB47" s="86">
        <v>65983</v>
      </c>
      <c r="CC47" s="86">
        <v>65108</v>
      </c>
      <c r="CD47" s="86">
        <v>63959</v>
      </c>
      <c r="CE47" s="86">
        <v>63379</v>
      </c>
      <c r="CF47" s="86">
        <v>61425</v>
      </c>
      <c r="CG47" s="86">
        <v>60715</v>
      </c>
      <c r="CH47" s="86">
        <v>59328</v>
      </c>
      <c r="CI47" s="86">
        <v>58556</v>
      </c>
      <c r="CJ47" s="86">
        <v>56907</v>
      </c>
      <c r="CK47" s="86">
        <v>55986</v>
      </c>
      <c r="CL47" s="86">
        <v>54420</v>
      </c>
      <c r="CM47" s="86">
        <v>52992</v>
      </c>
      <c r="CN47" s="86">
        <v>50415</v>
      </c>
      <c r="CO47" s="86">
        <v>48535</v>
      </c>
      <c r="CP47" s="86">
        <v>46888</v>
      </c>
      <c r="CQ47" s="86">
        <v>44839</v>
      </c>
      <c r="CR47" s="86">
        <v>43211</v>
      </c>
      <c r="CS47" s="86">
        <v>42357</v>
      </c>
      <c r="CT47" s="86">
        <v>40677</v>
      </c>
      <c r="CU47" s="86">
        <v>39829</v>
      </c>
      <c r="CV47" s="86">
        <v>38622</v>
      </c>
      <c r="CW47" s="86">
        <v>36897</v>
      </c>
      <c r="CX47" s="86">
        <v>35231</v>
      </c>
      <c r="CY47" s="86">
        <v>33458</v>
      </c>
      <c r="CZ47" s="86">
        <v>31191</v>
      </c>
      <c r="DA47" s="86">
        <v>29098</v>
      </c>
      <c r="DB47" s="86">
        <v>26522</v>
      </c>
      <c r="DC47" s="86">
        <v>23953</v>
      </c>
      <c r="DD47" s="86">
        <v>20512</v>
      </c>
      <c r="DE47" s="86">
        <v>17178</v>
      </c>
      <c r="DF47" s="86">
        <v>14103</v>
      </c>
      <c r="DG47" s="86">
        <v>11434</v>
      </c>
      <c r="DH47" s="86">
        <v>9042</v>
      </c>
      <c r="DI47" s="86">
        <v>6926</v>
      </c>
      <c r="DJ47" s="86">
        <v>5146</v>
      </c>
      <c r="DK47" s="86">
        <v>3657</v>
      </c>
      <c r="DL47" s="86">
        <v>2425</v>
      </c>
      <c r="DM47" s="86">
        <v>1519</v>
      </c>
      <c r="DN47" s="86">
        <v>890</v>
      </c>
      <c r="DO47" s="86">
        <v>491</v>
      </c>
      <c r="DP47" s="86">
        <v>241</v>
      </c>
      <c r="DQ47" s="86">
        <v>114</v>
      </c>
      <c r="DR47" s="86">
        <v>47</v>
      </c>
      <c r="DS47" s="86">
        <v>17</v>
      </c>
      <c r="DT47" s="86">
        <v>6</v>
      </c>
      <c r="DU47" s="86">
        <v>2</v>
      </c>
      <c r="DV47" s="86">
        <v>1</v>
      </c>
      <c r="DW47" s="86">
        <v>0</v>
      </c>
      <c r="DX47" s="86">
        <v>0</v>
      </c>
      <c r="DY47" s="86">
        <v>0</v>
      </c>
      <c r="DZ47" s="86">
        <v>0</v>
      </c>
      <c r="EA47" s="86">
        <v>0</v>
      </c>
      <c r="EB47" s="86">
        <v>0</v>
      </c>
      <c r="EC47" s="86">
        <v>0</v>
      </c>
      <c r="ED47" s="86">
        <v>0</v>
      </c>
      <c r="EE47" s="86">
        <v>0</v>
      </c>
    </row>
    <row r="48" spans="1:135" ht="0.95" customHeight="1" x14ac:dyDescent="0.25">
      <c r="A48" s="70">
        <v>2057</v>
      </c>
      <c r="B48" s="71">
        <f t="shared" si="1"/>
        <v>5251059</v>
      </c>
      <c r="C48" s="70"/>
      <c r="D48" s="84">
        <f t="shared" si="2"/>
        <v>2855351</v>
      </c>
      <c r="E48" s="84">
        <f t="shared" si="3"/>
        <v>2920926</v>
      </c>
      <c r="F48" s="84">
        <f t="shared" si="4"/>
        <v>2986193</v>
      </c>
      <c r="G48" s="85">
        <f t="shared" si="5"/>
        <v>3050657</v>
      </c>
      <c r="H48" s="85">
        <f t="shared" si="6"/>
        <v>3113978</v>
      </c>
      <c r="I48" s="85">
        <f>SUM(CB48:$EE48)</f>
        <v>1434843</v>
      </c>
      <c r="J48" s="85">
        <f>SUM(CC48:$EE48)</f>
        <v>1369268</v>
      </c>
      <c r="K48" s="85">
        <f>SUM(CD48:$EE48)</f>
        <v>1304001</v>
      </c>
      <c r="L48" s="85">
        <f>SUM(CE48:$EE48)</f>
        <v>1239537</v>
      </c>
      <c r="M48" s="85">
        <f>SUM(CF48:$EE48)</f>
        <v>1176216</v>
      </c>
      <c r="N48" s="84"/>
      <c r="O48" s="86">
        <v>46841</v>
      </c>
      <c r="P48" s="86">
        <v>47139</v>
      </c>
      <c r="Q48" s="86">
        <v>47365</v>
      </c>
      <c r="R48" s="86">
        <v>47548</v>
      </c>
      <c r="S48" s="86">
        <v>47708</v>
      </c>
      <c r="T48" s="86">
        <v>47849</v>
      </c>
      <c r="U48" s="86">
        <v>47984</v>
      </c>
      <c r="V48" s="86">
        <v>48111</v>
      </c>
      <c r="W48" s="86">
        <v>48236</v>
      </c>
      <c r="X48" s="86">
        <v>48363</v>
      </c>
      <c r="Y48" s="86">
        <v>48491</v>
      </c>
      <c r="Z48" s="86">
        <v>48612</v>
      </c>
      <c r="AA48" s="86">
        <v>48741</v>
      </c>
      <c r="AB48" s="86">
        <v>48879</v>
      </c>
      <c r="AC48" s="86">
        <v>49040</v>
      </c>
      <c r="AD48" s="86">
        <v>49254</v>
      </c>
      <c r="AE48" s="86">
        <v>49546</v>
      </c>
      <c r="AF48" s="86">
        <v>49940</v>
      </c>
      <c r="AG48" s="86">
        <v>50389</v>
      </c>
      <c r="AH48" s="86">
        <v>50883</v>
      </c>
      <c r="AI48" s="86">
        <v>51456</v>
      </c>
      <c r="AJ48" s="86">
        <v>52130</v>
      </c>
      <c r="AK48" s="86">
        <v>52874</v>
      </c>
      <c r="AL48" s="86">
        <v>53701</v>
      </c>
      <c r="AM48" s="86">
        <v>54637</v>
      </c>
      <c r="AN48" s="86">
        <v>55667</v>
      </c>
      <c r="AO48" s="86">
        <v>56775</v>
      </c>
      <c r="AP48" s="86">
        <v>57933</v>
      </c>
      <c r="AQ48" s="86">
        <v>59102</v>
      </c>
      <c r="AR48" s="86">
        <v>60240</v>
      </c>
      <c r="AS48" s="86">
        <v>61303</v>
      </c>
      <c r="AT48" s="86">
        <v>62281</v>
      </c>
      <c r="AU48" s="86">
        <v>63155</v>
      </c>
      <c r="AV48" s="86">
        <v>63903</v>
      </c>
      <c r="AW48" s="86">
        <v>64525</v>
      </c>
      <c r="AX48" s="86">
        <v>65014</v>
      </c>
      <c r="AY48" s="86">
        <v>65406</v>
      </c>
      <c r="AZ48" s="86">
        <v>65684</v>
      </c>
      <c r="BA48" s="86">
        <v>65890</v>
      </c>
      <c r="BB48" s="86">
        <v>66030</v>
      </c>
      <c r="BC48" s="86">
        <v>66145</v>
      </c>
      <c r="BD48" s="86">
        <v>66201</v>
      </c>
      <c r="BE48" s="86">
        <v>66208</v>
      </c>
      <c r="BF48" s="86">
        <v>66185</v>
      </c>
      <c r="BG48" s="86">
        <v>66415</v>
      </c>
      <c r="BH48" s="86">
        <v>66847</v>
      </c>
      <c r="BI48" s="86">
        <v>66605</v>
      </c>
      <c r="BJ48" s="86">
        <v>66880</v>
      </c>
      <c r="BK48" s="86">
        <v>66725</v>
      </c>
      <c r="BL48" s="86">
        <v>66704</v>
      </c>
      <c r="BM48" s="86">
        <v>66030</v>
      </c>
      <c r="BN48" s="86">
        <v>65989</v>
      </c>
      <c r="BO48" s="86">
        <v>65902</v>
      </c>
      <c r="BP48" s="86">
        <v>65647</v>
      </c>
      <c r="BQ48" s="86">
        <v>65329</v>
      </c>
      <c r="BR48" s="86">
        <v>65758</v>
      </c>
      <c r="BS48" s="86">
        <v>65837</v>
      </c>
      <c r="BT48" s="86">
        <v>67298</v>
      </c>
      <c r="BU48" s="86">
        <v>66718</v>
      </c>
      <c r="BV48" s="86">
        <v>66827</v>
      </c>
      <c r="BW48" s="86">
        <v>66649</v>
      </c>
      <c r="BX48" s="86">
        <v>66963</v>
      </c>
      <c r="BY48" s="86">
        <v>66214</v>
      </c>
      <c r="BZ48" s="86">
        <v>65940</v>
      </c>
      <c r="CA48" s="86">
        <v>65629</v>
      </c>
      <c r="CB48" s="86">
        <v>65575</v>
      </c>
      <c r="CC48" s="86">
        <v>65267</v>
      </c>
      <c r="CD48" s="86">
        <v>64464</v>
      </c>
      <c r="CE48" s="86">
        <v>63321</v>
      </c>
      <c r="CF48" s="86">
        <v>62731</v>
      </c>
      <c r="CG48" s="86">
        <v>60768</v>
      </c>
      <c r="CH48" s="86">
        <v>60028</v>
      </c>
      <c r="CI48" s="86">
        <v>58607</v>
      </c>
      <c r="CJ48" s="86">
        <v>57785</v>
      </c>
      <c r="CK48" s="86">
        <v>56092</v>
      </c>
      <c r="CL48" s="86">
        <v>55107</v>
      </c>
      <c r="CM48" s="86">
        <v>53484</v>
      </c>
      <c r="CN48" s="86">
        <v>51987</v>
      </c>
      <c r="CO48" s="86">
        <v>49366</v>
      </c>
      <c r="CP48" s="86">
        <v>47421</v>
      </c>
      <c r="CQ48" s="86">
        <v>45700</v>
      </c>
      <c r="CR48" s="86">
        <v>43571</v>
      </c>
      <c r="CS48" s="86">
        <v>41849</v>
      </c>
      <c r="CT48" s="86">
        <v>40867</v>
      </c>
      <c r="CU48" s="86">
        <v>39083</v>
      </c>
      <c r="CV48" s="86">
        <v>38086</v>
      </c>
      <c r="CW48" s="86">
        <v>36735</v>
      </c>
      <c r="CX48" s="86">
        <v>34883</v>
      </c>
      <c r="CY48" s="86">
        <v>33083</v>
      </c>
      <c r="CZ48" s="86">
        <v>31176</v>
      </c>
      <c r="DA48" s="86">
        <v>28809</v>
      </c>
      <c r="DB48" s="86">
        <v>26609</v>
      </c>
      <c r="DC48" s="86">
        <v>23979</v>
      </c>
      <c r="DD48" s="86">
        <v>21377</v>
      </c>
      <c r="DE48" s="86">
        <v>18035</v>
      </c>
      <c r="DF48" s="86">
        <v>14845</v>
      </c>
      <c r="DG48" s="86">
        <v>11949</v>
      </c>
      <c r="DH48" s="86">
        <v>9466</v>
      </c>
      <c r="DI48" s="86">
        <v>7283</v>
      </c>
      <c r="DJ48" s="86">
        <v>5401</v>
      </c>
      <c r="DK48" s="86">
        <v>3859</v>
      </c>
      <c r="DL48" s="86">
        <v>2613</v>
      </c>
      <c r="DM48" s="86">
        <v>1639</v>
      </c>
      <c r="DN48" s="86">
        <v>960</v>
      </c>
      <c r="DO48" s="86">
        <v>521</v>
      </c>
      <c r="DP48" s="86">
        <v>264</v>
      </c>
      <c r="DQ48" s="86">
        <v>117</v>
      </c>
      <c r="DR48" s="86">
        <v>52</v>
      </c>
      <c r="DS48" s="86">
        <v>19</v>
      </c>
      <c r="DT48" s="86">
        <v>7</v>
      </c>
      <c r="DU48" s="86">
        <v>2</v>
      </c>
      <c r="DV48" s="86">
        <v>1</v>
      </c>
      <c r="DW48" s="86">
        <v>0</v>
      </c>
      <c r="DX48" s="86">
        <v>0</v>
      </c>
      <c r="DY48" s="86">
        <v>0</v>
      </c>
      <c r="DZ48" s="86">
        <v>0</v>
      </c>
      <c r="EA48" s="86">
        <v>0</v>
      </c>
      <c r="EB48" s="86">
        <v>0</v>
      </c>
      <c r="EC48" s="86">
        <v>0</v>
      </c>
      <c r="ED48" s="86">
        <v>0</v>
      </c>
      <c r="EE48" s="86">
        <v>0</v>
      </c>
    </row>
    <row r="49" spans="1:135" ht="0.95" customHeight="1" x14ac:dyDescent="0.25">
      <c r="A49" s="70">
        <v>2058</v>
      </c>
      <c r="B49" s="71">
        <f t="shared" si="1"/>
        <v>5258294</v>
      </c>
      <c r="C49" s="70"/>
      <c r="D49" s="84">
        <f t="shared" si="2"/>
        <v>2853276</v>
      </c>
      <c r="E49" s="84">
        <f t="shared" si="3"/>
        <v>2917923</v>
      </c>
      <c r="F49" s="84">
        <f t="shared" si="4"/>
        <v>2982789</v>
      </c>
      <c r="G49" s="85">
        <f t="shared" si="5"/>
        <v>3047413</v>
      </c>
      <c r="H49" s="85">
        <f t="shared" si="6"/>
        <v>3111237</v>
      </c>
      <c r="I49" s="85">
        <f>SUM(CB49:$EE49)</f>
        <v>1444048</v>
      </c>
      <c r="J49" s="85">
        <f>SUM(CC49:$EE49)</f>
        <v>1379401</v>
      </c>
      <c r="K49" s="85">
        <f>SUM(CD49:$EE49)</f>
        <v>1314535</v>
      </c>
      <c r="L49" s="85">
        <f>SUM(CE49:$EE49)</f>
        <v>1249911</v>
      </c>
      <c r="M49" s="85">
        <f>SUM(CF49:$EE49)</f>
        <v>1186087</v>
      </c>
      <c r="N49" s="84"/>
      <c r="O49" s="86">
        <v>46845</v>
      </c>
      <c r="P49" s="86">
        <v>47161</v>
      </c>
      <c r="Q49" s="86">
        <v>47411</v>
      </c>
      <c r="R49" s="86">
        <v>47607</v>
      </c>
      <c r="S49" s="86">
        <v>47780</v>
      </c>
      <c r="T49" s="86">
        <v>47933</v>
      </c>
      <c r="U49" s="86">
        <v>48069</v>
      </c>
      <c r="V49" s="86">
        <v>48203</v>
      </c>
      <c r="W49" s="86">
        <v>48325</v>
      </c>
      <c r="X49" s="86">
        <v>48444</v>
      </c>
      <c r="Y49" s="86">
        <v>48562</v>
      </c>
      <c r="Z49" s="86">
        <v>48679</v>
      </c>
      <c r="AA49" s="86">
        <v>48791</v>
      </c>
      <c r="AB49" s="86">
        <v>48920</v>
      </c>
      <c r="AC49" s="86">
        <v>49068</v>
      </c>
      <c r="AD49" s="86">
        <v>49266</v>
      </c>
      <c r="AE49" s="86">
        <v>49542</v>
      </c>
      <c r="AF49" s="86">
        <v>49910</v>
      </c>
      <c r="AG49" s="86">
        <v>50342</v>
      </c>
      <c r="AH49" s="86">
        <v>50817</v>
      </c>
      <c r="AI49" s="86">
        <v>51385</v>
      </c>
      <c r="AJ49" s="86">
        <v>52042</v>
      </c>
      <c r="AK49" s="86">
        <v>52774</v>
      </c>
      <c r="AL49" s="86">
        <v>53592</v>
      </c>
      <c r="AM49" s="86">
        <v>54514</v>
      </c>
      <c r="AN49" s="86">
        <v>55547</v>
      </c>
      <c r="AO49" s="86">
        <v>56652</v>
      </c>
      <c r="AP49" s="86">
        <v>57813</v>
      </c>
      <c r="AQ49" s="86">
        <v>58986</v>
      </c>
      <c r="AR49" s="86">
        <v>60138</v>
      </c>
      <c r="AS49" s="86">
        <v>61235</v>
      </c>
      <c r="AT49" s="86">
        <v>62243</v>
      </c>
      <c r="AU49" s="86">
        <v>63153</v>
      </c>
      <c r="AV49" s="86">
        <v>63952</v>
      </c>
      <c r="AW49" s="86">
        <v>64622</v>
      </c>
      <c r="AX49" s="86">
        <v>65167</v>
      </c>
      <c r="AY49" s="86">
        <v>65583</v>
      </c>
      <c r="AZ49" s="86">
        <v>65908</v>
      </c>
      <c r="BA49" s="86">
        <v>66126</v>
      </c>
      <c r="BB49" s="86">
        <v>66281</v>
      </c>
      <c r="BC49" s="86">
        <v>66379</v>
      </c>
      <c r="BD49" s="86">
        <v>66458</v>
      </c>
      <c r="BE49" s="86">
        <v>66478</v>
      </c>
      <c r="BF49" s="86">
        <v>66453</v>
      </c>
      <c r="BG49" s="86">
        <v>66401</v>
      </c>
      <c r="BH49" s="86">
        <v>66600</v>
      </c>
      <c r="BI49" s="86">
        <v>67001</v>
      </c>
      <c r="BJ49" s="86">
        <v>66730</v>
      </c>
      <c r="BK49" s="86">
        <v>66972</v>
      </c>
      <c r="BL49" s="86">
        <v>66785</v>
      </c>
      <c r="BM49" s="86">
        <v>66733</v>
      </c>
      <c r="BN49" s="86">
        <v>66028</v>
      </c>
      <c r="BO49" s="86">
        <v>65956</v>
      </c>
      <c r="BP49" s="86">
        <v>65835</v>
      </c>
      <c r="BQ49" s="86">
        <v>65543</v>
      </c>
      <c r="BR49" s="86">
        <v>65185</v>
      </c>
      <c r="BS49" s="86">
        <v>65564</v>
      </c>
      <c r="BT49" s="86">
        <v>65584</v>
      </c>
      <c r="BU49" s="86">
        <v>66969</v>
      </c>
      <c r="BV49" s="86">
        <v>66320</v>
      </c>
      <c r="BW49" s="86">
        <v>66248</v>
      </c>
      <c r="BX49" s="86">
        <v>66109</v>
      </c>
      <c r="BY49" s="86">
        <v>66365</v>
      </c>
      <c r="BZ49" s="86">
        <v>65583</v>
      </c>
      <c r="CA49" s="86">
        <v>65284</v>
      </c>
      <c r="CB49" s="86">
        <v>64647</v>
      </c>
      <c r="CC49" s="86">
        <v>64866</v>
      </c>
      <c r="CD49" s="86">
        <v>64624</v>
      </c>
      <c r="CE49" s="86">
        <v>63824</v>
      </c>
      <c r="CF49" s="86">
        <v>62678</v>
      </c>
      <c r="CG49" s="86">
        <v>62064</v>
      </c>
      <c r="CH49" s="86">
        <v>60085</v>
      </c>
      <c r="CI49" s="86">
        <v>59302</v>
      </c>
      <c r="CJ49" s="86">
        <v>57840</v>
      </c>
      <c r="CK49" s="86">
        <v>56963</v>
      </c>
      <c r="CL49" s="86">
        <v>55218</v>
      </c>
      <c r="CM49" s="86">
        <v>54166</v>
      </c>
      <c r="CN49" s="86">
        <v>52478</v>
      </c>
      <c r="CO49" s="86">
        <v>50910</v>
      </c>
      <c r="CP49" s="86">
        <v>48240</v>
      </c>
      <c r="CQ49" s="86">
        <v>46225</v>
      </c>
      <c r="CR49" s="86">
        <v>44416</v>
      </c>
      <c r="CS49" s="86">
        <v>42207</v>
      </c>
      <c r="CT49" s="86">
        <v>40389</v>
      </c>
      <c r="CU49" s="86">
        <v>39277</v>
      </c>
      <c r="CV49" s="86">
        <v>37387</v>
      </c>
      <c r="CW49" s="86">
        <v>36240</v>
      </c>
      <c r="CX49" s="86">
        <v>34745</v>
      </c>
      <c r="CY49" s="86">
        <v>32771</v>
      </c>
      <c r="CZ49" s="86">
        <v>30844</v>
      </c>
      <c r="DA49" s="86">
        <v>28813</v>
      </c>
      <c r="DB49" s="86">
        <v>26366</v>
      </c>
      <c r="DC49" s="86">
        <v>24079</v>
      </c>
      <c r="DD49" s="86">
        <v>21418</v>
      </c>
      <c r="DE49" s="86">
        <v>18817</v>
      </c>
      <c r="DF49" s="86">
        <v>15605</v>
      </c>
      <c r="DG49" s="86">
        <v>12596</v>
      </c>
      <c r="DH49" s="86">
        <v>9910</v>
      </c>
      <c r="DI49" s="86">
        <v>7640</v>
      </c>
      <c r="DJ49" s="86">
        <v>5693</v>
      </c>
      <c r="DK49" s="86">
        <v>4062</v>
      </c>
      <c r="DL49" s="86">
        <v>2767</v>
      </c>
      <c r="DM49" s="86">
        <v>1772</v>
      </c>
      <c r="DN49" s="86">
        <v>1042</v>
      </c>
      <c r="DO49" s="86">
        <v>565</v>
      </c>
      <c r="DP49" s="86">
        <v>281</v>
      </c>
      <c r="DQ49" s="86">
        <v>131</v>
      </c>
      <c r="DR49" s="86">
        <v>52</v>
      </c>
      <c r="DS49" s="86">
        <v>22</v>
      </c>
      <c r="DT49" s="86">
        <v>7</v>
      </c>
      <c r="DU49" s="86">
        <v>3</v>
      </c>
      <c r="DV49" s="86">
        <v>1</v>
      </c>
      <c r="DW49" s="86">
        <v>0</v>
      </c>
      <c r="DX49" s="86">
        <v>0</v>
      </c>
      <c r="DY49" s="86">
        <v>0</v>
      </c>
      <c r="DZ49" s="86">
        <v>0</v>
      </c>
      <c r="EA49" s="86">
        <v>0</v>
      </c>
      <c r="EB49" s="86">
        <v>0</v>
      </c>
      <c r="EC49" s="86">
        <v>0</v>
      </c>
      <c r="ED49" s="86">
        <v>0</v>
      </c>
      <c r="EE49" s="86">
        <v>0</v>
      </c>
    </row>
    <row r="50" spans="1:135" ht="0.95" customHeight="1" x14ac:dyDescent="0.25">
      <c r="A50" s="70">
        <v>2059</v>
      </c>
      <c r="B50" s="71">
        <f t="shared" si="1"/>
        <v>5265072</v>
      </c>
      <c r="C50" s="70"/>
      <c r="D50" s="84">
        <f t="shared" si="2"/>
        <v>2851528</v>
      </c>
      <c r="E50" s="84">
        <f t="shared" si="3"/>
        <v>2915835</v>
      </c>
      <c r="F50" s="84">
        <f t="shared" si="4"/>
        <v>2979785</v>
      </c>
      <c r="G50" s="85">
        <f t="shared" si="5"/>
        <v>3044014</v>
      </c>
      <c r="H50" s="85">
        <f t="shared" si="6"/>
        <v>3107999</v>
      </c>
      <c r="I50" s="85">
        <f>SUM(CB50:$EE50)</f>
        <v>1452440</v>
      </c>
      <c r="J50" s="85">
        <f>SUM(CC50:$EE50)</f>
        <v>1388133</v>
      </c>
      <c r="K50" s="85">
        <f>SUM(CD50:$EE50)</f>
        <v>1324183</v>
      </c>
      <c r="L50" s="85">
        <f>SUM(CE50:$EE50)</f>
        <v>1259954</v>
      </c>
      <c r="M50" s="85">
        <f>SUM(CF50:$EE50)</f>
        <v>1195969</v>
      </c>
      <c r="N50" s="84"/>
      <c r="O50" s="86">
        <v>46833</v>
      </c>
      <c r="P50" s="86">
        <v>47166</v>
      </c>
      <c r="Q50" s="86">
        <v>47435</v>
      </c>
      <c r="R50" s="86">
        <v>47654</v>
      </c>
      <c r="S50" s="86">
        <v>47838</v>
      </c>
      <c r="T50" s="86">
        <v>48005</v>
      </c>
      <c r="U50" s="86">
        <v>48154</v>
      </c>
      <c r="V50" s="86">
        <v>48287</v>
      </c>
      <c r="W50" s="86">
        <v>48417</v>
      </c>
      <c r="X50" s="86">
        <v>48533</v>
      </c>
      <c r="Y50" s="86">
        <v>48642</v>
      </c>
      <c r="Z50" s="86">
        <v>48751</v>
      </c>
      <c r="AA50" s="86">
        <v>48858</v>
      </c>
      <c r="AB50" s="86">
        <v>48971</v>
      </c>
      <c r="AC50" s="86">
        <v>49109</v>
      </c>
      <c r="AD50" s="86">
        <v>49295</v>
      </c>
      <c r="AE50" s="86">
        <v>49554</v>
      </c>
      <c r="AF50" s="86">
        <v>49906</v>
      </c>
      <c r="AG50" s="86">
        <v>50312</v>
      </c>
      <c r="AH50" s="86">
        <v>50771</v>
      </c>
      <c r="AI50" s="86">
        <v>51321</v>
      </c>
      <c r="AJ50" s="86">
        <v>51973</v>
      </c>
      <c r="AK50" s="86">
        <v>52688</v>
      </c>
      <c r="AL50" s="86">
        <v>53493</v>
      </c>
      <c r="AM50" s="86">
        <v>54406</v>
      </c>
      <c r="AN50" s="86">
        <v>55424</v>
      </c>
      <c r="AO50" s="86">
        <v>56533</v>
      </c>
      <c r="AP50" s="86">
        <v>57691</v>
      </c>
      <c r="AQ50" s="86">
        <v>58866</v>
      </c>
      <c r="AR50" s="86">
        <v>60023</v>
      </c>
      <c r="AS50" s="86">
        <v>61134</v>
      </c>
      <c r="AT50" s="86">
        <v>62174</v>
      </c>
      <c r="AU50" s="86">
        <v>63116</v>
      </c>
      <c r="AV50" s="86">
        <v>63949</v>
      </c>
      <c r="AW50" s="86">
        <v>64671</v>
      </c>
      <c r="AX50" s="86">
        <v>65263</v>
      </c>
      <c r="AY50" s="86">
        <v>65735</v>
      </c>
      <c r="AZ50" s="86">
        <v>66084</v>
      </c>
      <c r="BA50" s="86">
        <v>66349</v>
      </c>
      <c r="BB50" s="86">
        <v>66515</v>
      </c>
      <c r="BC50" s="86">
        <v>66629</v>
      </c>
      <c r="BD50" s="86">
        <v>66689</v>
      </c>
      <c r="BE50" s="86">
        <v>66734</v>
      </c>
      <c r="BF50" s="86">
        <v>66723</v>
      </c>
      <c r="BG50" s="86">
        <v>66667</v>
      </c>
      <c r="BH50" s="86">
        <v>66589</v>
      </c>
      <c r="BI50" s="86">
        <v>66756</v>
      </c>
      <c r="BJ50" s="86">
        <v>67124</v>
      </c>
      <c r="BK50" s="86">
        <v>66824</v>
      </c>
      <c r="BL50" s="86">
        <v>67032</v>
      </c>
      <c r="BM50" s="86">
        <v>66816</v>
      </c>
      <c r="BN50" s="86">
        <v>66729</v>
      </c>
      <c r="BO50" s="86">
        <v>65995</v>
      </c>
      <c r="BP50" s="86">
        <v>65890</v>
      </c>
      <c r="BQ50" s="86">
        <v>65732</v>
      </c>
      <c r="BR50" s="86">
        <v>65400</v>
      </c>
      <c r="BS50" s="86">
        <v>64994</v>
      </c>
      <c r="BT50" s="86">
        <v>65314</v>
      </c>
      <c r="BU50" s="86">
        <v>65267</v>
      </c>
      <c r="BV50" s="86">
        <v>66571</v>
      </c>
      <c r="BW50" s="86">
        <v>65746</v>
      </c>
      <c r="BX50" s="86">
        <v>65713</v>
      </c>
      <c r="BY50" s="86">
        <v>65519</v>
      </c>
      <c r="BZ50" s="86">
        <v>65735</v>
      </c>
      <c r="CA50" s="86">
        <v>64932</v>
      </c>
      <c r="CB50" s="86">
        <v>64307</v>
      </c>
      <c r="CC50" s="86">
        <v>63950</v>
      </c>
      <c r="CD50" s="86">
        <v>64229</v>
      </c>
      <c r="CE50" s="86">
        <v>63985</v>
      </c>
      <c r="CF50" s="86">
        <v>63179</v>
      </c>
      <c r="CG50" s="86">
        <v>62017</v>
      </c>
      <c r="CH50" s="86">
        <v>61369</v>
      </c>
      <c r="CI50" s="86">
        <v>59362</v>
      </c>
      <c r="CJ50" s="86">
        <v>58530</v>
      </c>
      <c r="CK50" s="86">
        <v>57020</v>
      </c>
      <c r="CL50" s="86">
        <v>56079</v>
      </c>
      <c r="CM50" s="86">
        <v>54280</v>
      </c>
      <c r="CN50" s="86">
        <v>53152</v>
      </c>
      <c r="CO50" s="86">
        <v>51399</v>
      </c>
      <c r="CP50" s="86">
        <v>49755</v>
      </c>
      <c r="CQ50" s="86">
        <v>47032</v>
      </c>
      <c r="CR50" s="86">
        <v>44934</v>
      </c>
      <c r="CS50" s="86">
        <v>43034</v>
      </c>
      <c r="CT50" s="86">
        <v>40742</v>
      </c>
      <c r="CU50" s="86">
        <v>38827</v>
      </c>
      <c r="CV50" s="86">
        <v>37581</v>
      </c>
      <c r="CW50" s="86">
        <v>35587</v>
      </c>
      <c r="CX50" s="86">
        <v>34289</v>
      </c>
      <c r="CY50" s="86">
        <v>32657</v>
      </c>
      <c r="CZ50" s="86">
        <v>30566</v>
      </c>
      <c r="DA50" s="86">
        <v>28523</v>
      </c>
      <c r="DB50" s="86">
        <v>26385</v>
      </c>
      <c r="DC50" s="86">
        <v>23876</v>
      </c>
      <c r="DD50" s="86">
        <v>21528</v>
      </c>
      <c r="DE50" s="86">
        <v>18870</v>
      </c>
      <c r="DF50" s="86">
        <v>16299</v>
      </c>
      <c r="DG50" s="86">
        <v>13256</v>
      </c>
      <c r="DH50" s="86">
        <v>10459</v>
      </c>
      <c r="DI50" s="86">
        <v>8012</v>
      </c>
      <c r="DJ50" s="86">
        <v>5983</v>
      </c>
      <c r="DK50" s="86">
        <v>4292</v>
      </c>
      <c r="DL50" s="86">
        <v>2922</v>
      </c>
      <c r="DM50" s="86">
        <v>1883</v>
      </c>
      <c r="DN50" s="86">
        <v>1130</v>
      </c>
      <c r="DO50" s="86">
        <v>618</v>
      </c>
      <c r="DP50" s="86">
        <v>308</v>
      </c>
      <c r="DQ50" s="86">
        <v>140</v>
      </c>
      <c r="DR50" s="86">
        <v>59</v>
      </c>
      <c r="DS50" s="86">
        <v>22</v>
      </c>
      <c r="DT50" s="86">
        <v>9</v>
      </c>
      <c r="DU50" s="86">
        <v>3</v>
      </c>
      <c r="DV50" s="86">
        <v>1</v>
      </c>
      <c r="DW50" s="86">
        <v>0</v>
      </c>
      <c r="DX50" s="86">
        <v>0</v>
      </c>
      <c r="DY50" s="86">
        <v>0</v>
      </c>
      <c r="DZ50" s="86">
        <v>0</v>
      </c>
      <c r="EA50" s="86">
        <v>0</v>
      </c>
      <c r="EB50" s="86">
        <v>0</v>
      </c>
      <c r="EC50" s="86">
        <v>0</v>
      </c>
      <c r="ED50" s="86">
        <v>0</v>
      </c>
      <c r="EE50" s="86">
        <v>0</v>
      </c>
    </row>
    <row r="51" spans="1:135" ht="0.95" customHeight="1" x14ac:dyDescent="0.25">
      <c r="A51" s="70">
        <v>2060</v>
      </c>
      <c r="B51" s="71">
        <f t="shared" si="1"/>
        <v>5271479</v>
      </c>
      <c r="C51" s="70"/>
      <c r="D51" s="84">
        <f t="shared" si="2"/>
        <v>2850133</v>
      </c>
      <c r="E51" s="84">
        <f t="shared" si="3"/>
        <v>2914096</v>
      </c>
      <c r="F51" s="84">
        <f t="shared" si="4"/>
        <v>2977711</v>
      </c>
      <c r="G51" s="85">
        <f t="shared" si="5"/>
        <v>3041035</v>
      </c>
      <c r="H51" s="85">
        <f t="shared" si="6"/>
        <v>3104632</v>
      </c>
      <c r="I51" s="85">
        <f>SUM(CB51:$EE51)</f>
        <v>1460119</v>
      </c>
      <c r="J51" s="85">
        <f>SUM(CC51:$EE51)</f>
        <v>1396156</v>
      </c>
      <c r="K51" s="85">
        <f>SUM(CD51:$EE51)</f>
        <v>1332541</v>
      </c>
      <c r="L51" s="85">
        <f>SUM(CE51:$EE51)</f>
        <v>1269217</v>
      </c>
      <c r="M51" s="85">
        <f>SUM(CF51:$EE51)</f>
        <v>1205620</v>
      </c>
      <c r="N51" s="84"/>
      <c r="O51" s="86">
        <v>46800</v>
      </c>
      <c r="P51" s="86">
        <v>47152</v>
      </c>
      <c r="Q51" s="86">
        <v>47439</v>
      </c>
      <c r="R51" s="86">
        <v>47677</v>
      </c>
      <c r="S51" s="86">
        <v>47887</v>
      </c>
      <c r="T51" s="86">
        <v>48063</v>
      </c>
      <c r="U51" s="86">
        <v>48226</v>
      </c>
      <c r="V51" s="86">
        <v>48373</v>
      </c>
      <c r="W51" s="86">
        <v>48500</v>
      </c>
      <c r="X51" s="86">
        <v>48625</v>
      </c>
      <c r="Y51" s="86">
        <v>48731</v>
      </c>
      <c r="Z51" s="86">
        <v>48830</v>
      </c>
      <c r="AA51" s="86">
        <v>48930</v>
      </c>
      <c r="AB51" s="86">
        <v>49037</v>
      </c>
      <c r="AC51" s="86">
        <v>49161</v>
      </c>
      <c r="AD51" s="86">
        <v>49336</v>
      </c>
      <c r="AE51" s="86">
        <v>49583</v>
      </c>
      <c r="AF51" s="86">
        <v>49918</v>
      </c>
      <c r="AG51" s="86">
        <v>50309</v>
      </c>
      <c r="AH51" s="86">
        <v>50742</v>
      </c>
      <c r="AI51" s="86">
        <v>51277</v>
      </c>
      <c r="AJ51" s="86">
        <v>51910</v>
      </c>
      <c r="AK51" s="86">
        <v>52621</v>
      </c>
      <c r="AL51" s="86">
        <v>53409</v>
      </c>
      <c r="AM51" s="86">
        <v>54310</v>
      </c>
      <c r="AN51" s="86">
        <v>55318</v>
      </c>
      <c r="AO51" s="86">
        <v>56412</v>
      </c>
      <c r="AP51" s="86">
        <v>57572</v>
      </c>
      <c r="AQ51" s="86">
        <v>58745</v>
      </c>
      <c r="AR51" s="86">
        <v>59904</v>
      </c>
      <c r="AS51" s="86">
        <v>61019</v>
      </c>
      <c r="AT51" s="86">
        <v>62074</v>
      </c>
      <c r="AU51" s="86">
        <v>63048</v>
      </c>
      <c r="AV51" s="86">
        <v>63912</v>
      </c>
      <c r="AW51" s="86">
        <v>64667</v>
      </c>
      <c r="AX51" s="86">
        <v>65312</v>
      </c>
      <c r="AY51" s="86">
        <v>65830</v>
      </c>
      <c r="AZ51" s="86">
        <v>66234</v>
      </c>
      <c r="BA51" s="86">
        <v>66523</v>
      </c>
      <c r="BB51" s="86">
        <v>66737</v>
      </c>
      <c r="BC51" s="86">
        <v>66861</v>
      </c>
      <c r="BD51" s="86">
        <v>66937</v>
      </c>
      <c r="BE51" s="86">
        <v>66963</v>
      </c>
      <c r="BF51" s="86">
        <v>66978</v>
      </c>
      <c r="BG51" s="86">
        <v>66936</v>
      </c>
      <c r="BH51" s="86">
        <v>66854</v>
      </c>
      <c r="BI51" s="86">
        <v>66744</v>
      </c>
      <c r="BJ51" s="86">
        <v>66881</v>
      </c>
      <c r="BK51" s="86">
        <v>67217</v>
      </c>
      <c r="BL51" s="86">
        <v>66887</v>
      </c>
      <c r="BM51" s="86">
        <v>67061</v>
      </c>
      <c r="BN51" s="86">
        <v>66815</v>
      </c>
      <c r="BO51" s="86">
        <v>66694</v>
      </c>
      <c r="BP51" s="86">
        <v>65929</v>
      </c>
      <c r="BQ51" s="86">
        <v>65789</v>
      </c>
      <c r="BR51" s="86">
        <v>65588</v>
      </c>
      <c r="BS51" s="86">
        <v>65209</v>
      </c>
      <c r="BT51" s="86">
        <v>64749</v>
      </c>
      <c r="BU51" s="86">
        <v>65001</v>
      </c>
      <c r="BV51" s="86">
        <v>64881</v>
      </c>
      <c r="BW51" s="86">
        <v>65998</v>
      </c>
      <c r="BX51" s="86">
        <v>65215</v>
      </c>
      <c r="BY51" s="86">
        <v>65127</v>
      </c>
      <c r="BZ51" s="86">
        <v>64900</v>
      </c>
      <c r="CA51" s="86">
        <v>65085</v>
      </c>
      <c r="CB51" s="86">
        <v>63963</v>
      </c>
      <c r="CC51" s="86">
        <v>63615</v>
      </c>
      <c r="CD51" s="86">
        <v>63324</v>
      </c>
      <c r="CE51" s="86">
        <v>63597</v>
      </c>
      <c r="CF51" s="86">
        <v>63342</v>
      </c>
      <c r="CG51" s="86">
        <v>62516</v>
      </c>
      <c r="CH51" s="86">
        <v>61328</v>
      </c>
      <c r="CI51" s="86">
        <v>60635</v>
      </c>
      <c r="CJ51" s="86">
        <v>58593</v>
      </c>
      <c r="CK51" s="86">
        <v>57707</v>
      </c>
      <c r="CL51" s="86">
        <v>56141</v>
      </c>
      <c r="CM51" s="86">
        <v>55132</v>
      </c>
      <c r="CN51" s="86">
        <v>53271</v>
      </c>
      <c r="CO51" s="86">
        <v>52065</v>
      </c>
      <c r="CP51" s="86">
        <v>50242</v>
      </c>
      <c r="CQ51" s="86">
        <v>48516</v>
      </c>
      <c r="CR51" s="86">
        <v>45727</v>
      </c>
      <c r="CS51" s="86">
        <v>43545</v>
      </c>
      <c r="CT51" s="86">
        <v>41550</v>
      </c>
      <c r="CU51" s="86">
        <v>39176</v>
      </c>
      <c r="CV51" s="86">
        <v>37162</v>
      </c>
      <c r="CW51" s="86">
        <v>35783</v>
      </c>
      <c r="CX51" s="86">
        <v>33684</v>
      </c>
      <c r="CY51" s="86">
        <v>32242</v>
      </c>
      <c r="CZ51" s="86">
        <v>30476</v>
      </c>
      <c r="DA51" s="86">
        <v>28282</v>
      </c>
      <c r="DB51" s="86">
        <v>26137</v>
      </c>
      <c r="DC51" s="86">
        <v>23911</v>
      </c>
      <c r="DD51" s="86">
        <v>21365</v>
      </c>
      <c r="DE51" s="86">
        <v>18987</v>
      </c>
      <c r="DF51" s="86">
        <v>16363</v>
      </c>
      <c r="DG51" s="86">
        <v>13866</v>
      </c>
      <c r="DH51" s="86">
        <v>11025</v>
      </c>
      <c r="DI51" s="86">
        <v>8472</v>
      </c>
      <c r="DJ51" s="86">
        <v>6287</v>
      </c>
      <c r="DK51" s="86">
        <v>4523</v>
      </c>
      <c r="DL51" s="86">
        <v>3097</v>
      </c>
      <c r="DM51" s="86">
        <v>1996</v>
      </c>
      <c r="DN51" s="86">
        <v>1207</v>
      </c>
      <c r="DO51" s="86">
        <v>672</v>
      </c>
      <c r="DP51" s="86">
        <v>339</v>
      </c>
      <c r="DQ51" s="86">
        <v>155</v>
      </c>
      <c r="DR51" s="86">
        <v>64</v>
      </c>
      <c r="DS51" s="86">
        <v>26</v>
      </c>
      <c r="DT51" s="86">
        <v>9</v>
      </c>
      <c r="DU51" s="86">
        <v>3</v>
      </c>
      <c r="DV51" s="86">
        <v>1</v>
      </c>
      <c r="DW51" s="86">
        <v>0</v>
      </c>
      <c r="DX51" s="86">
        <v>0</v>
      </c>
      <c r="DY51" s="86">
        <v>0</v>
      </c>
      <c r="DZ51" s="86">
        <v>0</v>
      </c>
      <c r="EA51" s="86">
        <v>0</v>
      </c>
      <c r="EB51" s="86">
        <v>0</v>
      </c>
      <c r="EC51" s="86">
        <v>0</v>
      </c>
      <c r="ED51" s="86">
        <v>0</v>
      </c>
      <c r="EE51" s="86">
        <v>0</v>
      </c>
    </row>
    <row r="52" spans="1:135" ht="0.95" customHeight="1" x14ac:dyDescent="0.25">
      <c r="A52" s="70"/>
      <c r="B52" s="71"/>
      <c r="C52" s="70"/>
      <c r="D52" s="84"/>
      <c r="E52" s="84"/>
      <c r="F52" s="84"/>
      <c r="G52" s="85"/>
      <c r="H52" s="85"/>
      <c r="I52" s="85"/>
      <c r="J52" s="85"/>
      <c r="K52" s="85"/>
      <c r="L52" s="85"/>
      <c r="M52" s="85"/>
      <c r="N52" s="84"/>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row>
    <row r="53" spans="1:135" ht="0.95" customHeight="1" x14ac:dyDescent="0.35">
      <c r="A53" s="72" t="s">
        <v>21</v>
      </c>
      <c r="B53" s="72"/>
      <c r="C53" s="72"/>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row>
    <row r="54" spans="1:135" ht="0.95" customHeight="1" x14ac:dyDescent="0.25">
      <c r="A54" s="69" t="s">
        <v>19</v>
      </c>
      <c r="B54" s="69"/>
      <c r="C54" s="69"/>
      <c r="D54" s="82" t="s">
        <v>28</v>
      </c>
      <c r="E54" s="82" t="s">
        <v>39</v>
      </c>
      <c r="F54" s="82" t="s">
        <v>40</v>
      </c>
      <c r="G54" s="82" t="s">
        <v>50</v>
      </c>
      <c r="H54" s="82" t="s">
        <v>51</v>
      </c>
      <c r="I54" s="82" t="s">
        <v>26</v>
      </c>
      <c r="J54" s="82" t="s">
        <v>23</v>
      </c>
      <c r="K54" s="82" t="s">
        <v>24</v>
      </c>
      <c r="L54" s="82" t="s">
        <v>25</v>
      </c>
      <c r="M54" s="82" t="s">
        <v>48</v>
      </c>
      <c r="N54" s="83"/>
      <c r="O54" s="68" t="s">
        <v>62</v>
      </c>
      <c r="P54" s="68" t="s">
        <v>63</v>
      </c>
      <c r="Q54" s="68" t="s">
        <v>64</v>
      </c>
      <c r="R54" s="68" t="s">
        <v>65</v>
      </c>
      <c r="S54" s="68" t="s">
        <v>66</v>
      </c>
      <c r="T54" s="68" t="s">
        <v>67</v>
      </c>
      <c r="U54" s="68" t="s">
        <v>68</v>
      </c>
      <c r="V54" s="68" t="s">
        <v>69</v>
      </c>
      <c r="W54" s="68" t="s">
        <v>70</v>
      </c>
      <c r="X54" s="68" t="s">
        <v>71</v>
      </c>
      <c r="Y54" s="68" t="s">
        <v>72</v>
      </c>
      <c r="Z54" s="68" t="s">
        <v>73</v>
      </c>
      <c r="AA54" s="68" t="s">
        <v>74</v>
      </c>
      <c r="AB54" s="68" t="s">
        <v>75</v>
      </c>
      <c r="AC54" s="68" t="s">
        <v>76</v>
      </c>
      <c r="AD54" s="68" t="s">
        <v>77</v>
      </c>
      <c r="AE54" s="68" t="s">
        <v>78</v>
      </c>
      <c r="AF54" s="68" t="s">
        <v>79</v>
      </c>
      <c r="AG54" s="68" t="s">
        <v>80</v>
      </c>
      <c r="AH54" s="68" t="s">
        <v>81</v>
      </c>
      <c r="AI54" s="68" t="s">
        <v>82</v>
      </c>
      <c r="AJ54" s="68" t="s">
        <v>83</v>
      </c>
      <c r="AK54" s="68" t="s">
        <v>84</v>
      </c>
      <c r="AL54" s="68" t="s">
        <v>85</v>
      </c>
      <c r="AM54" s="68" t="s">
        <v>86</v>
      </c>
      <c r="AN54" s="68" t="s">
        <v>87</v>
      </c>
      <c r="AO54" s="68" t="s">
        <v>88</v>
      </c>
      <c r="AP54" s="68" t="s">
        <v>89</v>
      </c>
      <c r="AQ54" s="68" t="s">
        <v>90</v>
      </c>
      <c r="AR54" s="68" t="s">
        <v>91</v>
      </c>
      <c r="AS54" s="68" t="s">
        <v>92</v>
      </c>
      <c r="AT54" s="68" t="s">
        <v>93</v>
      </c>
      <c r="AU54" s="68" t="s">
        <v>94</v>
      </c>
      <c r="AV54" s="68" t="s">
        <v>95</v>
      </c>
      <c r="AW54" s="68" t="s">
        <v>96</v>
      </c>
      <c r="AX54" s="68" t="s">
        <v>97</v>
      </c>
      <c r="AY54" s="68" t="s">
        <v>98</v>
      </c>
      <c r="AZ54" s="68" t="s">
        <v>99</v>
      </c>
      <c r="BA54" s="68" t="s">
        <v>100</v>
      </c>
      <c r="BB54" s="68" t="s">
        <v>101</v>
      </c>
      <c r="BC54" s="68" t="s">
        <v>102</v>
      </c>
      <c r="BD54" s="68" t="s">
        <v>103</v>
      </c>
      <c r="BE54" s="68" t="s">
        <v>104</v>
      </c>
      <c r="BF54" s="68" t="s">
        <v>105</v>
      </c>
      <c r="BG54" s="68" t="s">
        <v>106</v>
      </c>
      <c r="BH54" s="68" t="s">
        <v>107</v>
      </c>
      <c r="BI54" s="68" t="s">
        <v>108</v>
      </c>
      <c r="BJ54" s="68" t="s">
        <v>109</v>
      </c>
      <c r="BK54" s="68" t="s">
        <v>110</v>
      </c>
      <c r="BL54" s="68" t="s">
        <v>111</v>
      </c>
      <c r="BM54" s="68" t="s">
        <v>112</v>
      </c>
      <c r="BN54" s="68" t="s">
        <v>113</v>
      </c>
      <c r="BO54" s="68" t="s">
        <v>114</v>
      </c>
      <c r="BP54" s="68" t="s">
        <v>115</v>
      </c>
      <c r="BQ54" s="68" t="s">
        <v>116</v>
      </c>
      <c r="BR54" s="68" t="s">
        <v>117</v>
      </c>
      <c r="BS54" s="68" t="s">
        <v>118</v>
      </c>
      <c r="BT54" s="68" t="s">
        <v>119</v>
      </c>
      <c r="BU54" s="68" t="s">
        <v>120</v>
      </c>
      <c r="BV54" s="68" t="s">
        <v>121</v>
      </c>
      <c r="BW54" s="68" t="s">
        <v>122</v>
      </c>
      <c r="BX54" s="68" t="s">
        <v>123</v>
      </c>
      <c r="BY54" s="68" t="s">
        <v>124</v>
      </c>
      <c r="BZ54" s="68" t="s">
        <v>125</v>
      </c>
      <c r="CA54" s="68" t="s">
        <v>126</v>
      </c>
      <c r="CB54" s="68" t="s">
        <v>127</v>
      </c>
      <c r="CC54" s="68" t="s">
        <v>128</v>
      </c>
      <c r="CD54" s="68" t="s">
        <v>129</v>
      </c>
      <c r="CE54" s="68" t="s">
        <v>130</v>
      </c>
      <c r="CF54" s="68" t="s">
        <v>131</v>
      </c>
      <c r="CG54" s="68" t="s">
        <v>132</v>
      </c>
      <c r="CH54" s="68" t="s">
        <v>133</v>
      </c>
      <c r="CI54" s="68" t="s">
        <v>134</v>
      </c>
      <c r="CJ54" s="68" t="s">
        <v>135</v>
      </c>
      <c r="CK54" s="68" t="s">
        <v>136</v>
      </c>
      <c r="CL54" s="68" t="s">
        <v>137</v>
      </c>
      <c r="CM54" s="68" t="s">
        <v>138</v>
      </c>
      <c r="CN54" s="68" t="s">
        <v>139</v>
      </c>
      <c r="CO54" s="68" t="s">
        <v>140</v>
      </c>
      <c r="CP54" s="68" t="s">
        <v>141</v>
      </c>
      <c r="CQ54" s="68" t="s">
        <v>142</v>
      </c>
      <c r="CR54" s="68" t="s">
        <v>143</v>
      </c>
      <c r="CS54" s="68" t="s">
        <v>144</v>
      </c>
      <c r="CT54" s="68" t="s">
        <v>145</v>
      </c>
      <c r="CU54" s="68" t="s">
        <v>146</v>
      </c>
      <c r="CV54" s="68" t="s">
        <v>147</v>
      </c>
      <c r="CW54" s="68" t="s">
        <v>148</v>
      </c>
      <c r="CX54" s="68" t="s">
        <v>149</v>
      </c>
      <c r="CY54" s="68" t="s">
        <v>150</v>
      </c>
      <c r="CZ54" s="68" t="s">
        <v>151</v>
      </c>
      <c r="DA54" s="68" t="s">
        <v>152</v>
      </c>
      <c r="DB54" s="68" t="s">
        <v>153</v>
      </c>
      <c r="DC54" s="68" t="s">
        <v>154</v>
      </c>
      <c r="DD54" s="68" t="s">
        <v>155</v>
      </c>
      <c r="DE54" s="68" t="s">
        <v>156</v>
      </c>
      <c r="DF54" s="68" t="s">
        <v>157</v>
      </c>
      <c r="DG54" s="68" t="s">
        <v>158</v>
      </c>
      <c r="DH54" s="68" t="s">
        <v>159</v>
      </c>
      <c r="DI54" s="68" t="s">
        <v>160</v>
      </c>
      <c r="DJ54" s="68" t="s">
        <v>161</v>
      </c>
      <c r="DK54" s="68">
        <v>100</v>
      </c>
      <c r="DL54" s="68">
        <f>DK54+1</f>
        <v>101</v>
      </c>
      <c r="DM54" s="68">
        <f t="shared" ref="DM54:EE54" si="7">DL54+1</f>
        <v>102</v>
      </c>
      <c r="DN54" s="68">
        <f t="shared" si="7"/>
        <v>103</v>
      </c>
      <c r="DO54" s="68">
        <f t="shared" si="7"/>
        <v>104</v>
      </c>
      <c r="DP54" s="68">
        <f t="shared" si="7"/>
        <v>105</v>
      </c>
      <c r="DQ54" s="68">
        <f t="shared" si="7"/>
        <v>106</v>
      </c>
      <c r="DR54" s="68">
        <f t="shared" si="7"/>
        <v>107</v>
      </c>
      <c r="DS54" s="68">
        <f t="shared" si="7"/>
        <v>108</v>
      </c>
      <c r="DT54" s="68">
        <f t="shared" si="7"/>
        <v>109</v>
      </c>
      <c r="DU54" s="68">
        <f t="shared" si="7"/>
        <v>110</v>
      </c>
      <c r="DV54" s="68">
        <f t="shared" si="7"/>
        <v>111</v>
      </c>
      <c r="DW54" s="68">
        <f t="shared" si="7"/>
        <v>112</v>
      </c>
      <c r="DX54" s="68">
        <f t="shared" si="7"/>
        <v>113</v>
      </c>
      <c r="DY54" s="68">
        <f t="shared" si="7"/>
        <v>114</v>
      </c>
      <c r="DZ54" s="68">
        <f t="shared" si="7"/>
        <v>115</v>
      </c>
      <c r="EA54" s="68">
        <f t="shared" si="7"/>
        <v>116</v>
      </c>
      <c r="EB54" s="68">
        <f t="shared" si="7"/>
        <v>117</v>
      </c>
      <c r="EC54" s="68">
        <f t="shared" si="7"/>
        <v>118</v>
      </c>
      <c r="ED54" s="68">
        <f t="shared" si="7"/>
        <v>119</v>
      </c>
      <c r="EE54" s="68">
        <f t="shared" si="7"/>
        <v>120</v>
      </c>
    </row>
    <row r="55" spans="1:135" ht="0.95" customHeight="1" x14ac:dyDescent="0.25">
      <c r="A55" s="70">
        <v>2015</v>
      </c>
      <c r="B55" s="71">
        <f t="shared" ref="B55:B100" si="8">SUM(O55:DJ55)</f>
        <v>4209032</v>
      </c>
      <c r="C55" s="70"/>
      <c r="D55" s="84">
        <f t="shared" ref="D55:D100" si="9">SUM(AI55:BZ55)</f>
        <v>2513574</v>
      </c>
      <c r="E55" s="84">
        <f t="shared" ref="E55:E100" si="10">SUM(AI55:CA55)</f>
        <v>2558363</v>
      </c>
      <c r="F55" s="84">
        <f t="shared" ref="F55:F100" si="11">SUM(AI55:CB55)</f>
        <v>2604039</v>
      </c>
      <c r="G55" s="85">
        <f t="shared" ref="G55:G100" si="12">SUM(AI55:CC55)</f>
        <v>2648994</v>
      </c>
      <c r="H55" s="85">
        <f t="shared" ref="H55:H100" si="13">SUM(AI55:CD55)</f>
        <v>2694378</v>
      </c>
      <c r="I55" s="85">
        <f>SUM(CA55:$EE55)</f>
        <v>882882</v>
      </c>
      <c r="J55" s="85">
        <f>SUM(CB55:$EE55)</f>
        <v>838093</v>
      </c>
      <c r="K55" s="85">
        <f>SUM(CC55:$EE55)</f>
        <v>792417</v>
      </c>
      <c r="L55" s="85">
        <f>SUM(CD55:$EE55)</f>
        <v>747462</v>
      </c>
      <c r="M55" s="85">
        <f>SUM(CE55:$EE55)</f>
        <v>702078</v>
      </c>
      <c r="N55" s="84"/>
      <c r="O55" s="86">
        <v>41487</v>
      </c>
      <c r="P55" s="86">
        <v>41025</v>
      </c>
      <c r="Q55" s="86">
        <v>41122</v>
      </c>
      <c r="R55" s="86">
        <v>41050</v>
      </c>
      <c r="S55" s="86">
        <v>40738</v>
      </c>
      <c r="T55" s="86">
        <v>41543</v>
      </c>
      <c r="U55" s="86">
        <v>40477</v>
      </c>
      <c r="V55" s="86">
        <v>40001</v>
      </c>
      <c r="W55" s="86">
        <v>39610</v>
      </c>
      <c r="X55" s="86">
        <v>39094</v>
      </c>
      <c r="Y55" s="86">
        <v>38951</v>
      </c>
      <c r="Z55" s="86">
        <v>39310</v>
      </c>
      <c r="AA55" s="86">
        <v>38564</v>
      </c>
      <c r="AB55" s="86">
        <v>38936</v>
      </c>
      <c r="AC55" s="86">
        <v>39045</v>
      </c>
      <c r="AD55" s="86">
        <v>41350</v>
      </c>
      <c r="AE55" s="86">
        <v>41379</v>
      </c>
      <c r="AF55" s="86">
        <v>42193</v>
      </c>
      <c r="AG55" s="86">
        <v>43042</v>
      </c>
      <c r="AH55" s="86">
        <v>44619</v>
      </c>
      <c r="AI55" s="86">
        <v>45337</v>
      </c>
      <c r="AJ55" s="86">
        <v>46690</v>
      </c>
      <c r="AK55" s="86">
        <v>48150</v>
      </c>
      <c r="AL55" s="86">
        <v>50845</v>
      </c>
      <c r="AM55" s="86">
        <v>52156</v>
      </c>
      <c r="AN55" s="86">
        <v>53705</v>
      </c>
      <c r="AO55" s="86">
        <v>54343</v>
      </c>
      <c r="AP55" s="86">
        <v>56028</v>
      </c>
      <c r="AQ55" s="86">
        <v>55577</v>
      </c>
      <c r="AR55" s="86">
        <v>57201</v>
      </c>
      <c r="AS55" s="86">
        <v>57778</v>
      </c>
      <c r="AT55" s="86">
        <v>58204</v>
      </c>
      <c r="AU55" s="86">
        <v>57796</v>
      </c>
      <c r="AV55" s="86">
        <v>59379</v>
      </c>
      <c r="AW55" s="86">
        <v>59157</v>
      </c>
      <c r="AX55" s="86">
        <v>59094</v>
      </c>
      <c r="AY55" s="86">
        <v>57898</v>
      </c>
      <c r="AZ55" s="86">
        <v>57195</v>
      </c>
      <c r="BA55" s="86">
        <v>57106</v>
      </c>
      <c r="BB55" s="86">
        <v>57016</v>
      </c>
      <c r="BC55" s="86">
        <v>56498</v>
      </c>
      <c r="BD55" s="86">
        <v>57548</v>
      </c>
      <c r="BE55" s="86">
        <v>57992</v>
      </c>
      <c r="BF55" s="86">
        <v>59268</v>
      </c>
      <c r="BG55" s="86">
        <v>61636</v>
      </c>
      <c r="BH55" s="86">
        <v>62340</v>
      </c>
      <c r="BI55" s="86">
        <v>64117</v>
      </c>
      <c r="BJ55" s="86">
        <v>65424</v>
      </c>
      <c r="BK55" s="86">
        <v>65895</v>
      </c>
      <c r="BL55" s="86">
        <v>66871</v>
      </c>
      <c r="BM55" s="86">
        <v>66587</v>
      </c>
      <c r="BN55" s="86">
        <v>67617</v>
      </c>
      <c r="BO55" s="86">
        <v>65772</v>
      </c>
      <c r="BP55" s="86">
        <v>63204</v>
      </c>
      <c r="BQ55" s="86">
        <v>61217</v>
      </c>
      <c r="BR55" s="86">
        <v>59407</v>
      </c>
      <c r="BS55" s="86">
        <v>57655</v>
      </c>
      <c r="BT55" s="86">
        <v>55097</v>
      </c>
      <c r="BU55" s="86">
        <v>53837</v>
      </c>
      <c r="BV55" s="86">
        <v>51798</v>
      </c>
      <c r="BW55" s="86">
        <v>50016</v>
      </c>
      <c r="BX55" s="86">
        <v>48845</v>
      </c>
      <c r="BY55" s="86">
        <v>47387</v>
      </c>
      <c r="BZ55" s="86">
        <v>46891</v>
      </c>
      <c r="CA55" s="86">
        <v>44789</v>
      </c>
      <c r="CB55" s="86">
        <v>45676</v>
      </c>
      <c r="CC55" s="86">
        <v>44955</v>
      </c>
      <c r="CD55" s="86">
        <v>45384</v>
      </c>
      <c r="CE55" s="86">
        <v>44415</v>
      </c>
      <c r="CF55" s="86">
        <v>44126</v>
      </c>
      <c r="CG55" s="86">
        <v>41730</v>
      </c>
      <c r="CH55" s="86">
        <v>41225</v>
      </c>
      <c r="CI55" s="86">
        <v>39828</v>
      </c>
      <c r="CJ55" s="86">
        <v>37668</v>
      </c>
      <c r="CK55" s="86">
        <v>35503</v>
      </c>
      <c r="CL55" s="86">
        <v>32824</v>
      </c>
      <c r="CM55" s="86">
        <v>31648</v>
      </c>
      <c r="CN55" s="86">
        <v>30386</v>
      </c>
      <c r="CO55" s="86">
        <v>28790</v>
      </c>
      <c r="CP55" s="86">
        <v>28466</v>
      </c>
      <c r="CQ55" s="86">
        <v>27652</v>
      </c>
      <c r="CR55" s="86">
        <v>26442</v>
      </c>
      <c r="CS55" s="86">
        <v>25032</v>
      </c>
      <c r="CT55" s="86">
        <v>23858</v>
      </c>
      <c r="CU55" s="86">
        <v>22341</v>
      </c>
      <c r="CV55" s="86">
        <v>21427</v>
      </c>
      <c r="CW55" s="86">
        <v>19323</v>
      </c>
      <c r="CX55" s="86">
        <v>17472</v>
      </c>
      <c r="CY55" s="86">
        <v>15340</v>
      </c>
      <c r="CZ55" s="86">
        <v>13901</v>
      </c>
      <c r="DA55" s="86">
        <v>11998</v>
      </c>
      <c r="DB55" s="86">
        <v>10200</v>
      </c>
      <c r="DC55" s="86">
        <v>8269</v>
      </c>
      <c r="DD55" s="86">
        <v>6585</v>
      </c>
      <c r="DE55" s="86">
        <v>5279</v>
      </c>
      <c r="DF55" s="86">
        <v>3717</v>
      </c>
      <c r="DG55" s="86">
        <v>2376</v>
      </c>
      <c r="DH55" s="86">
        <v>1562</v>
      </c>
      <c r="DI55" s="86">
        <v>1053</v>
      </c>
      <c r="DJ55" s="86">
        <v>682</v>
      </c>
      <c r="DK55" s="86">
        <v>417</v>
      </c>
      <c r="DL55" s="86">
        <v>277</v>
      </c>
      <c r="DM55" s="86">
        <v>139</v>
      </c>
      <c r="DN55" s="86">
        <v>72</v>
      </c>
      <c r="DO55" s="86">
        <v>34</v>
      </c>
      <c r="DP55" s="86">
        <v>15</v>
      </c>
      <c r="DQ55" s="86">
        <v>6</v>
      </c>
      <c r="DR55" s="86">
        <v>0</v>
      </c>
      <c r="DS55" s="86">
        <v>0</v>
      </c>
      <c r="DT55" s="86">
        <v>0</v>
      </c>
      <c r="DU55" s="86">
        <v>0</v>
      </c>
      <c r="DV55" s="86">
        <v>0</v>
      </c>
      <c r="DW55" s="86">
        <v>0</v>
      </c>
      <c r="DX55" s="86">
        <v>0</v>
      </c>
      <c r="DY55" s="86">
        <v>0</v>
      </c>
      <c r="DZ55" s="86">
        <v>0</v>
      </c>
      <c r="EA55" s="86">
        <v>0</v>
      </c>
      <c r="EB55" s="86">
        <v>0</v>
      </c>
      <c r="EC55" s="86">
        <v>0</v>
      </c>
      <c r="ED55" s="86">
        <v>0</v>
      </c>
      <c r="EE55" s="86">
        <v>0</v>
      </c>
    </row>
    <row r="56" spans="1:135" ht="0.95" customHeight="1" x14ac:dyDescent="0.25">
      <c r="A56" s="70">
        <v>2016</v>
      </c>
      <c r="B56" s="71">
        <f t="shared" si="8"/>
        <v>4251768</v>
      </c>
      <c r="C56" s="70"/>
      <c r="D56" s="84">
        <f t="shared" si="9"/>
        <v>2534966</v>
      </c>
      <c r="E56" s="84">
        <f t="shared" si="10"/>
        <v>2581516</v>
      </c>
      <c r="F56" s="84">
        <f t="shared" si="11"/>
        <v>2625978</v>
      </c>
      <c r="G56" s="85">
        <f t="shared" si="12"/>
        <v>2671367</v>
      </c>
      <c r="H56" s="85">
        <f t="shared" si="13"/>
        <v>2716045</v>
      </c>
      <c r="I56" s="85">
        <f>SUM(CA56:$EE56)</f>
        <v>899505</v>
      </c>
      <c r="J56" s="85">
        <f>SUM(CB56:$EE56)</f>
        <v>852955</v>
      </c>
      <c r="K56" s="85">
        <f>SUM(CC56:$EE56)</f>
        <v>808493</v>
      </c>
      <c r="L56" s="85">
        <f>SUM(CD56:$EE56)</f>
        <v>763104</v>
      </c>
      <c r="M56" s="85">
        <f>SUM(CE56:$EE56)</f>
        <v>718426</v>
      </c>
      <c r="N56" s="84"/>
      <c r="O56" s="86">
        <v>42043</v>
      </c>
      <c r="P56" s="86">
        <v>41979</v>
      </c>
      <c r="Q56" s="86">
        <v>41430</v>
      </c>
      <c r="R56" s="86">
        <v>41497</v>
      </c>
      <c r="S56" s="86">
        <v>41418</v>
      </c>
      <c r="T56" s="86">
        <v>41089</v>
      </c>
      <c r="U56" s="86">
        <v>41867</v>
      </c>
      <c r="V56" s="86">
        <v>40795</v>
      </c>
      <c r="W56" s="86">
        <v>40320</v>
      </c>
      <c r="X56" s="86">
        <v>39919</v>
      </c>
      <c r="Y56" s="86">
        <v>39397</v>
      </c>
      <c r="Z56" s="86">
        <v>39233</v>
      </c>
      <c r="AA56" s="86">
        <v>39582</v>
      </c>
      <c r="AB56" s="86">
        <v>38841</v>
      </c>
      <c r="AC56" s="86">
        <v>39227</v>
      </c>
      <c r="AD56" s="86">
        <v>39373</v>
      </c>
      <c r="AE56" s="86">
        <v>41735</v>
      </c>
      <c r="AF56" s="86">
        <v>41852</v>
      </c>
      <c r="AG56" s="86">
        <v>42779</v>
      </c>
      <c r="AH56" s="86">
        <v>43760</v>
      </c>
      <c r="AI56" s="86">
        <v>45445</v>
      </c>
      <c r="AJ56" s="86">
        <v>46291</v>
      </c>
      <c r="AK56" s="86">
        <v>47808</v>
      </c>
      <c r="AL56" s="86">
        <v>49435</v>
      </c>
      <c r="AM56" s="86">
        <v>52261</v>
      </c>
      <c r="AN56" s="86">
        <v>53650</v>
      </c>
      <c r="AO56" s="86">
        <v>55217</v>
      </c>
      <c r="AP56" s="86">
        <v>55834</v>
      </c>
      <c r="AQ56" s="86">
        <v>57422</v>
      </c>
      <c r="AR56" s="86">
        <v>56903</v>
      </c>
      <c r="AS56" s="86">
        <v>58430</v>
      </c>
      <c r="AT56" s="86">
        <v>58925</v>
      </c>
      <c r="AU56" s="86">
        <v>59278</v>
      </c>
      <c r="AV56" s="86">
        <v>58811</v>
      </c>
      <c r="AW56" s="86">
        <v>60291</v>
      </c>
      <c r="AX56" s="86">
        <v>59998</v>
      </c>
      <c r="AY56" s="86">
        <v>59881</v>
      </c>
      <c r="AZ56" s="86">
        <v>58633</v>
      </c>
      <c r="BA56" s="86">
        <v>57868</v>
      </c>
      <c r="BB56" s="86">
        <v>57724</v>
      </c>
      <c r="BC56" s="86">
        <v>57574</v>
      </c>
      <c r="BD56" s="86">
        <v>57014</v>
      </c>
      <c r="BE56" s="86">
        <v>58010</v>
      </c>
      <c r="BF56" s="86">
        <v>58406</v>
      </c>
      <c r="BG56" s="86">
        <v>59636</v>
      </c>
      <c r="BH56" s="86">
        <v>61954</v>
      </c>
      <c r="BI56" s="86">
        <v>62617</v>
      </c>
      <c r="BJ56" s="86">
        <v>64346</v>
      </c>
      <c r="BK56" s="86">
        <v>65598</v>
      </c>
      <c r="BL56" s="86">
        <v>66026</v>
      </c>
      <c r="BM56" s="86">
        <v>66946</v>
      </c>
      <c r="BN56" s="86">
        <v>66612</v>
      </c>
      <c r="BO56" s="86">
        <v>67583</v>
      </c>
      <c r="BP56" s="86">
        <v>65712</v>
      </c>
      <c r="BQ56" s="86">
        <v>63116</v>
      </c>
      <c r="BR56" s="86">
        <v>61108</v>
      </c>
      <c r="BS56" s="86">
        <v>59271</v>
      </c>
      <c r="BT56" s="86">
        <v>57503</v>
      </c>
      <c r="BU56" s="86">
        <v>54940</v>
      </c>
      <c r="BV56" s="86">
        <v>53663</v>
      </c>
      <c r="BW56" s="86">
        <v>51615</v>
      </c>
      <c r="BX56" s="86">
        <v>49821</v>
      </c>
      <c r="BY56" s="86">
        <v>48635</v>
      </c>
      <c r="BZ56" s="86">
        <v>47155</v>
      </c>
      <c r="CA56" s="86">
        <v>46550</v>
      </c>
      <c r="CB56" s="86">
        <v>44462</v>
      </c>
      <c r="CC56" s="86">
        <v>45389</v>
      </c>
      <c r="CD56" s="86">
        <v>44678</v>
      </c>
      <c r="CE56" s="86">
        <v>45070</v>
      </c>
      <c r="CF56" s="86">
        <v>44076</v>
      </c>
      <c r="CG56" s="86">
        <v>43751</v>
      </c>
      <c r="CH56" s="86">
        <v>41341</v>
      </c>
      <c r="CI56" s="86">
        <v>40786</v>
      </c>
      <c r="CJ56" s="86">
        <v>39350</v>
      </c>
      <c r="CK56" s="86">
        <v>37161</v>
      </c>
      <c r="CL56" s="86">
        <v>34965</v>
      </c>
      <c r="CM56" s="86">
        <v>32260</v>
      </c>
      <c r="CN56" s="86">
        <v>31034</v>
      </c>
      <c r="CO56" s="86">
        <v>29718</v>
      </c>
      <c r="CP56" s="86">
        <v>28072</v>
      </c>
      <c r="CQ56" s="86">
        <v>27661</v>
      </c>
      <c r="CR56" s="86">
        <v>26762</v>
      </c>
      <c r="CS56" s="86">
        <v>25473</v>
      </c>
      <c r="CT56" s="86">
        <v>23987</v>
      </c>
      <c r="CU56" s="86">
        <v>22724</v>
      </c>
      <c r="CV56" s="86">
        <v>21129</v>
      </c>
      <c r="CW56" s="86">
        <v>20097</v>
      </c>
      <c r="CX56" s="86">
        <v>17950</v>
      </c>
      <c r="CY56" s="86">
        <v>16051</v>
      </c>
      <c r="CZ56" s="86">
        <v>13910</v>
      </c>
      <c r="DA56" s="86">
        <v>12410</v>
      </c>
      <c r="DB56" s="86">
        <v>10518</v>
      </c>
      <c r="DC56" s="86">
        <v>8753</v>
      </c>
      <c r="DD56" s="86">
        <v>6917</v>
      </c>
      <c r="DE56" s="86">
        <v>5345</v>
      </c>
      <c r="DF56" s="86">
        <v>4134</v>
      </c>
      <c r="DG56" s="86">
        <v>2788</v>
      </c>
      <c r="DH56" s="86">
        <v>1692</v>
      </c>
      <c r="DI56" s="86">
        <v>1047</v>
      </c>
      <c r="DJ56" s="86">
        <v>655</v>
      </c>
      <c r="DK56" s="86">
        <v>393</v>
      </c>
      <c r="DL56" s="86">
        <v>219</v>
      </c>
      <c r="DM56" s="86">
        <v>130</v>
      </c>
      <c r="DN56" s="86">
        <v>58</v>
      </c>
      <c r="DO56" s="86">
        <v>26</v>
      </c>
      <c r="DP56" s="86">
        <v>9</v>
      </c>
      <c r="DQ56" s="86">
        <v>3</v>
      </c>
      <c r="DR56" s="86">
        <v>1</v>
      </c>
      <c r="DS56" s="86">
        <v>0</v>
      </c>
      <c r="DT56" s="86">
        <v>0</v>
      </c>
      <c r="DU56" s="86">
        <v>0</v>
      </c>
      <c r="DV56" s="86">
        <v>0</v>
      </c>
      <c r="DW56" s="86">
        <v>0</v>
      </c>
      <c r="DX56" s="86">
        <v>0</v>
      </c>
      <c r="DY56" s="86">
        <v>0</v>
      </c>
      <c r="DZ56" s="86">
        <v>0</v>
      </c>
      <c r="EA56" s="86">
        <v>0</v>
      </c>
      <c r="EB56" s="86">
        <v>0</v>
      </c>
      <c r="EC56" s="86">
        <v>0</v>
      </c>
      <c r="ED56" s="86">
        <v>0</v>
      </c>
      <c r="EE56" s="86">
        <v>0</v>
      </c>
    </row>
    <row r="57" spans="1:135" ht="0.95" customHeight="1" x14ac:dyDescent="0.25">
      <c r="A57" s="70">
        <v>2017</v>
      </c>
      <c r="B57" s="71">
        <f t="shared" si="8"/>
        <v>4289822</v>
      </c>
      <c r="C57" s="70"/>
      <c r="D57" s="84">
        <f t="shared" si="9"/>
        <v>2551515</v>
      </c>
      <c r="E57" s="84">
        <f t="shared" si="10"/>
        <v>2598316</v>
      </c>
      <c r="F57" s="84">
        <f t="shared" si="11"/>
        <v>2644504</v>
      </c>
      <c r="G57" s="85">
        <f t="shared" si="12"/>
        <v>2688692</v>
      </c>
      <c r="H57" s="85">
        <f t="shared" si="13"/>
        <v>2733791</v>
      </c>
      <c r="I57" s="85">
        <f>SUM(CA57:$EE57)</f>
        <v>915973</v>
      </c>
      <c r="J57" s="85">
        <f>SUM(CB57:$EE57)</f>
        <v>869172</v>
      </c>
      <c r="K57" s="85">
        <f>SUM(CC57:$EE57)</f>
        <v>822984</v>
      </c>
      <c r="L57" s="85">
        <f>SUM(CD57:$EE57)</f>
        <v>778796</v>
      </c>
      <c r="M57" s="85">
        <f>SUM(CE57:$EE57)</f>
        <v>733697</v>
      </c>
      <c r="N57" s="84"/>
      <c r="O57" s="86">
        <v>42467</v>
      </c>
      <c r="P57" s="86">
        <v>42472</v>
      </c>
      <c r="Q57" s="86">
        <v>42316</v>
      </c>
      <c r="R57" s="86">
        <v>41753</v>
      </c>
      <c r="S57" s="86">
        <v>41809</v>
      </c>
      <c r="T57" s="86">
        <v>41724</v>
      </c>
      <c r="U57" s="86">
        <v>41371</v>
      </c>
      <c r="V57" s="86">
        <v>42132</v>
      </c>
      <c r="W57" s="86">
        <v>41071</v>
      </c>
      <c r="X57" s="86">
        <v>40587</v>
      </c>
      <c r="Y57" s="86">
        <v>40179</v>
      </c>
      <c r="Z57" s="86">
        <v>39650</v>
      </c>
      <c r="AA57" s="86">
        <v>39474</v>
      </c>
      <c r="AB57" s="86">
        <v>39822</v>
      </c>
      <c r="AC57" s="86">
        <v>39097</v>
      </c>
      <c r="AD57" s="86">
        <v>39516</v>
      </c>
      <c r="AE57" s="86">
        <v>39728</v>
      </c>
      <c r="AF57" s="86">
        <v>42159</v>
      </c>
      <c r="AG57" s="86">
        <v>42375</v>
      </c>
      <c r="AH57" s="86">
        <v>43410</v>
      </c>
      <c r="AI57" s="86">
        <v>44488</v>
      </c>
      <c r="AJ57" s="86">
        <v>46286</v>
      </c>
      <c r="AK57" s="86">
        <v>47265</v>
      </c>
      <c r="AL57" s="86">
        <v>48933</v>
      </c>
      <c r="AM57" s="86">
        <v>50694</v>
      </c>
      <c r="AN57" s="86">
        <v>53595</v>
      </c>
      <c r="AO57" s="86">
        <v>54998</v>
      </c>
      <c r="AP57" s="86">
        <v>56529</v>
      </c>
      <c r="AQ57" s="86">
        <v>57088</v>
      </c>
      <c r="AR57" s="86">
        <v>58571</v>
      </c>
      <c r="AS57" s="86">
        <v>57996</v>
      </c>
      <c r="AT57" s="86">
        <v>59436</v>
      </c>
      <c r="AU57" s="86">
        <v>59857</v>
      </c>
      <c r="AV57" s="86">
        <v>60139</v>
      </c>
      <c r="AW57" s="86">
        <v>59624</v>
      </c>
      <c r="AX57" s="86">
        <v>61016</v>
      </c>
      <c r="AY57" s="86">
        <v>60662</v>
      </c>
      <c r="AZ57" s="86">
        <v>60495</v>
      </c>
      <c r="BA57" s="86">
        <v>59208</v>
      </c>
      <c r="BB57" s="86">
        <v>58391</v>
      </c>
      <c r="BC57" s="86">
        <v>58199</v>
      </c>
      <c r="BD57" s="86">
        <v>58005</v>
      </c>
      <c r="BE57" s="86">
        <v>57407</v>
      </c>
      <c r="BF57" s="86">
        <v>58361</v>
      </c>
      <c r="BG57" s="86">
        <v>58719</v>
      </c>
      <c r="BH57" s="86">
        <v>59911</v>
      </c>
      <c r="BI57" s="86">
        <v>62185</v>
      </c>
      <c r="BJ57" s="86">
        <v>62804</v>
      </c>
      <c r="BK57" s="86">
        <v>64487</v>
      </c>
      <c r="BL57" s="86">
        <v>65687</v>
      </c>
      <c r="BM57" s="86">
        <v>66070</v>
      </c>
      <c r="BN57" s="86">
        <v>66938</v>
      </c>
      <c r="BO57" s="86">
        <v>66559</v>
      </c>
      <c r="BP57" s="86">
        <v>67478</v>
      </c>
      <c r="BQ57" s="86">
        <v>65583</v>
      </c>
      <c r="BR57" s="86">
        <v>62964</v>
      </c>
      <c r="BS57" s="86">
        <v>60942</v>
      </c>
      <c r="BT57" s="86">
        <v>59082</v>
      </c>
      <c r="BU57" s="86">
        <v>57307</v>
      </c>
      <c r="BV57" s="86">
        <v>54743</v>
      </c>
      <c r="BW57" s="86">
        <v>53452</v>
      </c>
      <c r="BX57" s="86">
        <v>51394</v>
      </c>
      <c r="BY57" s="86">
        <v>49590</v>
      </c>
      <c r="BZ57" s="86">
        <v>48377</v>
      </c>
      <c r="CA57" s="86">
        <v>46801</v>
      </c>
      <c r="CB57" s="86">
        <v>46188</v>
      </c>
      <c r="CC57" s="86">
        <v>44188</v>
      </c>
      <c r="CD57" s="86">
        <v>45099</v>
      </c>
      <c r="CE57" s="86">
        <v>44370</v>
      </c>
      <c r="CF57" s="86">
        <v>44721</v>
      </c>
      <c r="CG57" s="86">
        <v>43699</v>
      </c>
      <c r="CH57" s="86">
        <v>43333</v>
      </c>
      <c r="CI57" s="86">
        <v>40906</v>
      </c>
      <c r="CJ57" s="86">
        <v>40300</v>
      </c>
      <c r="CK57" s="86">
        <v>38825</v>
      </c>
      <c r="CL57" s="86">
        <v>36601</v>
      </c>
      <c r="CM57" s="86">
        <v>34370</v>
      </c>
      <c r="CN57" s="86">
        <v>31639</v>
      </c>
      <c r="CO57" s="86">
        <v>30359</v>
      </c>
      <c r="CP57" s="86">
        <v>28986</v>
      </c>
      <c r="CQ57" s="86">
        <v>27289</v>
      </c>
      <c r="CR57" s="86">
        <v>26784</v>
      </c>
      <c r="CS57" s="86">
        <v>25799</v>
      </c>
      <c r="CT57" s="86">
        <v>24427</v>
      </c>
      <c r="CU57" s="86">
        <v>22864</v>
      </c>
      <c r="CV57" s="86">
        <v>21511</v>
      </c>
      <c r="CW57" s="86">
        <v>19841</v>
      </c>
      <c r="CX57" s="86">
        <v>18695</v>
      </c>
      <c r="CY57" s="86">
        <v>16515</v>
      </c>
      <c r="CZ57" s="86">
        <v>14581</v>
      </c>
      <c r="DA57" s="86">
        <v>12443</v>
      </c>
      <c r="DB57" s="86">
        <v>10905</v>
      </c>
      <c r="DC57" s="86">
        <v>9052</v>
      </c>
      <c r="DD57" s="86">
        <v>7346</v>
      </c>
      <c r="DE57" s="86">
        <v>5637</v>
      </c>
      <c r="DF57" s="86">
        <v>4204</v>
      </c>
      <c r="DG57" s="86">
        <v>3117</v>
      </c>
      <c r="DH57" s="86">
        <v>2000</v>
      </c>
      <c r="DI57" s="86">
        <v>1142</v>
      </c>
      <c r="DJ57" s="86">
        <v>658</v>
      </c>
      <c r="DK57" s="86">
        <v>382</v>
      </c>
      <c r="DL57" s="86">
        <v>208</v>
      </c>
      <c r="DM57" s="86">
        <v>104</v>
      </c>
      <c r="DN57" s="86">
        <v>54</v>
      </c>
      <c r="DO57" s="86">
        <v>21</v>
      </c>
      <c r="DP57" s="86">
        <v>7</v>
      </c>
      <c r="DQ57" s="86">
        <v>2</v>
      </c>
      <c r="DR57" s="86">
        <v>0</v>
      </c>
      <c r="DS57" s="86">
        <v>0</v>
      </c>
      <c r="DT57" s="86">
        <v>0</v>
      </c>
      <c r="DU57" s="86">
        <v>0</v>
      </c>
      <c r="DV57" s="86">
        <v>0</v>
      </c>
      <c r="DW57" s="86">
        <v>0</v>
      </c>
      <c r="DX57" s="86">
        <v>0</v>
      </c>
      <c r="DY57" s="86">
        <v>0</v>
      </c>
      <c r="DZ57" s="86">
        <v>0</v>
      </c>
      <c r="EA57" s="86">
        <v>0</v>
      </c>
      <c r="EB57" s="86">
        <v>0</v>
      </c>
      <c r="EC57" s="86">
        <v>0</v>
      </c>
      <c r="ED57" s="86">
        <v>0</v>
      </c>
      <c r="EE57" s="86">
        <v>0</v>
      </c>
    </row>
    <row r="58" spans="1:135" ht="0.95" customHeight="1" x14ac:dyDescent="0.25">
      <c r="A58" s="70">
        <v>2018</v>
      </c>
      <c r="B58" s="71">
        <f t="shared" si="8"/>
        <v>4327870</v>
      </c>
      <c r="C58" s="70"/>
      <c r="D58" s="84">
        <f t="shared" si="9"/>
        <v>2566549</v>
      </c>
      <c r="E58" s="84">
        <f t="shared" si="10"/>
        <v>2614557</v>
      </c>
      <c r="F58" s="84">
        <f t="shared" si="11"/>
        <v>2660995</v>
      </c>
      <c r="G58" s="85">
        <f t="shared" si="12"/>
        <v>2706889</v>
      </c>
      <c r="H58" s="85">
        <f t="shared" si="13"/>
        <v>2750806</v>
      </c>
      <c r="I58" s="85">
        <f>SUM(CA58:$EE58)</f>
        <v>933310</v>
      </c>
      <c r="J58" s="85">
        <f>SUM(CB58:$EE58)</f>
        <v>885302</v>
      </c>
      <c r="K58" s="85">
        <f>SUM(CC58:$EE58)</f>
        <v>838864</v>
      </c>
      <c r="L58" s="85">
        <f>SUM(CD58:$EE58)</f>
        <v>792970</v>
      </c>
      <c r="M58" s="85">
        <f>SUM(CE58:$EE58)</f>
        <v>749053</v>
      </c>
      <c r="N58" s="84"/>
      <c r="O58" s="86">
        <v>42836</v>
      </c>
      <c r="P58" s="86">
        <v>42893</v>
      </c>
      <c r="Q58" s="86">
        <v>42808</v>
      </c>
      <c r="R58" s="86">
        <v>42629</v>
      </c>
      <c r="S58" s="86">
        <v>42067</v>
      </c>
      <c r="T58" s="86">
        <v>42110</v>
      </c>
      <c r="U58" s="86">
        <v>42001</v>
      </c>
      <c r="V58" s="86">
        <v>41640</v>
      </c>
      <c r="W58" s="86">
        <v>42396</v>
      </c>
      <c r="X58" s="86">
        <v>41334</v>
      </c>
      <c r="Y58" s="86">
        <v>40843</v>
      </c>
      <c r="Z58" s="86">
        <v>40427</v>
      </c>
      <c r="AA58" s="86">
        <v>39896</v>
      </c>
      <c r="AB58" s="86">
        <v>39714</v>
      </c>
      <c r="AC58" s="86">
        <v>40077</v>
      </c>
      <c r="AD58" s="86">
        <v>39386</v>
      </c>
      <c r="AE58" s="86">
        <v>39867</v>
      </c>
      <c r="AF58" s="86">
        <v>40166</v>
      </c>
      <c r="AG58" s="86">
        <v>42681</v>
      </c>
      <c r="AH58" s="86">
        <v>43008</v>
      </c>
      <c r="AI58" s="86">
        <v>44138</v>
      </c>
      <c r="AJ58" s="86">
        <v>45345</v>
      </c>
      <c r="AK58" s="86">
        <v>47287</v>
      </c>
      <c r="AL58" s="86">
        <v>48412</v>
      </c>
      <c r="AM58" s="86">
        <v>50214</v>
      </c>
      <c r="AN58" s="86">
        <v>52057</v>
      </c>
      <c r="AO58" s="86">
        <v>54969</v>
      </c>
      <c r="AP58" s="86">
        <v>56331</v>
      </c>
      <c r="AQ58" s="86">
        <v>57790</v>
      </c>
      <c r="AR58" s="86">
        <v>58272</v>
      </c>
      <c r="AS58" s="86">
        <v>59658</v>
      </c>
      <c r="AT58" s="86">
        <v>59028</v>
      </c>
      <c r="AU58" s="86">
        <v>60380</v>
      </c>
      <c r="AV58" s="86">
        <v>60725</v>
      </c>
      <c r="AW58" s="86">
        <v>60936</v>
      </c>
      <c r="AX58" s="86">
        <v>60367</v>
      </c>
      <c r="AY58" s="86">
        <v>61679</v>
      </c>
      <c r="AZ58" s="86">
        <v>61262</v>
      </c>
      <c r="BA58" s="86">
        <v>61050</v>
      </c>
      <c r="BB58" s="86">
        <v>59724</v>
      </c>
      <c r="BC58" s="86">
        <v>58861</v>
      </c>
      <c r="BD58" s="86">
        <v>58625</v>
      </c>
      <c r="BE58" s="86">
        <v>58389</v>
      </c>
      <c r="BF58" s="86">
        <v>57756</v>
      </c>
      <c r="BG58" s="86">
        <v>58669</v>
      </c>
      <c r="BH58" s="86">
        <v>58995</v>
      </c>
      <c r="BI58" s="86">
        <v>60150</v>
      </c>
      <c r="BJ58" s="86">
        <v>62379</v>
      </c>
      <c r="BK58" s="86">
        <v>62952</v>
      </c>
      <c r="BL58" s="86">
        <v>64584</v>
      </c>
      <c r="BM58" s="86">
        <v>65729</v>
      </c>
      <c r="BN58" s="86">
        <v>66067</v>
      </c>
      <c r="BO58" s="86">
        <v>66882</v>
      </c>
      <c r="BP58" s="86">
        <v>66457</v>
      </c>
      <c r="BQ58" s="86">
        <v>67330</v>
      </c>
      <c r="BR58" s="86">
        <v>65415</v>
      </c>
      <c r="BS58" s="86">
        <v>62774</v>
      </c>
      <c r="BT58" s="86">
        <v>60744</v>
      </c>
      <c r="BU58" s="86">
        <v>58865</v>
      </c>
      <c r="BV58" s="86">
        <v>57086</v>
      </c>
      <c r="BW58" s="86">
        <v>54522</v>
      </c>
      <c r="BX58" s="86">
        <v>53218</v>
      </c>
      <c r="BY58" s="86">
        <v>51150</v>
      </c>
      <c r="BZ58" s="86">
        <v>49326</v>
      </c>
      <c r="CA58" s="86">
        <v>48008</v>
      </c>
      <c r="CB58" s="86">
        <v>46438</v>
      </c>
      <c r="CC58" s="86">
        <v>45894</v>
      </c>
      <c r="CD58" s="86">
        <v>43917</v>
      </c>
      <c r="CE58" s="86">
        <v>44787</v>
      </c>
      <c r="CF58" s="86">
        <v>44034</v>
      </c>
      <c r="CG58" s="86">
        <v>44341</v>
      </c>
      <c r="CH58" s="86">
        <v>43287</v>
      </c>
      <c r="CI58" s="86">
        <v>42876</v>
      </c>
      <c r="CJ58" s="86">
        <v>40429</v>
      </c>
      <c r="CK58" s="86">
        <v>39770</v>
      </c>
      <c r="CL58" s="86">
        <v>38249</v>
      </c>
      <c r="CM58" s="86">
        <v>35988</v>
      </c>
      <c r="CN58" s="86">
        <v>33720</v>
      </c>
      <c r="CO58" s="86">
        <v>30963</v>
      </c>
      <c r="CP58" s="86">
        <v>29624</v>
      </c>
      <c r="CQ58" s="86">
        <v>28190</v>
      </c>
      <c r="CR58" s="86">
        <v>26440</v>
      </c>
      <c r="CS58" s="86">
        <v>25836</v>
      </c>
      <c r="CT58" s="86">
        <v>24760</v>
      </c>
      <c r="CU58" s="86">
        <v>23305</v>
      </c>
      <c r="CV58" s="86">
        <v>21668</v>
      </c>
      <c r="CW58" s="86">
        <v>20222</v>
      </c>
      <c r="CX58" s="86">
        <v>18482</v>
      </c>
      <c r="CY58" s="86">
        <v>17228</v>
      </c>
      <c r="CZ58" s="86">
        <v>15029</v>
      </c>
      <c r="DA58" s="86">
        <v>13073</v>
      </c>
      <c r="DB58" s="86">
        <v>10963</v>
      </c>
      <c r="DC58" s="86">
        <v>9409</v>
      </c>
      <c r="DD58" s="86">
        <v>7622</v>
      </c>
      <c r="DE58" s="86">
        <v>6009</v>
      </c>
      <c r="DF58" s="86">
        <v>4455</v>
      </c>
      <c r="DG58" s="86">
        <v>3188</v>
      </c>
      <c r="DH58" s="86">
        <v>2250</v>
      </c>
      <c r="DI58" s="86">
        <v>1361</v>
      </c>
      <c r="DJ58" s="86">
        <v>727</v>
      </c>
      <c r="DK58" s="86">
        <v>388</v>
      </c>
      <c r="DL58" s="86">
        <v>206</v>
      </c>
      <c r="DM58" s="86">
        <v>100</v>
      </c>
      <c r="DN58" s="86">
        <v>45</v>
      </c>
      <c r="DO58" s="86">
        <v>21</v>
      </c>
      <c r="DP58" s="86">
        <v>7</v>
      </c>
      <c r="DQ58" s="86">
        <v>1</v>
      </c>
      <c r="DR58" s="86">
        <v>0</v>
      </c>
      <c r="DS58" s="86">
        <v>0</v>
      </c>
      <c r="DT58" s="86">
        <v>0</v>
      </c>
      <c r="DU58" s="86">
        <v>0</v>
      </c>
      <c r="DV58" s="86">
        <v>0</v>
      </c>
      <c r="DW58" s="86">
        <v>0</v>
      </c>
      <c r="DX58" s="86">
        <v>0</v>
      </c>
      <c r="DY58" s="86">
        <v>0</v>
      </c>
      <c r="DZ58" s="86">
        <v>0</v>
      </c>
      <c r="EA58" s="86">
        <v>0</v>
      </c>
      <c r="EB58" s="86">
        <v>0</v>
      </c>
      <c r="EC58" s="86">
        <v>0</v>
      </c>
      <c r="ED58" s="86">
        <v>0</v>
      </c>
      <c r="EE58" s="86">
        <v>0</v>
      </c>
    </row>
    <row r="59" spans="1:135" ht="0.95" customHeight="1" x14ac:dyDescent="0.25">
      <c r="A59" s="70">
        <v>2019</v>
      </c>
      <c r="B59" s="71">
        <f t="shared" si="8"/>
        <v>4365877</v>
      </c>
      <c r="C59" s="70"/>
      <c r="D59" s="84">
        <f t="shared" si="9"/>
        <v>2580298</v>
      </c>
      <c r="E59" s="84">
        <f t="shared" si="10"/>
        <v>2629245</v>
      </c>
      <c r="F59" s="84">
        <f t="shared" si="11"/>
        <v>2676876</v>
      </c>
      <c r="G59" s="85">
        <f t="shared" si="12"/>
        <v>2723020</v>
      </c>
      <c r="H59" s="85">
        <f t="shared" si="13"/>
        <v>2768625</v>
      </c>
      <c r="I59" s="85">
        <f>SUM(CA59:$EE59)</f>
        <v>951218</v>
      </c>
      <c r="J59" s="85">
        <f>SUM(CB59:$EE59)</f>
        <v>902271</v>
      </c>
      <c r="K59" s="85">
        <f>SUM(CC59:$EE59)</f>
        <v>854640</v>
      </c>
      <c r="L59" s="85">
        <f>SUM(CD59:$EE59)</f>
        <v>808496</v>
      </c>
      <c r="M59" s="85">
        <f>SUM(CE59:$EE59)</f>
        <v>762891</v>
      </c>
      <c r="N59" s="84"/>
      <c r="O59" s="86">
        <v>43190</v>
      </c>
      <c r="P59" s="86">
        <v>43262</v>
      </c>
      <c r="Q59" s="86">
        <v>43229</v>
      </c>
      <c r="R59" s="86">
        <v>43118</v>
      </c>
      <c r="S59" s="86">
        <v>42932</v>
      </c>
      <c r="T59" s="86">
        <v>42369</v>
      </c>
      <c r="U59" s="86">
        <v>42385</v>
      </c>
      <c r="V59" s="86">
        <v>42268</v>
      </c>
      <c r="W59" s="86">
        <v>41908</v>
      </c>
      <c r="X59" s="86">
        <v>42650</v>
      </c>
      <c r="Y59" s="86">
        <v>41585</v>
      </c>
      <c r="Z59" s="86">
        <v>41087</v>
      </c>
      <c r="AA59" s="86">
        <v>40668</v>
      </c>
      <c r="AB59" s="86">
        <v>40143</v>
      </c>
      <c r="AC59" s="86">
        <v>39968</v>
      </c>
      <c r="AD59" s="86">
        <v>40365</v>
      </c>
      <c r="AE59" s="86">
        <v>39735</v>
      </c>
      <c r="AF59" s="86">
        <v>40300</v>
      </c>
      <c r="AG59" s="86">
        <v>40704</v>
      </c>
      <c r="AH59" s="86">
        <v>43311</v>
      </c>
      <c r="AI59" s="86">
        <v>43737</v>
      </c>
      <c r="AJ59" s="86">
        <v>44995</v>
      </c>
      <c r="AK59" s="86">
        <v>46363</v>
      </c>
      <c r="AL59" s="86">
        <v>48461</v>
      </c>
      <c r="AM59" s="86">
        <v>49713</v>
      </c>
      <c r="AN59" s="86">
        <v>51597</v>
      </c>
      <c r="AO59" s="86">
        <v>53460</v>
      </c>
      <c r="AP59" s="86">
        <v>56327</v>
      </c>
      <c r="AQ59" s="86">
        <v>57612</v>
      </c>
      <c r="AR59" s="86">
        <v>58981</v>
      </c>
      <c r="AS59" s="86">
        <v>59390</v>
      </c>
      <c r="AT59" s="86">
        <v>60684</v>
      </c>
      <c r="AU59" s="86">
        <v>59995</v>
      </c>
      <c r="AV59" s="86">
        <v>61255</v>
      </c>
      <c r="AW59" s="86">
        <v>61527</v>
      </c>
      <c r="AX59" s="86">
        <v>61664</v>
      </c>
      <c r="AY59" s="86">
        <v>61046</v>
      </c>
      <c r="AZ59" s="86">
        <v>62278</v>
      </c>
      <c r="BA59" s="86">
        <v>61804</v>
      </c>
      <c r="BB59" s="86">
        <v>61549</v>
      </c>
      <c r="BC59" s="86">
        <v>60188</v>
      </c>
      <c r="BD59" s="86">
        <v>59281</v>
      </c>
      <c r="BE59" s="86">
        <v>59002</v>
      </c>
      <c r="BF59" s="86">
        <v>58729</v>
      </c>
      <c r="BG59" s="86">
        <v>58065</v>
      </c>
      <c r="BH59" s="86">
        <v>58943</v>
      </c>
      <c r="BI59" s="86">
        <v>59234</v>
      </c>
      <c r="BJ59" s="86">
        <v>60351</v>
      </c>
      <c r="BK59" s="86">
        <v>62529</v>
      </c>
      <c r="BL59" s="86">
        <v>63056</v>
      </c>
      <c r="BM59" s="86">
        <v>64635</v>
      </c>
      <c r="BN59" s="86">
        <v>65725</v>
      </c>
      <c r="BO59" s="86">
        <v>66017</v>
      </c>
      <c r="BP59" s="86">
        <v>66781</v>
      </c>
      <c r="BQ59" s="86">
        <v>66315</v>
      </c>
      <c r="BR59" s="86">
        <v>67142</v>
      </c>
      <c r="BS59" s="86">
        <v>65210</v>
      </c>
      <c r="BT59" s="86">
        <v>62555</v>
      </c>
      <c r="BU59" s="86">
        <v>60519</v>
      </c>
      <c r="BV59" s="86">
        <v>58626</v>
      </c>
      <c r="BW59" s="86">
        <v>56844</v>
      </c>
      <c r="BX59" s="86">
        <v>54279</v>
      </c>
      <c r="BY59" s="86">
        <v>52961</v>
      </c>
      <c r="BZ59" s="86">
        <v>50873</v>
      </c>
      <c r="CA59" s="86">
        <v>48947</v>
      </c>
      <c r="CB59" s="86">
        <v>47631</v>
      </c>
      <c r="CC59" s="86">
        <v>46144</v>
      </c>
      <c r="CD59" s="86">
        <v>45605</v>
      </c>
      <c r="CE59" s="86">
        <v>43625</v>
      </c>
      <c r="CF59" s="86">
        <v>44448</v>
      </c>
      <c r="CG59" s="86">
        <v>43667</v>
      </c>
      <c r="CH59" s="86">
        <v>43927</v>
      </c>
      <c r="CI59" s="86">
        <v>42837</v>
      </c>
      <c r="CJ59" s="86">
        <v>42378</v>
      </c>
      <c r="CK59" s="86">
        <v>39909</v>
      </c>
      <c r="CL59" s="86">
        <v>39189</v>
      </c>
      <c r="CM59" s="86">
        <v>37619</v>
      </c>
      <c r="CN59" s="86">
        <v>35319</v>
      </c>
      <c r="CO59" s="86">
        <v>33014</v>
      </c>
      <c r="CP59" s="86">
        <v>30227</v>
      </c>
      <c r="CQ59" s="86">
        <v>28826</v>
      </c>
      <c r="CR59" s="86">
        <v>27326</v>
      </c>
      <c r="CS59" s="86">
        <v>25521</v>
      </c>
      <c r="CT59" s="86">
        <v>24814</v>
      </c>
      <c r="CU59" s="86">
        <v>23644</v>
      </c>
      <c r="CV59" s="86">
        <v>22106</v>
      </c>
      <c r="CW59" s="86">
        <v>20395</v>
      </c>
      <c r="CX59" s="86">
        <v>18864</v>
      </c>
      <c r="CY59" s="86">
        <v>17060</v>
      </c>
      <c r="CZ59" s="86">
        <v>15706</v>
      </c>
      <c r="DA59" s="86">
        <v>13503</v>
      </c>
      <c r="DB59" s="86">
        <v>11546</v>
      </c>
      <c r="DC59" s="86">
        <v>9490</v>
      </c>
      <c r="DD59" s="86">
        <v>7950</v>
      </c>
      <c r="DE59" s="86">
        <v>6261</v>
      </c>
      <c r="DF59" s="86">
        <v>4772</v>
      </c>
      <c r="DG59" s="86">
        <v>3397</v>
      </c>
      <c r="DH59" s="86">
        <v>2317</v>
      </c>
      <c r="DI59" s="86">
        <v>1543</v>
      </c>
      <c r="DJ59" s="86">
        <v>875</v>
      </c>
      <c r="DK59" s="86">
        <v>435</v>
      </c>
      <c r="DL59" s="86">
        <v>212</v>
      </c>
      <c r="DM59" s="86">
        <v>101</v>
      </c>
      <c r="DN59" s="86">
        <v>43</v>
      </c>
      <c r="DO59" s="86">
        <v>17</v>
      </c>
      <c r="DP59" s="86">
        <v>7</v>
      </c>
      <c r="DQ59" s="86">
        <v>1</v>
      </c>
      <c r="DR59" s="86">
        <v>0</v>
      </c>
      <c r="DS59" s="86">
        <v>0</v>
      </c>
      <c r="DT59" s="86">
        <v>0</v>
      </c>
      <c r="DU59" s="86">
        <v>0</v>
      </c>
      <c r="DV59" s="86">
        <v>0</v>
      </c>
      <c r="DW59" s="86">
        <v>0</v>
      </c>
      <c r="DX59" s="86">
        <v>0</v>
      </c>
      <c r="DY59" s="86">
        <v>0</v>
      </c>
      <c r="DZ59" s="86">
        <v>0</v>
      </c>
      <c r="EA59" s="86">
        <v>0</v>
      </c>
      <c r="EB59" s="86">
        <v>0</v>
      </c>
      <c r="EC59" s="86">
        <v>0</v>
      </c>
      <c r="ED59" s="86">
        <v>0</v>
      </c>
      <c r="EE59" s="86">
        <v>0</v>
      </c>
    </row>
    <row r="60" spans="1:135" ht="0.95" customHeight="1" x14ac:dyDescent="0.25">
      <c r="A60" s="70">
        <v>2020</v>
      </c>
      <c r="B60" s="71">
        <f t="shared" si="8"/>
        <v>4403770</v>
      </c>
      <c r="C60" s="70"/>
      <c r="D60" s="84">
        <f t="shared" si="9"/>
        <v>2592861</v>
      </c>
      <c r="E60" s="84">
        <f t="shared" si="10"/>
        <v>2643338</v>
      </c>
      <c r="F60" s="84">
        <f t="shared" si="11"/>
        <v>2691898</v>
      </c>
      <c r="G60" s="85">
        <f t="shared" si="12"/>
        <v>2739226</v>
      </c>
      <c r="H60" s="85">
        <f t="shared" si="13"/>
        <v>2785085</v>
      </c>
      <c r="I60" s="85">
        <f>SUM(CA60:$EE60)</f>
        <v>970280</v>
      </c>
      <c r="J60" s="85">
        <f>SUM(CB60:$EE60)</f>
        <v>919803</v>
      </c>
      <c r="K60" s="85">
        <f>SUM(CC60:$EE60)</f>
        <v>871243</v>
      </c>
      <c r="L60" s="85">
        <f>SUM(CD60:$EE60)</f>
        <v>823915</v>
      </c>
      <c r="M60" s="85">
        <f>SUM(CE60:$EE60)</f>
        <v>778056</v>
      </c>
      <c r="N60" s="84"/>
      <c r="O60" s="86">
        <v>43517</v>
      </c>
      <c r="P60" s="86">
        <v>43613</v>
      </c>
      <c r="Q60" s="86">
        <v>43598</v>
      </c>
      <c r="R60" s="86">
        <v>43538</v>
      </c>
      <c r="S60" s="86">
        <v>43418</v>
      </c>
      <c r="T60" s="86">
        <v>43221</v>
      </c>
      <c r="U60" s="86">
        <v>42643</v>
      </c>
      <c r="V60" s="86">
        <v>42645</v>
      </c>
      <c r="W60" s="86">
        <v>42533</v>
      </c>
      <c r="X60" s="86">
        <v>42165</v>
      </c>
      <c r="Y60" s="86">
        <v>42894</v>
      </c>
      <c r="Z60" s="86">
        <v>41826</v>
      </c>
      <c r="AA60" s="86">
        <v>41325</v>
      </c>
      <c r="AB60" s="86">
        <v>40910</v>
      </c>
      <c r="AC60" s="86">
        <v>40401</v>
      </c>
      <c r="AD60" s="86">
        <v>40257</v>
      </c>
      <c r="AE60" s="86">
        <v>40713</v>
      </c>
      <c r="AF60" s="86">
        <v>40167</v>
      </c>
      <c r="AG60" s="86">
        <v>40832</v>
      </c>
      <c r="AH60" s="86">
        <v>41358</v>
      </c>
      <c r="AI60" s="86">
        <v>44038</v>
      </c>
      <c r="AJ60" s="86">
        <v>44596</v>
      </c>
      <c r="AK60" s="86">
        <v>46016</v>
      </c>
      <c r="AL60" s="86">
        <v>47552</v>
      </c>
      <c r="AM60" s="86">
        <v>49783</v>
      </c>
      <c r="AN60" s="86">
        <v>51116</v>
      </c>
      <c r="AO60" s="86">
        <v>53020</v>
      </c>
      <c r="AP60" s="86">
        <v>54844</v>
      </c>
      <c r="AQ60" s="86">
        <v>57626</v>
      </c>
      <c r="AR60" s="86">
        <v>58820</v>
      </c>
      <c r="AS60" s="86">
        <v>60103</v>
      </c>
      <c r="AT60" s="86">
        <v>60440</v>
      </c>
      <c r="AU60" s="86">
        <v>61644</v>
      </c>
      <c r="AV60" s="86">
        <v>60891</v>
      </c>
      <c r="AW60" s="86">
        <v>62063</v>
      </c>
      <c r="AX60" s="86">
        <v>62261</v>
      </c>
      <c r="AY60" s="86">
        <v>62328</v>
      </c>
      <c r="AZ60" s="86">
        <v>61662</v>
      </c>
      <c r="BA60" s="86">
        <v>62823</v>
      </c>
      <c r="BB60" s="86">
        <v>62294</v>
      </c>
      <c r="BC60" s="86">
        <v>61998</v>
      </c>
      <c r="BD60" s="86">
        <v>60601</v>
      </c>
      <c r="BE60" s="86">
        <v>59652</v>
      </c>
      <c r="BF60" s="86">
        <v>59336</v>
      </c>
      <c r="BG60" s="86">
        <v>59031</v>
      </c>
      <c r="BH60" s="86">
        <v>58338</v>
      </c>
      <c r="BI60" s="86">
        <v>59180</v>
      </c>
      <c r="BJ60" s="86">
        <v>59436</v>
      </c>
      <c r="BK60" s="86">
        <v>60509</v>
      </c>
      <c r="BL60" s="86">
        <v>62635</v>
      </c>
      <c r="BM60" s="86">
        <v>63114</v>
      </c>
      <c r="BN60" s="86">
        <v>64640</v>
      </c>
      <c r="BO60" s="86">
        <v>65674</v>
      </c>
      <c r="BP60" s="86">
        <v>65921</v>
      </c>
      <c r="BQ60" s="86">
        <v>66636</v>
      </c>
      <c r="BR60" s="86">
        <v>66133</v>
      </c>
      <c r="BS60" s="86">
        <v>66921</v>
      </c>
      <c r="BT60" s="86">
        <v>64977</v>
      </c>
      <c r="BU60" s="86">
        <v>62308</v>
      </c>
      <c r="BV60" s="86">
        <v>60270</v>
      </c>
      <c r="BW60" s="86">
        <v>58365</v>
      </c>
      <c r="BX60" s="86">
        <v>56580</v>
      </c>
      <c r="BY60" s="86">
        <v>54015</v>
      </c>
      <c r="BZ60" s="86">
        <v>52671</v>
      </c>
      <c r="CA60" s="86">
        <v>50477</v>
      </c>
      <c r="CB60" s="86">
        <v>48560</v>
      </c>
      <c r="CC60" s="86">
        <v>47328</v>
      </c>
      <c r="CD60" s="86">
        <v>45859</v>
      </c>
      <c r="CE60" s="86">
        <v>45294</v>
      </c>
      <c r="CF60" s="86">
        <v>43308</v>
      </c>
      <c r="CG60" s="86">
        <v>44080</v>
      </c>
      <c r="CH60" s="86">
        <v>43269</v>
      </c>
      <c r="CI60" s="86">
        <v>43476</v>
      </c>
      <c r="CJ60" s="86">
        <v>42348</v>
      </c>
      <c r="CK60" s="86">
        <v>41836</v>
      </c>
      <c r="CL60" s="86">
        <v>39338</v>
      </c>
      <c r="CM60" s="86">
        <v>38552</v>
      </c>
      <c r="CN60" s="86">
        <v>36933</v>
      </c>
      <c r="CO60" s="86">
        <v>34590</v>
      </c>
      <c r="CP60" s="86">
        <v>32242</v>
      </c>
      <c r="CQ60" s="86">
        <v>29426</v>
      </c>
      <c r="CR60" s="86">
        <v>27960</v>
      </c>
      <c r="CS60" s="86">
        <v>26394</v>
      </c>
      <c r="CT60" s="86">
        <v>24531</v>
      </c>
      <c r="CU60" s="86">
        <v>23715</v>
      </c>
      <c r="CV60" s="86">
        <v>22453</v>
      </c>
      <c r="CW60" s="86">
        <v>20831</v>
      </c>
      <c r="CX60" s="86">
        <v>19050</v>
      </c>
      <c r="CY60" s="86">
        <v>17440</v>
      </c>
      <c r="CZ60" s="86">
        <v>15581</v>
      </c>
      <c r="DA60" s="86">
        <v>14142</v>
      </c>
      <c r="DB60" s="86">
        <v>11955</v>
      </c>
      <c r="DC60" s="86">
        <v>10023</v>
      </c>
      <c r="DD60" s="86">
        <v>8047</v>
      </c>
      <c r="DE60" s="86">
        <v>6555</v>
      </c>
      <c r="DF60" s="86">
        <v>4994</v>
      </c>
      <c r="DG60" s="86">
        <v>3660</v>
      </c>
      <c r="DH60" s="86">
        <v>2486</v>
      </c>
      <c r="DI60" s="86">
        <v>1602</v>
      </c>
      <c r="DJ60" s="86">
        <v>1000</v>
      </c>
      <c r="DK60" s="86">
        <v>529</v>
      </c>
      <c r="DL60" s="86">
        <v>241</v>
      </c>
      <c r="DM60" s="86">
        <v>106</v>
      </c>
      <c r="DN60" s="86">
        <v>45</v>
      </c>
      <c r="DO60" s="86">
        <v>17</v>
      </c>
      <c r="DP60" s="86">
        <v>6</v>
      </c>
      <c r="DQ60" s="86">
        <v>1</v>
      </c>
      <c r="DR60" s="86">
        <v>0</v>
      </c>
      <c r="DS60" s="86">
        <v>0</v>
      </c>
      <c r="DT60" s="86">
        <v>0</v>
      </c>
      <c r="DU60" s="86">
        <v>0</v>
      </c>
      <c r="DV60" s="86">
        <v>0</v>
      </c>
      <c r="DW60" s="86">
        <v>0</v>
      </c>
      <c r="DX60" s="86">
        <v>0</v>
      </c>
      <c r="DY60" s="86">
        <v>0</v>
      </c>
      <c r="DZ60" s="86">
        <v>0</v>
      </c>
      <c r="EA60" s="86">
        <v>0</v>
      </c>
      <c r="EB60" s="86">
        <v>0</v>
      </c>
      <c r="EC60" s="86">
        <v>0</v>
      </c>
      <c r="ED60" s="86">
        <v>0</v>
      </c>
      <c r="EE60" s="86">
        <v>0</v>
      </c>
    </row>
    <row r="61" spans="1:135" ht="0.95" customHeight="1" x14ac:dyDescent="0.25">
      <c r="A61" s="70">
        <v>2021</v>
      </c>
      <c r="B61" s="71">
        <f t="shared" si="8"/>
        <v>4441487</v>
      </c>
      <c r="C61" s="70"/>
      <c r="D61" s="84">
        <f t="shared" si="9"/>
        <v>2601742</v>
      </c>
      <c r="E61" s="84">
        <f t="shared" si="10"/>
        <v>2654000</v>
      </c>
      <c r="F61" s="84">
        <f t="shared" si="11"/>
        <v>2704076</v>
      </c>
      <c r="G61" s="85">
        <f t="shared" si="12"/>
        <v>2752324</v>
      </c>
      <c r="H61" s="85">
        <f t="shared" si="13"/>
        <v>2799356</v>
      </c>
      <c r="I61" s="85">
        <f>SUM(CA61:$EE61)</f>
        <v>990671</v>
      </c>
      <c r="J61" s="85">
        <f>SUM(CB61:$EE61)</f>
        <v>938413</v>
      </c>
      <c r="K61" s="85">
        <f>SUM(CC61:$EE61)</f>
        <v>888337</v>
      </c>
      <c r="L61" s="85">
        <f>SUM(CD61:$EE61)</f>
        <v>840089</v>
      </c>
      <c r="M61" s="85">
        <f>SUM(CE61:$EE61)</f>
        <v>793057</v>
      </c>
      <c r="N61" s="84"/>
      <c r="O61" s="86">
        <v>43811</v>
      </c>
      <c r="P61" s="86">
        <v>43943</v>
      </c>
      <c r="Q61" s="86">
        <v>43950</v>
      </c>
      <c r="R61" s="86">
        <v>43907</v>
      </c>
      <c r="S61" s="86">
        <v>43838</v>
      </c>
      <c r="T61" s="86">
        <v>43704</v>
      </c>
      <c r="U61" s="86">
        <v>43485</v>
      </c>
      <c r="V61" s="86">
        <v>42904</v>
      </c>
      <c r="W61" s="86">
        <v>42906</v>
      </c>
      <c r="X61" s="86">
        <v>42787</v>
      </c>
      <c r="Y61" s="86">
        <v>42411</v>
      </c>
      <c r="Z61" s="86">
        <v>43126</v>
      </c>
      <c r="AA61" s="86">
        <v>42060</v>
      </c>
      <c r="AB61" s="86">
        <v>41564</v>
      </c>
      <c r="AC61" s="86">
        <v>41165</v>
      </c>
      <c r="AD61" s="86">
        <v>40694</v>
      </c>
      <c r="AE61" s="86">
        <v>40605</v>
      </c>
      <c r="AF61" s="86">
        <v>41142</v>
      </c>
      <c r="AG61" s="86">
        <v>40699</v>
      </c>
      <c r="AH61" s="86">
        <v>41475</v>
      </c>
      <c r="AI61" s="86">
        <v>42112</v>
      </c>
      <c r="AJ61" s="86">
        <v>44893</v>
      </c>
      <c r="AK61" s="86">
        <v>45621</v>
      </c>
      <c r="AL61" s="86">
        <v>47209</v>
      </c>
      <c r="AM61" s="86">
        <v>48892</v>
      </c>
      <c r="AN61" s="86">
        <v>51204</v>
      </c>
      <c r="AO61" s="86">
        <v>52556</v>
      </c>
      <c r="AP61" s="86">
        <v>54420</v>
      </c>
      <c r="AQ61" s="86">
        <v>56169</v>
      </c>
      <c r="AR61" s="86">
        <v>58850</v>
      </c>
      <c r="AS61" s="86">
        <v>59956</v>
      </c>
      <c r="AT61" s="86">
        <v>61156</v>
      </c>
      <c r="AU61" s="86">
        <v>61421</v>
      </c>
      <c r="AV61" s="86">
        <v>62532</v>
      </c>
      <c r="AW61" s="86">
        <v>61716</v>
      </c>
      <c r="AX61" s="86">
        <v>62803</v>
      </c>
      <c r="AY61" s="86">
        <v>62930</v>
      </c>
      <c r="AZ61" s="86">
        <v>62930</v>
      </c>
      <c r="BA61" s="86">
        <v>62217</v>
      </c>
      <c r="BB61" s="86">
        <v>63311</v>
      </c>
      <c r="BC61" s="86">
        <v>62733</v>
      </c>
      <c r="BD61" s="86">
        <v>62397</v>
      </c>
      <c r="BE61" s="86">
        <v>60968</v>
      </c>
      <c r="BF61" s="86">
        <v>59981</v>
      </c>
      <c r="BG61" s="86">
        <v>59632</v>
      </c>
      <c r="BH61" s="86">
        <v>59297</v>
      </c>
      <c r="BI61" s="86">
        <v>58575</v>
      </c>
      <c r="BJ61" s="86">
        <v>59379</v>
      </c>
      <c r="BK61" s="86">
        <v>59597</v>
      </c>
      <c r="BL61" s="86">
        <v>60624</v>
      </c>
      <c r="BM61" s="86">
        <v>62696</v>
      </c>
      <c r="BN61" s="86">
        <v>63124</v>
      </c>
      <c r="BO61" s="86">
        <v>64596</v>
      </c>
      <c r="BP61" s="86">
        <v>65577</v>
      </c>
      <c r="BQ61" s="86">
        <v>65782</v>
      </c>
      <c r="BR61" s="86">
        <v>66453</v>
      </c>
      <c r="BS61" s="86">
        <v>65915</v>
      </c>
      <c r="BT61" s="86">
        <v>66667</v>
      </c>
      <c r="BU61" s="86">
        <v>64715</v>
      </c>
      <c r="BV61" s="86">
        <v>62041</v>
      </c>
      <c r="BW61" s="86">
        <v>60001</v>
      </c>
      <c r="BX61" s="86">
        <v>58084</v>
      </c>
      <c r="BY61" s="86">
        <v>56294</v>
      </c>
      <c r="BZ61" s="86">
        <v>53716</v>
      </c>
      <c r="CA61" s="86">
        <v>52258</v>
      </c>
      <c r="CB61" s="86">
        <v>50076</v>
      </c>
      <c r="CC61" s="86">
        <v>48248</v>
      </c>
      <c r="CD61" s="86">
        <v>47032</v>
      </c>
      <c r="CE61" s="86">
        <v>45549</v>
      </c>
      <c r="CF61" s="86">
        <v>44958</v>
      </c>
      <c r="CG61" s="86">
        <v>42959</v>
      </c>
      <c r="CH61" s="86">
        <v>43679</v>
      </c>
      <c r="CI61" s="86">
        <v>42833</v>
      </c>
      <c r="CJ61" s="86">
        <v>42984</v>
      </c>
      <c r="CK61" s="86">
        <v>41812</v>
      </c>
      <c r="CL61" s="86">
        <v>41241</v>
      </c>
      <c r="CM61" s="86">
        <v>38714</v>
      </c>
      <c r="CN61" s="86">
        <v>37858</v>
      </c>
      <c r="CO61" s="86">
        <v>36182</v>
      </c>
      <c r="CP61" s="86">
        <v>33795</v>
      </c>
      <c r="CQ61" s="86">
        <v>31402</v>
      </c>
      <c r="CR61" s="86">
        <v>28556</v>
      </c>
      <c r="CS61" s="86">
        <v>27021</v>
      </c>
      <c r="CT61" s="86">
        <v>25387</v>
      </c>
      <c r="CU61" s="86">
        <v>23464</v>
      </c>
      <c r="CV61" s="86">
        <v>22541</v>
      </c>
      <c r="CW61" s="86">
        <v>21182</v>
      </c>
      <c r="CX61" s="86">
        <v>19482</v>
      </c>
      <c r="CY61" s="86">
        <v>17637</v>
      </c>
      <c r="CZ61" s="86">
        <v>15954</v>
      </c>
      <c r="DA61" s="86">
        <v>14056</v>
      </c>
      <c r="DB61" s="86">
        <v>12551</v>
      </c>
      <c r="DC61" s="86">
        <v>10403</v>
      </c>
      <c r="DD61" s="86">
        <v>8526</v>
      </c>
      <c r="DE61" s="86">
        <v>6660</v>
      </c>
      <c r="DF61" s="86">
        <v>5250</v>
      </c>
      <c r="DG61" s="86">
        <v>3847</v>
      </c>
      <c r="DH61" s="86">
        <v>2693</v>
      </c>
      <c r="DI61" s="86">
        <v>1731</v>
      </c>
      <c r="DJ61" s="86">
        <v>1048</v>
      </c>
      <c r="DK61" s="86">
        <v>610</v>
      </c>
      <c r="DL61" s="86">
        <v>297</v>
      </c>
      <c r="DM61" s="86">
        <v>122</v>
      </c>
      <c r="DN61" s="86">
        <v>48</v>
      </c>
      <c r="DO61" s="86">
        <v>18</v>
      </c>
      <c r="DP61" s="86">
        <v>6</v>
      </c>
      <c r="DQ61" s="86">
        <v>1</v>
      </c>
      <c r="DR61" s="86">
        <v>0</v>
      </c>
      <c r="DS61" s="86">
        <v>0</v>
      </c>
      <c r="DT61" s="86">
        <v>0</v>
      </c>
      <c r="DU61" s="86">
        <v>0</v>
      </c>
      <c r="DV61" s="86">
        <v>0</v>
      </c>
      <c r="DW61" s="86">
        <v>0</v>
      </c>
      <c r="DX61" s="86">
        <v>0</v>
      </c>
      <c r="DY61" s="86">
        <v>0</v>
      </c>
      <c r="DZ61" s="86">
        <v>0</v>
      </c>
      <c r="EA61" s="86">
        <v>0</v>
      </c>
      <c r="EB61" s="86">
        <v>0</v>
      </c>
      <c r="EC61" s="86">
        <v>0</v>
      </c>
      <c r="ED61" s="86">
        <v>0</v>
      </c>
      <c r="EE61" s="86">
        <v>0</v>
      </c>
    </row>
    <row r="62" spans="1:135" ht="0.95" customHeight="1" x14ac:dyDescent="0.25">
      <c r="A62" s="70">
        <v>2022</v>
      </c>
      <c r="B62" s="71">
        <f t="shared" si="8"/>
        <v>4479095</v>
      </c>
      <c r="C62" s="70"/>
      <c r="D62" s="84">
        <f t="shared" si="9"/>
        <v>2609765</v>
      </c>
      <c r="E62" s="84">
        <f t="shared" si="10"/>
        <v>2663053</v>
      </c>
      <c r="F62" s="84">
        <f t="shared" si="11"/>
        <v>2714892</v>
      </c>
      <c r="G62" s="85">
        <f t="shared" si="12"/>
        <v>2764646</v>
      </c>
      <c r="H62" s="85">
        <f t="shared" si="13"/>
        <v>2812591</v>
      </c>
      <c r="I62" s="85">
        <f>SUM(CA62:$EE62)</f>
        <v>1011684</v>
      </c>
      <c r="J62" s="85">
        <f>SUM(CB62:$EE62)</f>
        <v>958396</v>
      </c>
      <c r="K62" s="85">
        <f>SUM(CC62:$EE62)</f>
        <v>906557</v>
      </c>
      <c r="L62" s="85">
        <f>SUM(CD62:$EE62)</f>
        <v>856803</v>
      </c>
      <c r="M62" s="85">
        <f>SUM(CE62:$EE62)</f>
        <v>808858</v>
      </c>
      <c r="N62" s="84"/>
      <c r="O62" s="86">
        <v>44065</v>
      </c>
      <c r="P62" s="86">
        <v>44236</v>
      </c>
      <c r="Q62" s="86">
        <v>44281</v>
      </c>
      <c r="R62" s="86">
        <v>44259</v>
      </c>
      <c r="S62" s="86">
        <v>44205</v>
      </c>
      <c r="T62" s="86">
        <v>44123</v>
      </c>
      <c r="U62" s="86">
        <v>43965</v>
      </c>
      <c r="V62" s="86">
        <v>43734</v>
      </c>
      <c r="W62" s="86">
        <v>43166</v>
      </c>
      <c r="X62" s="86">
        <v>43155</v>
      </c>
      <c r="Y62" s="86">
        <v>43028</v>
      </c>
      <c r="Z62" s="86">
        <v>42647</v>
      </c>
      <c r="AA62" s="86">
        <v>43352</v>
      </c>
      <c r="AB62" s="86">
        <v>42297</v>
      </c>
      <c r="AC62" s="86">
        <v>41816</v>
      </c>
      <c r="AD62" s="86">
        <v>41454</v>
      </c>
      <c r="AE62" s="86">
        <v>41046</v>
      </c>
      <c r="AF62" s="86">
        <v>41034</v>
      </c>
      <c r="AG62" s="86">
        <v>41669</v>
      </c>
      <c r="AH62" s="86">
        <v>41342</v>
      </c>
      <c r="AI62" s="86">
        <v>42216</v>
      </c>
      <c r="AJ62" s="86">
        <v>43000</v>
      </c>
      <c r="AK62" s="86">
        <v>45912</v>
      </c>
      <c r="AL62" s="86">
        <v>46819</v>
      </c>
      <c r="AM62" s="86">
        <v>48555</v>
      </c>
      <c r="AN62" s="86">
        <v>50334</v>
      </c>
      <c r="AO62" s="86">
        <v>52658</v>
      </c>
      <c r="AP62" s="86">
        <v>53972</v>
      </c>
      <c r="AQ62" s="86">
        <v>55760</v>
      </c>
      <c r="AR62" s="86">
        <v>57414</v>
      </c>
      <c r="AS62" s="86">
        <v>59999</v>
      </c>
      <c r="AT62" s="86">
        <v>61023</v>
      </c>
      <c r="AU62" s="86">
        <v>62140</v>
      </c>
      <c r="AV62" s="86">
        <v>62331</v>
      </c>
      <c r="AW62" s="86">
        <v>63352</v>
      </c>
      <c r="AX62" s="86">
        <v>62469</v>
      </c>
      <c r="AY62" s="86">
        <v>63477</v>
      </c>
      <c r="AZ62" s="86">
        <v>63537</v>
      </c>
      <c r="BA62" s="86">
        <v>63475</v>
      </c>
      <c r="BB62" s="86">
        <v>62718</v>
      </c>
      <c r="BC62" s="86">
        <v>63749</v>
      </c>
      <c r="BD62" s="86">
        <v>63124</v>
      </c>
      <c r="BE62" s="86">
        <v>62753</v>
      </c>
      <c r="BF62" s="86">
        <v>61292</v>
      </c>
      <c r="BG62" s="86">
        <v>60272</v>
      </c>
      <c r="BH62" s="86">
        <v>59892</v>
      </c>
      <c r="BI62" s="86">
        <v>59527</v>
      </c>
      <c r="BJ62" s="86">
        <v>58774</v>
      </c>
      <c r="BK62" s="86">
        <v>59536</v>
      </c>
      <c r="BL62" s="86">
        <v>59714</v>
      </c>
      <c r="BM62" s="86">
        <v>60694</v>
      </c>
      <c r="BN62" s="86">
        <v>62708</v>
      </c>
      <c r="BO62" s="86">
        <v>63088</v>
      </c>
      <c r="BP62" s="86">
        <v>64506</v>
      </c>
      <c r="BQ62" s="86">
        <v>65436</v>
      </c>
      <c r="BR62" s="86">
        <v>65602</v>
      </c>
      <c r="BS62" s="86">
        <v>66233</v>
      </c>
      <c r="BT62" s="86">
        <v>65668</v>
      </c>
      <c r="BU62" s="86">
        <v>66387</v>
      </c>
      <c r="BV62" s="86">
        <v>64429</v>
      </c>
      <c r="BW62" s="86">
        <v>61752</v>
      </c>
      <c r="BX62" s="86">
        <v>59712</v>
      </c>
      <c r="BY62" s="86">
        <v>57782</v>
      </c>
      <c r="BZ62" s="86">
        <v>55974</v>
      </c>
      <c r="CA62" s="86">
        <v>53288</v>
      </c>
      <c r="CB62" s="86">
        <v>51839</v>
      </c>
      <c r="CC62" s="86">
        <v>49754</v>
      </c>
      <c r="CD62" s="86">
        <v>47945</v>
      </c>
      <c r="CE62" s="86">
        <v>46713</v>
      </c>
      <c r="CF62" s="86">
        <v>45216</v>
      </c>
      <c r="CG62" s="86">
        <v>44594</v>
      </c>
      <c r="CH62" s="86">
        <v>42580</v>
      </c>
      <c r="CI62" s="86">
        <v>43242</v>
      </c>
      <c r="CJ62" s="86">
        <v>42357</v>
      </c>
      <c r="CK62" s="86">
        <v>42447</v>
      </c>
      <c r="CL62" s="86">
        <v>41228</v>
      </c>
      <c r="CM62" s="86">
        <v>40592</v>
      </c>
      <c r="CN62" s="86">
        <v>38033</v>
      </c>
      <c r="CO62" s="86">
        <v>37100</v>
      </c>
      <c r="CP62" s="86">
        <v>35367</v>
      </c>
      <c r="CQ62" s="86">
        <v>32931</v>
      </c>
      <c r="CR62" s="86">
        <v>30491</v>
      </c>
      <c r="CS62" s="86">
        <v>27616</v>
      </c>
      <c r="CT62" s="86">
        <v>26010</v>
      </c>
      <c r="CU62" s="86">
        <v>24304</v>
      </c>
      <c r="CV62" s="86">
        <v>22322</v>
      </c>
      <c r="CW62" s="86">
        <v>21286</v>
      </c>
      <c r="CX62" s="86">
        <v>19835</v>
      </c>
      <c r="CY62" s="86">
        <v>18063</v>
      </c>
      <c r="CZ62" s="86">
        <v>16164</v>
      </c>
      <c r="DA62" s="86">
        <v>14421</v>
      </c>
      <c r="DB62" s="86">
        <v>12504</v>
      </c>
      <c r="DC62" s="86">
        <v>10953</v>
      </c>
      <c r="DD62" s="86">
        <v>8877</v>
      </c>
      <c r="DE62" s="86">
        <v>7083</v>
      </c>
      <c r="DF62" s="86">
        <v>5358</v>
      </c>
      <c r="DG62" s="86">
        <v>4066</v>
      </c>
      <c r="DH62" s="86">
        <v>2846</v>
      </c>
      <c r="DI62" s="86">
        <v>1888</v>
      </c>
      <c r="DJ62" s="86">
        <v>1143</v>
      </c>
      <c r="DK62" s="86">
        <v>647</v>
      </c>
      <c r="DL62" s="86">
        <v>346</v>
      </c>
      <c r="DM62" s="86">
        <v>153</v>
      </c>
      <c r="DN62" s="86">
        <v>55</v>
      </c>
      <c r="DO62" s="86">
        <v>19</v>
      </c>
      <c r="DP62" s="86">
        <v>7</v>
      </c>
      <c r="DQ62" s="86">
        <v>1</v>
      </c>
      <c r="DR62" s="86">
        <v>0</v>
      </c>
      <c r="DS62" s="86">
        <v>0</v>
      </c>
      <c r="DT62" s="86">
        <v>0</v>
      </c>
      <c r="DU62" s="86">
        <v>0</v>
      </c>
      <c r="DV62" s="86">
        <v>0</v>
      </c>
      <c r="DW62" s="86">
        <v>0</v>
      </c>
      <c r="DX62" s="86">
        <v>0</v>
      </c>
      <c r="DY62" s="86">
        <v>0</v>
      </c>
      <c r="DZ62" s="86">
        <v>0</v>
      </c>
      <c r="EA62" s="86">
        <v>0</v>
      </c>
      <c r="EB62" s="86">
        <v>0</v>
      </c>
      <c r="EC62" s="86">
        <v>0</v>
      </c>
      <c r="ED62" s="86">
        <v>0</v>
      </c>
      <c r="EE62" s="86">
        <v>0</v>
      </c>
    </row>
    <row r="63" spans="1:135" ht="0.95" customHeight="1" x14ac:dyDescent="0.25">
      <c r="A63" s="70">
        <v>2023</v>
      </c>
      <c r="B63" s="71">
        <f t="shared" si="8"/>
        <v>4516519</v>
      </c>
      <c r="C63" s="70"/>
      <c r="D63" s="84">
        <f t="shared" si="9"/>
        <v>2615494</v>
      </c>
      <c r="E63" s="84">
        <f t="shared" si="10"/>
        <v>2671013</v>
      </c>
      <c r="F63" s="84">
        <f t="shared" si="11"/>
        <v>2723872</v>
      </c>
      <c r="G63" s="85">
        <f t="shared" si="12"/>
        <v>2775377</v>
      </c>
      <c r="H63" s="85">
        <f t="shared" si="13"/>
        <v>2824821</v>
      </c>
      <c r="I63" s="85">
        <f>SUM(CA63:$EE63)</f>
        <v>1034517</v>
      </c>
      <c r="J63" s="85">
        <f>SUM(CB63:$EE63)</f>
        <v>978998</v>
      </c>
      <c r="K63" s="85">
        <f>SUM(CC63:$EE63)</f>
        <v>926139</v>
      </c>
      <c r="L63" s="85">
        <f>SUM(CD63:$EE63)</f>
        <v>874634</v>
      </c>
      <c r="M63" s="85">
        <f>SUM(CE63:$EE63)</f>
        <v>825190</v>
      </c>
      <c r="N63" s="84"/>
      <c r="O63" s="86">
        <v>44271</v>
      </c>
      <c r="P63" s="86">
        <v>44491</v>
      </c>
      <c r="Q63" s="86">
        <v>44574</v>
      </c>
      <c r="R63" s="86">
        <v>44590</v>
      </c>
      <c r="S63" s="86">
        <v>44557</v>
      </c>
      <c r="T63" s="86">
        <v>44491</v>
      </c>
      <c r="U63" s="86">
        <v>44384</v>
      </c>
      <c r="V63" s="86">
        <v>44212</v>
      </c>
      <c r="W63" s="86">
        <v>43987</v>
      </c>
      <c r="X63" s="86">
        <v>43416</v>
      </c>
      <c r="Y63" s="86">
        <v>43395</v>
      </c>
      <c r="Z63" s="86">
        <v>43260</v>
      </c>
      <c r="AA63" s="86">
        <v>42875</v>
      </c>
      <c r="AB63" s="86">
        <v>43581</v>
      </c>
      <c r="AC63" s="86">
        <v>42545</v>
      </c>
      <c r="AD63" s="86">
        <v>42101</v>
      </c>
      <c r="AE63" s="86">
        <v>41800</v>
      </c>
      <c r="AF63" s="86">
        <v>41478</v>
      </c>
      <c r="AG63" s="86">
        <v>41561</v>
      </c>
      <c r="AH63" s="86">
        <v>42304</v>
      </c>
      <c r="AI63" s="86">
        <v>42082</v>
      </c>
      <c r="AJ63" s="86">
        <v>43089</v>
      </c>
      <c r="AK63" s="86">
        <v>44055</v>
      </c>
      <c r="AL63" s="86">
        <v>47110</v>
      </c>
      <c r="AM63" s="86">
        <v>48172</v>
      </c>
      <c r="AN63" s="86">
        <v>50002</v>
      </c>
      <c r="AO63" s="86">
        <v>51807</v>
      </c>
      <c r="AP63" s="86">
        <v>54088</v>
      </c>
      <c r="AQ63" s="86">
        <v>55327</v>
      </c>
      <c r="AR63" s="86">
        <v>57022</v>
      </c>
      <c r="AS63" s="86">
        <v>58586</v>
      </c>
      <c r="AT63" s="86">
        <v>61076</v>
      </c>
      <c r="AU63" s="86">
        <v>62018</v>
      </c>
      <c r="AV63" s="86">
        <v>63051</v>
      </c>
      <c r="AW63" s="86">
        <v>63167</v>
      </c>
      <c r="AX63" s="86">
        <v>64099</v>
      </c>
      <c r="AY63" s="86">
        <v>63157</v>
      </c>
      <c r="AZ63" s="86">
        <v>64088</v>
      </c>
      <c r="BA63" s="86">
        <v>64085</v>
      </c>
      <c r="BB63" s="86">
        <v>63966</v>
      </c>
      <c r="BC63" s="86">
        <v>63168</v>
      </c>
      <c r="BD63" s="86">
        <v>64140</v>
      </c>
      <c r="BE63" s="86">
        <v>63470</v>
      </c>
      <c r="BF63" s="86">
        <v>63064</v>
      </c>
      <c r="BG63" s="86">
        <v>61578</v>
      </c>
      <c r="BH63" s="86">
        <v>60528</v>
      </c>
      <c r="BI63" s="86">
        <v>60118</v>
      </c>
      <c r="BJ63" s="86">
        <v>59719</v>
      </c>
      <c r="BK63" s="86">
        <v>58934</v>
      </c>
      <c r="BL63" s="86">
        <v>59649</v>
      </c>
      <c r="BM63" s="86">
        <v>59785</v>
      </c>
      <c r="BN63" s="86">
        <v>60717</v>
      </c>
      <c r="BO63" s="86">
        <v>62674</v>
      </c>
      <c r="BP63" s="86">
        <v>63005</v>
      </c>
      <c r="BQ63" s="86">
        <v>64374</v>
      </c>
      <c r="BR63" s="86">
        <v>65258</v>
      </c>
      <c r="BS63" s="86">
        <v>65387</v>
      </c>
      <c r="BT63" s="86">
        <v>65984</v>
      </c>
      <c r="BU63" s="86">
        <v>65394</v>
      </c>
      <c r="BV63" s="86">
        <v>66084</v>
      </c>
      <c r="BW63" s="86">
        <v>64126</v>
      </c>
      <c r="BX63" s="86">
        <v>61445</v>
      </c>
      <c r="BY63" s="86">
        <v>59401</v>
      </c>
      <c r="BZ63" s="86">
        <v>57445</v>
      </c>
      <c r="CA63" s="86">
        <v>55519</v>
      </c>
      <c r="CB63" s="86">
        <v>52859</v>
      </c>
      <c r="CC63" s="86">
        <v>51505</v>
      </c>
      <c r="CD63" s="86">
        <v>49444</v>
      </c>
      <c r="CE63" s="86">
        <v>47622</v>
      </c>
      <c r="CF63" s="86">
        <v>46370</v>
      </c>
      <c r="CG63" s="86">
        <v>44851</v>
      </c>
      <c r="CH63" s="86">
        <v>44199</v>
      </c>
      <c r="CI63" s="86">
        <v>42167</v>
      </c>
      <c r="CJ63" s="86">
        <v>42765</v>
      </c>
      <c r="CK63" s="86">
        <v>41839</v>
      </c>
      <c r="CL63" s="86">
        <v>41862</v>
      </c>
      <c r="CM63" s="86">
        <v>40590</v>
      </c>
      <c r="CN63" s="86">
        <v>39884</v>
      </c>
      <c r="CO63" s="86">
        <v>37289</v>
      </c>
      <c r="CP63" s="86">
        <v>36276</v>
      </c>
      <c r="CQ63" s="86">
        <v>34480</v>
      </c>
      <c r="CR63" s="86">
        <v>31994</v>
      </c>
      <c r="CS63" s="86">
        <v>29503</v>
      </c>
      <c r="CT63" s="86">
        <v>26601</v>
      </c>
      <c r="CU63" s="86">
        <v>24919</v>
      </c>
      <c r="CV63" s="86">
        <v>23143</v>
      </c>
      <c r="CW63" s="86">
        <v>21105</v>
      </c>
      <c r="CX63" s="86">
        <v>19959</v>
      </c>
      <c r="CY63" s="86">
        <v>18418</v>
      </c>
      <c r="CZ63" s="86">
        <v>16583</v>
      </c>
      <c r="DA63" s="86">
        <v>14640</v>
      </c>
      <c r="DB63" s="86">
        <v>12857</v>
      </c>
      <c r="DC63" s="86">
        <v>10942</v>
      </c>
      <c r="DD63" s="86">
        <v>9374</v>
      </c>
      <c r="DE63" s="86">
        <v>7403</v>
      </c>
      <c r="DF63" s="86">
        <v>5724</v>
      </c>
      <c r="DG63" s="86">
        <v>4172</v>
      </c>
      <c r="DH63" s="86">
        <v>3028</v>
      </c>
      <c r="DI63" s="86">
        <v>2009</v>
      </c>
      <c r="DJ63" s="86">
        <v>1257</v>
      </c>
      <c r="DK63" s="86">
        <v>711</v>
      </c>
      <c r="DL63" s="86">
        <v>371</v>
      </c>
      <c r="DM63" s="86">
        <v>180</v>
      </c>
      <c r="DN63" s="86">
        <v>72</v>
      </c>
      <c r="DO63" s="86">
        <v>23</v>
      </c>
      <c r="DP63" s="86">
        <v>7</v>
      </c>
      <c r="DQ63" s="86">
        <v>1</v>
      </c>
      <c r="DR63" s="86">
        <v>0</v>
      </c>
      <c r="DS63" s="86">
        <v>0</v>
      </c>
      <c r="DT63" s="86">
        <v>0</v>
      </c>
      <c r="DU63" s="86">
        <v>0</v>
      </c>
      <c r="DV63" s="86">
        <v>0</v>
      </c>
      <c r="DW63" s="86">
        <v>0</v>
      </c>
      <c r="DX63" s="86">
        <v>0</v>
      </c>
      <c r="DY63" s="86">
        <v>0</v>
      </c>
      <c r="DZ63" s="86">
        <v>0</v>
      </c>
      <c r="EA63" s="86">
        <v>0</v>
      </c>
      <c r="EB63" s="86">
        <v>0</v>
      </c>
      <c r="EC63" s="86">
        <v>0</v>
      </c>
      <c r="ED63" s="86">
        <v>0</v>
      </c>
      <c r="EE63" s="86">
        <v>0</v>
      </c>
    </row>
    <row r="64" spans="1:135" ht="0.95" customHeight="1" x14ac:dyDescent="0.25">
      <c r="A64" s="70">
        <v>2024</v>
      </c>
      <c r="B64" s="71">
        <f t="shared" si="8"/>
        <v>4553624</v>
      </c>
      <c r="C64" s="70"/>
      <c r="D64" s="84">
        <f t="shared" si="9"/>
        <v>2620793</v>
      </c>
      <c r="E64" s="84">
        <f t="shared" si="10"/>
        <v>2677760</v>
      </c>
      <c r="F64" s="84">
        <f t="shared" si="11"/>
        <v>2732824</v>
      </c>
      <c r="G64" s="85">
        <f t="shared" si="12"/>
        <v>2785339</v>
      </c>
      <c r="H64" s="85">
        <f t="shared" si="13"/>
        <v>2836523</v>
      </c>
      <c r="I64" s="85">
        <f>SUM(CA64:$EE64)</f>
        <v>1058313</v>
      </c>
      <c r="J64" s="85">
        <f>SUM(CB64:$EE64)</f>
        <v>1001346</v>
      </c>
      <c r="K64" s="85">
        <f>SUM(CC64:$EE64)</f>
        <v>946282</v>
      </c>
      <c r="L64" s="85">
        <f>SUM(CD64:$EE64)</f>
        <v>893767</v>
      </c>
      <c r="M64" s="85">
        <f>SUM(CE64:$EE64)</f>
        <v>842583</v>
      </c>
      <c r="N64" s="84"/>
      <c r="O64" s="86">
        <v>44426</v>
      </c>
      <c r="P64" s="86">
        <v>44699</v>
      </c>
      <c r="Q64" s="86">
        <v>44830</v>
      </c>
      <c r="R64" s="86">
        <v>44884</v>
      </c>
      <c r="S64" s="86">
        <v>44890</v>
      </c>
      <c r="T64" s="86">
        <v>44845</v>
      </c>
      <c r="U64" s="86">
        <v>44752</v>
      </c>
      <c r="V64" s="86">
        <v>44630</v>
      </c>
      <c r="W64" s="86">
        <v>44463</v>
      </c>
      <c r="X64" s="86">
        <v>44230</v>
      </c>
      <c r="Y64" s="86">
        <v>43656</v>
      </c>
      <c r="Z64" s="86">
        <v>43623</v>
      </c>
      <c r="AA64" s="86">
        <v>43486</v>
      </c>
      <c r="AB64" s="86">
        <v>43105</v>
      </c>
      <c r="AC64" s="86">
        <v>43824</v>
      </c>
      <c r="AD64" s="86">
        <v>42827</v>
      </c>
      <c r="AE64" s="86">
        <v>42444</v>
      </c>
      <c r="AF64" s="86">
        <v>42225</v>
      </c>
      <c r="AG64" s="86">
        <v>42007</v>
      </c>
      <c r="AH64" s="86">
        <v>42196</v>
      </c>
      <c r="AI64" s="86">
        <v>43033</v>
      </c>
      <c r="AJ64" s="86">
        <v>42954</v>
      </c>
      <c r="AK64" s="86">
        <v>44130</v>
      </c>
      <c r="AL64" s="86">
        <v>45288</v>
      </c>
      <c r="AM64" s="86">
        <v>48461</v>
      </c>
      <c r="AN64" s="86">
        <v>49626</v>
      </c>
      <c r="AO64" s="86">
        <v>51483</v>
      </c>
      <c r="AP64" s="86">
        <v>53256</v>
      </c>
      <c r="AQ64" s="86">
        <v>55453</v>
      </c>
      <c r="AR64" s="86">
        <v>56603</v>
      </c>
      <c r="AS64" s="86">
        <v>58205</v>
      </c>
      <c r="AT64" s="86">
        <v>59684</v>
      </c>
      <c r="AU64" s="86">
        <v>62082</v>
      </c>
      <c r="AV64" s="86">
        <v>62940</v>
      </c>
      <c r="AW64" s="86">
        <v>63887</v>
      </c>
      <c r="AX64" s="86">
        <v>63931</v>
      </c>
      <c r="AY64" s="86">
        <v>64780</v>
      </c>
      <c r="AZ64" s="86">
        <v>63783</v>
      </c>
      <c r="BA64" s="86">
        <v>64641</v>
      </c>
      <c r="BB64" s="86">
        <v>64578</v>
      </c>
      <c r="BC64" s="86">
        <v>64408</v>
      </c>
      <c r="BD64" s="86">
        <v>63569</v>
      </c>
      <c r="BE64" s="86">
        <v>64486</v>
      </c>
      <c r="BF64" s="86">
        <v>63775</v>
      </c>
      <c r="BG64" s="86">
        <v>63338</v>
      </c>
      <c r="BH64" s="86">
        <v>61828</v>
      </c>
      <c r="BI64" s="86">
        <v>60749</v>
      </c>
      <c r="BJ64" s="86">
        <v>60305</v>
      </c>
      <c r="BK64" s="86">
        <v>59870</v>
      </c>
      <c r="BL64" s="86">
        <v>59049</v>
      </c>
      <c r="BM64" s="86">
        <v>59716</v>
      </c>
      <c r="BN64" s="86">
        <v>59810</v>
      </c>
      <c r="BO64" s="86">
        <v>60691</v>
      </c>
      <c r="BP64" s="86">
        <v>62594</v>
      </c>
      <c r="BQ64" s="86">
        <v>62879</v>
      </c>
      <c r="BR64" s="86">
        <v>64204</v>
      </c>
      <c r="BS64" s="86">
        <v>65043</v>
      </c>
      <c r="BT64" s="86">
        <v>65139</v>
      </c>
      <c r="BU64" s="86">
        <v>65708</v>
      </c>
      <c r="BV64" s="86">
        <v>65098</v>
      </c>
      <c r="BW64" s="86">
        <v>65762</v>
      </c>
      <c r="BX64" s="86">
        <v>63802</v>
      </c>
      <c r="BY64" s="86">
        <v>61117</v>
      </c>
      <c r="BZ64" s="86">
        <v>59055</v>
      </c>
      <c r="CA64" s="86">
        <v>56967</v>
      </c>
      <c r="CB64" s="86">
        <v>55064</v>
      </c>
      <c r="CC64" s="86">
        <v>52515</v>
      </c>
      <c r="CD64" s="86">
        <v>51184</v>
      </c>
      <c r="CE64" s="86">
        <v>49114</v>
      </c>
      <c r="CF64" s="86">
        <v>47274</v>
      </c>
      <c r="CG64" s="86">
        <v>45999</v>
      </c>
      <c r="CH64" s="86">
        <v>44458</v>
      </c>
      <c r="CI64" s="86">
        <v>43768</v>
      </c>
      <c r="CJ64" s="86">
        <v>41717</v>
      </c>
      <c r="CK64" s="86">
        <v>42245</v>
      </c>
      <c r="CL64" s="86">
        <v>41272</v>
      </c>
      <c r="CM64" s="86">
        <v>41222</v>
      </c>
      <c r="CN64" s="86">
        <v>39892</v>
      </c>
      <c r="CO64" s="86">
        <v>39113</v>
      </c>
      <c r="CP64" s="86">
        <v>36476</v>
      </c>
      <c r="CQ64" s="86">
        <v>35380</v>
      </c>
      <c r="CR64" s="86">
        <v>33513</v>
      </c>
      <c r="CS64" s="86">
        <v>30976</v>
      </c>
      <c r="CT64" s="86">
        <v>28437</v>
      </c>
      <c r="CU64" s="86">
        <v>25505</v>
      </c>
      <c r="CV64" s="86">
        <v>23749</v>
      </c>
      <c r="CW64" s="86">
        <v>21901</v>
      </c>
      <c r="CX64" s="86">
        <v>19810</v>
      </c>
      <c r="CY64" s="86">
        <v>18558</v>
      </c>
      <c r="CZ64" s="86">
        <v>16935</v>
      </c>
      <c r="DA64" s="86">
        <v>15046</v>
      </c>
      <c r="DB64" s="86">
        <v>13080</v>
      </c>
      <c r="DC64" s="86">
        <v>11278</v>
      </c>
      <c r="DD64" s="86">
        <v>9391</v>
      </c>
      <c r="DE64" s="86">
        <v>7842</v>
      </c>
      <c r="DF64" s="86">
        <v>6006</v>
      </c>
      <c r="DG64" s="86">
        <v>4478</v>
      </c>
      <c r="DH64" s="86">
        <v>3124</v>
      </c>
      <c r="DI64" s="86">
        <v>2151</v>
      </c>
      <c r="DJ64" s="86">
        <v>1349</v>
      </c>
      <c r="DK64" s="86">
        <v>790</v>
      </c>
      <c r="DL64" s="86">
        <v>412</v>
      </c>
      <c r="DM64" s="86">
        <v>197</v>
      </c>
      <c r="DN64" s="86">
        <v>84</v>
      </c>
      <c r="DO64" s="86">
        <v>30</v>
      </c>
      <c r="DP64" s="86">
        <v>9</v>
      </c>
      <c r="DQ64" s="86">
        <v>2</v>
      </c>
      <c r="DR64" s="86">
        <v>0</v>
      </c>
      <c r="DS64" s="86">
        <v>0</v>
      </c>
      <c r="DT64" s="86">
        <v>0</v>
      </c>
      <c r="DU64" s="86">
        <v>0</v>
      </c>
      <c r="DV64" s="86">
        <v>0</v>
      </c>
      <c r="DW64" s="86">
        <v>0</v>
      </c>
      <c r="DX64" s="86">
        <v>0</v>
      </c>
      <c r="DY64" s="86">
        <v>0</v>
      </c>
      <c r="DZ64" s="86">
        <v>0</v>
      </c>
      <c r="EA64" s="86">
        <v>0</v>
      </c>
      <c r="EB64" s="86">
        <v>0</v>
      </c>
      <c r="EC64" s="86">
        <v>0</v>
      </c>
      <c r="ED64" s="86">
        <v>0</v>
      </c>
      <c r="EE64" s="86">
        <v>0</v>
      </c>
    </row>
    <row r="65" spans="1:135" ht="0.95" customHeight="1" x14ac:dyDescent="0.25">
      <c r="A65" s="70">
        <v>2025</v>
      </c>
      <c r="B65" s="71">
        <f t="shared" si="8"/>
        <v>4590339</v>
      </c>
      <c r="C65" s="70"/>
      <c r="D65" s="84">
        <f t="shared" si="9"/>
        <v>2624448</v>
      </c>
      <c r="E65" s="84">
        <f t="shared" si="10"/>
        <v>2683013</v>
      </c>
      <c r="F65" s="84">
        <f t="shared" si="11"/>
        <v>2739505</v>
      </c>
      <c r="G65" s="85">
        <f t="shared" si="12"/>
        <v>2794208</v>
      </c>
      <c r="H65" s="85">
        <f t="shared" si="13"/>
        <v>2846396</v>
      </c>
      <c r="I65" s="85">
        <f>SUM(CA65:$EE65)</f>
        <v>1083179</v>
      </c>
      <c r="J65" s="85">
        <f>SUM(CB65:$EE65)</f>
        <v>1024614</v>
      </c>
      <c r="K65" s="85">
        <f>SUM(CC65:$EE65)</f>
        <v>968122</v>
      </c>
      <c r="L65" s="85">
        <f>SUM(CD65:$EE65)</f>
        <v>913419</v>
      </c>
      <c r="M65" s="85">
        <f>SUM(CE65:$EE65)</f>
        <v>861231</v>
      </c>
      <c r="N65" s="84"/>
      <c r="O65" s="86">
        <v>44529</v>
      </c>
      <c r="P65" s="86">
        <v>44855</v>
      </c>
      <c r="Q65" s="86">
        <v>45039</v>
      </c>
      <c r="R65" s="86">
        <v>45140</v>
      </c>
      <c r="S65" s="86">
        <v>45184</v>
      </c>
      <c r="T65" s="86">
        <v>45176</v>
      </c>
      <c r="U65" s="86">
        <v>45105</v>
      </c>
      <c r="V65" s="86">
        <v>45001</v>
      </c>
      <c r="W65" s="86">
        <v>44881</v>
      </c>
      <c r="X65" s="86">
        <v>44703</v>
      </c>
      <c r="Y65" s="86">
        <v>44461</v>
      </c>
      <c r="Z65" s="86">
        <v>43886</v>
      </c>
      <c r="AA65" s="86">
        <v>43847</v>
      </c>
      <c r="AB65" s="86">
        <v>43713</v>
      </c>
      <c r="AC65" s="86">
        <v>43348</v>
      </c>
      <c r="AD65" s="86">
        <v>44099</v>
      </c>
      <c r="AE65" s="86">
        <v>43167</v>
      </c>
      <c r="AF65" s="86">
        <v>42867</v>
      </c>
      <c r="AG65" s="86">
        <v>42749</v>
      </c>
      <c r="AH65" s="86">
        <v>42644</v>
      </c>
      <c r="AI65" s="86">
        <v>42924</v>
      </c>
      <c r="AJ65" s="86">
        <v>43891</v>
      </c>
      <c r="AK65" s="86">
        <v>43993</v>
      </c>
      <c r="AL65" s="86">
        <v>45351</v>
      </c>
      <c r="AM65" s="86">
        <v>46674</v>
      </c>
      <c r="AN65" s="86">
        <v>49913</v>
      </c>
      <c r="AO65" s="86">
        <v>51115</v>
      </c>
      <c r="AP65" s="86">
        <v>52937</v>
      </c>
      <c r="AQ65" s="86">
        <v>54637</v>
      </c>
      <c r="AR65" s="86">
        <v>56738</v>
      </c>
      <c r="AS65" s="86">
        <v>57799</v>
      </c>
      <c r="AT65" s="86">
        <v>59315</v>
      </c>
      <c r="AU65" s="86">
        <v>60709</v>
      </c>
      <c r="AV65" s="86">
        <v>63010</v>
      </c>
      <c r="AW65" s="86">
        <v>63785</v>
      </c>
      <c r="AX65" s="86">
        <v>64652</v>
      </c>
      <c r="AY65" s="86">
        <v>64627</v>
      </c>
      <c r="AZ65" s="86">
        <v>65398</v>
      </c>
      <c r="BA65" s="86">
        <v>64347</v>
      </c>
      <c r="BB65" s="86">
        <v>65138</v>
      </c>
      <c r="BC65" s="86">
        <v>65021</v>
      </c>
      <c r="BD65" s="86">
        <v>64801</v>
      </c>
      <c r="BE65" s="86">
        <v>63924</v>
      </c>
      <c r="BF65" s="86">
        <v>64790</v>
      </c>
      <c r="BG65" s="86">
        <v>64043</v>
      </c>
      <c r="BH65" s="86">
        <v>63580</v>
      </c>
      <c r="BI65" s="86">
        <v>62044</v>
      </c>
      <c r="BJ65" s="86">
        <v>60931</v>
      </c>
      <c r="BK65" s="86">
        <v>60451</v>
      </c>
      <c r="BL65" s="86">
        <v>59978</v>
      </c>
      <c r="BM65" s="86">
        <v>59120</v>
      </c>
      <c r="BN65" s="86">
        <v>59736</v>
      </c>
      <c r="BO65" s="86">
        <v>59786</v>
      </c>
      <c r="BP65" s="86">
        <v>60619</v>
      </c>
      <c r="BQ65" s="86">
        <v>62472</v>
      </c>
      <c r="BR65" s="86">
        <v>62716</v>
      </c>
      <c r="BS65" s="86">
        <v>63995</v>
      </c>
      <c r="BT65" s="86">
        <v>64796</v>
      </c>
      <c r="BU65" s="86">
        <v>64867</v>
      </c>
      <c r="BV65" s="86">
        <v>65411</v>
      </c>
      <c r="BW65" s="86">
        <v>64782</v>
      </c>
      <c r="BX65" s="86">
        <v>65421</v>
      </c>
      <c r="BY65" s="86">
        <v>63458</v>
      </c>
      <c r="BZ65" s="86">
        <v>60753</v>
      </c>
      <c r="CA65" s="86">
        <v>58565</v>
      </c>
      <c r="CB65" s="86">
        <v>56492</v>
      </c>
      <c r="CC65" s="86">
        <v>54703</v>
      </c>
      <c r="CD65" s="86">
        <v>52188</v>
      </c>
      <c r="CE65" s="86">
        <v>50840</v>
      </c>
      <c r="CF65" s="86">
        <v>48757</v>
      </c>
      <c r="CG65" s="86">
        <v>46898</v>
      </c>
      <c r="CH65" s="86">
        <v>45597</v>
      </c>
      <c r="CI65" s="86">
        <v>44028</v>
      </c>
      <c r="CJ65" s="86">
        <v>43297</v>
      </c>
      <c r="CK65" s="86">
        <v>41224</v>
      </c>
      <c r="CL65" s="86">
        <v>41678</v>
      </c>
      <c r="CM65" s="86">
        <v>40652</v>
      </c>
      <c r="CN65" s="86">
        <v>40521</v>
      </c>
      <c r="CO65" s="86">
        <v>39132</v>
      </c>
      <c r="CP65" s="86">
        <v>38269</v>
      </c>
      <c r="CQ65" s="86">
        <v>35590</v>
      </c>
      <c r="CR65" s="86">
        <v>34403</v>
      </c>
      <c r="CS65" s="86">
        <v>32463</v>
      </c>
      <c r="CT65" s="86">
        <v>29874</v>
      </c>
      <c r="CU65" s="86">
        <v>27285</v>
      </c>
      <c r="CV65" s="86">
        <v>24326</v>
      </c>
      <c r="CW65" s="86">
        <v>22495</v>
      </c>
      <c r="CX65" s="86">
        <v>20581</v>
      </c>
      <c r="CY65" s="86">
        <v>18443</v>
      </c>
      <c r="CZ65" s="86">
        <v>17086</v>
      </c>
      <c r="DA65" s="86">
        <v>15391</v>
      </c>
      <c r="DB65" s="86">
        <v>13468</v>
      </c>
      <c r="DC65" s="86">
        <v>11500</v>
      </c>
      <c r="DD65" s="86">
        <v>9706</v>
      </c>
      <c r="DE65" s="86">
        <v>7881</v>
      </c>
      <c r="DF65" s="86">
        <v>6386</v>
      </c>
      <c r="DG65" s="86">
        <v>4719</v>
      </c>
      <c r="DH65" s="86">
        <v>3370</v>
      </c>
      <c r="DI65" s="86">
        <v>2235</v>
      </c>
      <c r="DJ65" s="86">
        <v>1454</v>
      </c>
      <c r="DK65" s="86">
        <v>855</v>
      </c>
      <c r="DL65" s="86">
        <v>462</v>
      </c>
      <c r="DM65" s="86">
        <v>220</v>
      </c>
      <c r="DN65" s="86">
        <v>95</v>
      </c>
      <c r="DO65" s="86">
        <v>35</v>
      </c>
      <c r="DP65" s="86">
        <v>11</v>
      </c>
      <c r="DQ65" s="86">
        <v>4</v>
      </c>
      <c r="DR65" s="86">
        <v>0</v>
      </c>
      <c r="DS65" s="86">
        <v>0</v>
      </c>
      <c r="DT65" s="86">
        <v>0</v>
      </c>
      <c r="DU65" s="86">
        <v>0</v>
      </c>
      <c r="DV65" s="86">
        <v>0</v>
      </c>
      <c r="DW65" s="86">
        <v>0</v>
      </c>
      <c r="DX65" s="86">
        <v>0</v>
      </c>
      <c r="DY65" s="86">
        <v>0</v>
      </c>
      <c r="DZ65" s="86">
        <v>0</v>
      </c>
      <c r="EA65" s="86">
        <v>0</v>
      </c>
      <c r="EB65" s="86">
        <v>0</v>
      </c>
      <c r="EC65" s="86">
        <v>0</v>
      </c>
      <c r="ED65" s="86">
        <v>0</v>
      </c>
      <c r="EE65" s="86">
        <v>0</v>
      </c>
    </row>
    <row r="66" spans="1:135" ht="0.95" customHeight="1" x14ac:dyDescent="0.25">
      <c r="A66" s="70">
        <v>2026</v>
      </c>
      <c r="B66" s="71">
        <f t="shared" si="8"/>
        <v>4626650</v>
      </c>
      <c r="C66" s="70"/>
      <c r="D66" s="84">
        <f t="shared" si="9"/>
        <v>2626958</v>
      </c>
      <c r="E66" s="84">
        <f t="shared" si="10"/>
        <v>2687193</v>
      </c>
      <c r="F66" s="84">
        <f t="shared" si="11"/>
        <v>2745271</v>
      </c>
      <c r="G66" s="85">
        <f t="shared" si="12"/>
        <v>2801386</v>
      </c>
      <c r="H66" s="85">
        <f t="shared" si="13"/>
        <v>2855743</v>
      </c>
      <c r="I66" s="85">
        <f>SUM(CA66:$EE66)</f>
        <v>1109223</v>
      </c>
      <c r="J66" s="85">
        <f>SUM(CB66:$EE66)</f>
        <v>1048988</v>
      </c>
      <c r="K66" s="85">
        <f>SUM(CC66:$EE66)</f>
        <v>990910</v>
      </c>
      <c r="L66" s="85">
        <f>SUM(CD66:$EE66)</f>
        <v>934795</v>
      </c>
      <c r="M66" s="85">
        <f>SUM(CE66:$EE66)</f>
        <v>880438</v>
      </c>
      <c r="N66" s="84"/>
      <c r="O66" s="86">
        <v>44583</v>
      </c>
      <c r="P66" s="86">
        <v>44961</v>
      </c>
      <c r="Q66" s="86">
        <v>45198</v>
      </c>
      <c r="R66" s="86">
        <v>45350</v>
      </c>
      <c r="S66" s="86">
        <v>45441</v>
      </c>
      <c r="T66" s="86">
        <v>45471</v>
      </c>
      <c r="U66" s="86">
        <v>45436</v>
      </c>
      <c r="V66" s="86">
        <v>45353</v>
      </c>
      <c r="W66" s="86">
        <v>45252</v>
      </c>
      <c r="X66" s="86">
        <v>45121</v>
      </c>
      <c r="Y66" s="86">
        <v>44932</v>
      </c>
      <c r="Z66" s="86">
        <v>44682</v>
      </c>
      <c r="AA66" s="86">
        <v>44112</v>
      </c>
      <c r="AB66" s="86">
        <v>44071</v>
      </c>
      <c r="AC66" s="86">
        <v>43955</v>
      </c>
      <c r="AD66" s="86">
        <v>43626</v>
      </c>
      <c r="AE66" s="86">
        <v>44430</v>
      </c>
      <c r="AF66" s="86">
        <v>43586</v>
      </c>
      <c r="AG66" s="86">
        <v>43384</v>
      </c>
      <c r="AH66" s="86">
        <v>43376</v>
      </c>
      <c r="AI66" s="86">
        <v>43373</v>
      </c>
      <c r="AJ66" s="86">
        <v>43781</v>
      </c>
      <c r="AK66" s="86">
        <v>44917</v>
      </c>
      <c r="AL66" s="86">
        <v>45214</v>
      </c>
      <c r="AM66" s="86">
        <v>46729</v>
      </c>
      <c r="AN66" s="86">
        <v>48159</v>
      </c>
      <c r="AO66" s="86">
        <v>51403</v>
      </c>
      <c r="AP66" s="86">
        <v>52579</v>
      </c>
      <c r="AQ66" s="86">
        <v>54327</v>
      </c>
      <c r="AR66" s="86">
        <v>55936</v>
      </c>
      <c r="AS66" s="86">
        <v>57943</v>
      </c>
      <c r="AT66" s="86">
        <v>58919</v>
      </c>
      <c r="AU66" s="86">
        <v>60351</v>
      </c>
      <c r="AV66" s="86">
        <v>61656</v>
      </c>
      <c r="AW66" s="86">
        <v>63865</v>
      </c>
      <c r="AX66" s="86">
        <v>64558</v>
      </c>
      <c r="AY66" s="86">
        <v>65348</v>
      </c>
      <c r="AZ66" s="86">
        <v>65259</v>
      </c>
      <c r="BA66" s="86">
        <v>65956</v>
      </c>
      <c r="BB66" s="86">
        <v>64855</v>
      </c>
      <c r="BC66" s="86">
        <v>65585</v>
      </c>
      <c r="BD66" s="86">
        <v>65416</v>
      </c>
      <c r="BE66" s="86">
        <v>65150</v>
      </c>
      <c r="BF66" s="86">
        <v>64236</v>
      </c>
      <c r="BG66" s="86">
        <v>65058</v>
      </c>
      <c r="BH66" s="86">
        <v>64278</v>
      </c>
      <c r="BI66" s="86">
        <v>63787</v>
      </c>
      <c r="BJ66" s="86">
        <v>62222</v>
      </c>
      <c r="BK66" s="86">
        <v>61073</v>
      </c>
      <c r="BL66" s="86">
        <v>60553</v>
      </c>
      <c r="BM66" s="86">
        <v>60040</v>
      </c>
      <c r="BN66" s="86">
        <v>59141</v>
      </c>
      <c r="BO66" s="86">
        <v>59708</v>
      </c>
      <c r="BP66" s="86">
        <v>59718</v>
      </c>
      <c r="BQ66" s="86">
        <v>60505</v>
      </c>
      <c r="BR66" s="86">
        <v>62311</v>
      </c>
      <c r="BS66" s="86">
        <v>62515</v>
      </c>
      <c r="BT66" s="86">
        <v>63756</v>
      </c>
      <c r="BU66" s="86">
        <v>64525</v>
      </c>
      <c r="BV66" s="86">
        <v>64573</v>
      </c>
      <c r="BW66" s="86">
        <v>65095</v>
      </c>
      <c r="BX66" s="86">
        <v>64449</v>
      </c>
      <c r="BY66" s="86">
        <v>65059</v>
      </c>
      <c r="BZ66" s="86">
        <v>63077</v>
      </c>
      <c r="CA66" s="86">
        <v>60235</v>
      </c>
      <c r="CB66" s="86">
        <v>58078</v>
      </c>
      <c r="CC66" s="86">
        <v>56115</v>
      </c>
      <c r="CD66" s="86">
        <v>54357</v>
      </c>
      <c r="CE66" s="86">
        <v>51838</v>
      </c>
      <c r="CF66" s="86">
        <v>50474</v>
      </c>
      <c r="CG66" s="86">
        <v>48370</v>
      </c>
      <c r="CH66" s="86">
        <v>46491</v>
      </c>
      <c r="CI66" s="86">
        <v>45160</v>
      </c>
      <c r="CJ66" s="86">
        <v>43560</v>
      </c>
      <c r="CK66" s="86">
        <v>42785</v>
      </c>
      <c r="CL66" s="86">
        <v>40684</v>
      </c>
      <c r="CM66" s="86">
        <v>41058</v>
      </c>
      <c r="CN66" s="86">
        <v>39974</v>
      </c>
      <c r="CO66" s="86">
        <v>39758</v>
      </c>
      <c r="CP66" s="86">
        <v>38301</v>
      </c>
      <c r="CQ66" s="86">
        <v>37353</v>
      </c>
      <c r="CR66" s="86">
        <v>34628</v>
      </c>
      <c r="CS66" s="86">
        <v>33344</v>
      </c>
      <c r="CT66" s="86">
        <v>31329</v>
      </c>
      <c r="CU66" s="86">
        <v>28684</v>
      </c>
      <c r="CV66" s="86">
        <v>26047</v>
      </c>
      <c r="CW66" s="86">
        <v>23064</v>
      </c>
      <c r="CX66" s="86">
        <v>21161</v>
      </c>
      <c r="CY66" s="86">
        <v>19185</v>
      </c>
      <c r="CZ66" s="86">
        <v>17006</v>
      </c>
      <c r="DA66" s="86">
        <v>15556</v>
      </c>
      <c r="DB66" s="86">
        <v>13807</v>
      </c>
      <c r="DC66" s="86">
        <v>11870</v>
      </c>
      <c r="DD66" s="86">
        <v>9926</v>
      </c>
      <c r="DE66" s="86">
        <v>8173</v>
      </c>
      <c r="DF66" s="86">
        <v>6443</v>
      </c>
      <c r="DG66" s="86">
        <v>5040</v>
      </c>
      <c r="DH66" s="86">
        <v>3570</v>
      </c>
      <c r="DI66" s="86">
        <v>2426</v>
      </c>
      <c r="DJ66" s="86">
        <v>1522</v>
      </c>
      <c r="DK66" s="86">
        <v>930</v>
      </c>
      <c r="DL66" s="86">
        <v>506</v>
      </c>
      <c r="DM66" s="86">
        <v>250</v>
      </c>
      <c r="DN66" s="86">
        <v>107</v>
      </c>
      <c r="DO66" s="86">
        <v>41</v>
      </c>
      <c r="DP66" s="86">
        <v>13</v>
      </c>
      <c r="DQ66" s="86">
        <v>4</v>
      </c>
      <c r="DR66" s="86">
        <v>0</v>
      </c>
      <c r="DS66" s="86">
        <v>0</v>
      </c>
      <c r="DT66" s="86">
        <v>0</v>
      </c>
      <c r="DU66" s="86">
        <v>0</v>
      </c>
      <c r="DV66" s="86">
        <v>0</v>
      </c>
      <c r="DW66" s="86">
        <v>0</v>
      </c>
      <c r="DX66" s="86">
        <v>0</v>
      </c>
      <c r="DY66" s="86">
        <v>0</v>
      </c>
      <c r="DZ66" s="86">
        <v>0</v>
      </c>
      <c r="EA66" s="86">
        <v>0</v>
      </c>
      <c r="EB66" s="86">
        <v>0</v>
      </c>
      <c r="EC66" s="86">
        <v>0</v>
      </c>
      <c r="ED66" s="86">
        <v>0</v>
      </c>
      <c r="EE66" s="86">
        <v>0</v>
      </c>
    </row>
    <row r="67" spans="1:135" ht="0.95" customHeight="1" x14ac:dyDescent="0.25">
      <c r="A67" s="70">
        <v>2027</v>
      </c>
      <c r="B67" s="71">
        <f t="shared" si="8"/>
        <v>4662508</v>
      </c>
      <c r="C67" s="70"/>
      <c r="D67" s="84">
        <f t="shared" si="9"/>
        <v>2627978</v>
      </c>
      <c r="E67" s="84">
        <f t="shared" si="10"/>
        <v>2690518</v>
      </c>
      <c r="F67" s="84">
        <f t="shared" si="11"/>
        <v>2750243</v>
      </c>
      <c r="G67" s="85">
        <f t="shared" si="12"/>
        <v>2807937</v>
      </c>
      <c r="H67" s="85">
        <f t="shared" si="13"/>
        <v>2863694</v>
      </c>
      <c r="I67" s="85">
        <f>SUM(CA67:$EE67)</f>
        <v>1137035</v>
      </c>
      <c r="J67" s="85">
        <f>SUM(CB67:$EE67)</f>
        <v>1074495</v>
      </c>
      <c r="K67" s="85">
        <f>SUM(CC67:$EE67)</f>
        <v>1014770</v>
      </c>
      <c r="L67" s="85">
        <f>SUM(CD67:$EE67)</f>
        <v>957076</v>
      </c>
      <c r="M67" s="85">
        <f>SUM(CE67:$EE67)</f>
        <v>901319</v>
      </c>
      <c r="N67" s="84"/>
      <c r="O67" s="86">
        <v>44600</v>
      </c>
      <c r="P67" s="86">
        <v>45016</v>
      </c>
      <c r="Q67" s="86">
        <v>45305</v>
      </c>
      <c r="R67" s="86">
        <v>45511</v>
      </c>
      <c r="S67" s="86">
        <v>45653</v>
      </c>
      <c r="T67" s="86">
        <v>45728</v>
      </c>
      <c r="U67" s="86">
        <v>45731</v>
      </c>
      <c r="V67" s="86">
        <v>45684</v>
      </c>
      <c r="W67" s="86">
        <v>45603</v>
      </c>
      <c r="X67" s="86">
        <v>45492</v>
      </c>
      <c r="Y67" s="86">
        <v>45351</v>
      </c>
      <c r="Z67" s="86">
        <v>45152</v>
      </c>
      <c r="AA67" s="86">
        <v>44898</v>
      </c>
      <c r="AB67" s="86">
        <v>44337</v>
      </c>
      <c r="AC67" s="86">
        <v>44308</v>
      </c>
      <c r="AD67" s="86">
        <v>44229</v>
      </c>
      <c r="AE67" s="86">
        <v>43961</v>
      </c>
      <c r="AF67" s="86">
        <v>44840</v>
      </c>
      <c r="AG67" s="86">
        <v>44099</v>
      </c>
      <c r="AH67" s="86">
        <v>44003</v>
      </c>
      <c r="AI67" s="86">
        <v>44091</v>
      </c>
      <c r="AJ67" s="86">
        <v>44231</v>
      </c>
      <c r="AK67" s="86">
        <v>44807</v>
      </c>
      <c r="AL67" s="86">
        <v>46126</v>
      </c>
      <c r="AM67" s="86">
        <v>46594</v>
      </c>
      <c r="AN67" s="86">
        <v>48209</v>
      </c>
      <c r="AO67" s="86">
        <v>49680</v>
      </c>
      <c r="AP67" s="86">
        <v>52868</v>
      </c>
      <c r="AQ67" s="86">
        <v>53978</v>
      </c>
      <c r="AR67" s="86">
        <v>55633</v>
      </c>
      <c r="AS67" s="86">
        <v>57155</v>
      </c>
      <c r="AT67" s="86">
        <v>59072</v>
      </c>
      <c r="AU67" s="86">
        <v>59965</v>
      </c>
      <c r="AV67" s="86">
        <v>61309</v>
      </c>
      <c r="AW67" s="86">
        <v>62526</v>
      </c>
      <c r="AX67" s="86">
        <v>64646</v>
      </c>
      <c r="AY67" s="86">
        <v>65261</v>
      </c>
      <c r="AZ67" s="86">
        <v>65980</v>
      </c>
      <c r="BA67" s="86">
        <v>65828</v>
      </c>
      <c r="BB67" s="86">
        <v>66460</v>
      </c>
      <c r="BC67" s="86">
        <v>65312</v>
      </c>
      <c r="BD67" s="86">
        <v>65982</v>
      </c>
      <c r="BE67" s="86">
        <v>65766</v>
      </c>
      <c r="BF67" s="86">
        <v>65455</v>
      </c>
      <c r="BG67" s="86">
        <v>64513</v>
      </c>
      <c r="BH67" s="86">
        <v>65292</v>
      </c>
      <c r="BI67" s="86">
        <v>64480</v>
      </c>
      <c r="BJ67" s="86">
        <v>63954</v>
      </c>
      <c r="BK67" s="86">
        <v>62361</v>
      </c>
      <c r="BL67" s="86">
        <v>61171</v>
      </c>
      <c r="BM67" s="86">
        <v>60609</v>
      </c>
      <c r="BN67" s="86">
        <v>60054</v>
      </c>
      <c r="BO67" s="86">
        <v>59115</v>
      </c>
      <c r="BP67" s="86">
        <v>59635</v>
      </c>
      <c r="BQ67" s="86">
        <v>59607</v>
      </c>
      <c r="BR67" s="86">
        <v>60354</v>
      </c>
      <c r="BS67" s="86">
        <v>62112</v>
      </c>
      <c r="BT67" s="86">
        <v>62284</v>
      </c>
      <c r="BU67" s="86">
        <v>63493</v>
      </c>
      <c r="BV67" s="86">
        <v>64231</v>
      </c>
      <c r="BW67" s="86">
        <v>64261</v>
      </c>
      <c r="BX67" s="86">
        <v>64760</v>
      </c>
      <c r="BY67" s="86">
        <v>64096</v>
      </c>
      <c r="BZ67" s="86">
        <v>64662</v>
      </c>
      <c r="CA67" s="86">
        <v>62540</v>
      </c>
      <c r="CB67" s="86">
        <v>59725</v>
      </c>
      <c r="CC67" s="86">
        <v>57694</v>
      </c>
      <c r="CD67" s="86">
        <v>55757</v>
      </c>
      <c r="CE67" s="86">
        <v>53991</v>
      </c>
      <c r="CF67" s="86">
        <v>51466</v>
      </c>
      <c r="CG67" s="86">
        <v>50078</v>
      </c>
      <c r="CH67" s="86">
        <v>47955</v>
      </c>
      <c r="CI67" s="86">
        <v>46047</v>
      </c>
      <c r="CJ67" s="86">
        <v>44685</v>
      </c>
      <c r="CK67" s="86">
        <v>43052</v>
      </c>
      <c r="CL67" s="86">
        <v>42226</v>
      </c>
      <c r="CM67" s="86">
        <v>40093</v>
      </c>
      <c r="CN67" s="86">
        <v>40381</v>
      </c>
      <c r="CO67" s="86">
        <v>39234</v>
      </c>
      <c r="CP67" s="86">
        <v>38925</v>
      </c>
      <c r="CQ67" s="86">
        <v>37398</v>
      </c>
      <c r="CR67" s="86">
        <v>36355</v>
      </c>
      <c r="CS67" s="86">
        <v>33581</v>
      </c>
      <c r="CT67" s="86">
        <v>32197</v>
      </c>
      <c r="CU67" s="86">
        <v>30101</v>
      </c>
      <c r="CV67" s="86">
        <v>27403</v>
      </c>
      <c r="CW67" s="86">
        <v>24719</v>
      </c>
      <c r="CX67" s="86">
        <v>21720</v>
      </c>
      <c r="CY67" s="86">
        <v>19748</v>
      </c>
      <c r="CZ67" s="86">
        <v>17717</v>
      </c>
      <c r="DA67" s="86">
        <v>15510</v>
      </c>
      <c r="DB67" s="86">
        <v>13980</v>
      </c>
      <c r="DC67" s="86">
        <v>12198</v>
      </c>
      <c r="DD67" s="86">
        <v>10272</v>
      </c>
      <c r="DE67" s="86">
        <v>8383</v>
      </c>
      <c r="DF67" s="86">
        <v>6705</v>
      </c>
      <c r="DG67" s="86">
        <v>5108</v>
      </c>
      <c r="DH67" s="86">
        <v>3834</v>
      </c>
      <c r="DI67" s="86">
        <v>2585</v>
      </c>
      <c r="DJ67" s="86">
        <v>1666</v>
      </c>
      <c r="DK67" s="86">
        <v>982</v>
      </c>
      <c r="DL67" s="86">
        <v>556</v>
      </c>
      <c r="DM67" s="86">
        <v>277</v>
      </c>
      <c r="DN67" s="86">
        <v>123</v>
      </c>
      <c r="DO67" s="86">
        <v>47</v>
      </c>
      <c r="DP67" s="86">
        <v>16</v>
      </c>
      <c r="DQ67" s="86">
        <v>5</v>
      </c>
      <c r="DR67" s="86">
        <v>0</v>
      </c>
      <c r="DS67" s="86">
        <v>0</v>
      </c>
      <c r="DT67" s="86">
        <v>0</v>
      </c>
      <c r="DU67" s="86">
        <v>0</v>
      </c>
      <c r="DV67" s="86">
        <v>0</v>
      </c>
      <c r="DW67" s="86">
        <v>0</v>
      </c>
      <c r="DX67" s="86">
        <v>0</v>
      </c>
      <c r="DY67" s="86">
        <v>0</v>
      </c>
      <c r="DZ67" s="86">
        <v>0</v>
      </c>
      <c r="EA67" s="86">
        <v>0</v>
      </c>
      <c r="EB67" s="86">
        <v>0</v>
      </c>
      <c r="EC67" s="86">
        <v>0</v>
      </c>
      <c r="ED67" s="86">
        <v>0</v>
      </c>
      <c r="EE67" s="86">
        <v>0</v>
      </c>
    </row>
    <row r="68" spans="1:135" ht="0.95" customHeight="1" x14ac:dyDescent="0.25">
      <c r="A68" s="70">
        <v>2028</v>
      </c>
      <c r="B68" s="71">
        <f t="shared" si="8"/>
        <v>4697803</v>
      </c>
      <c r="C68" s="70"/>
      <c r="D68" s="84">
        <f t="shared" si="9"/>
        <v>2628155</v>
      </c>
      <c r="E68" s="84">
        <f t="shared" si="10"/>
        <v>2692256</v>
      </c>
      <c r="F68" s="84">
        <f t="shared" si="11"/>
        <v>2754264</v>
      </c>
      <c r="G68" s="85">
        <f t="shared" si="12"/>
        <v>2813588</v>
      </c>
      <c r="H68" s="85">
        <f t="shared" si="13"/>
        <v>2870917</v>
      </c>
      <c r="I68" s="85">
        <f>SUM(CA68:$EE68)</f>
        <v>1165818</v>
      </c>
      <c r="J68" s="85">
        <f>SUM(CB68:$EE68)</f>
        <v>1101717</v>
      </c>
      <c r="K68" s="85">
        <f>SUM(CC68:$EE68)</f>
        <v>1039709</v>
      </c>
      <c r="L68" s="85">
        <f>SUM(CD68:$EE68)</f>
        <v>980385</v>
      </c>
      <c r="M68" s="85">
        <f>SUM(CE68:$EE68)</f>
        <v>923056</v>
      </c>
      <c r="N68" s="84"/>
      <c r="O68" s="86">
        <v>44596</v>
      </c>
      <c r="P68" s="86">
        <v>45036</v>
      </c>
      <c r="Q68" s="86">
        <v>45363</v>
      </c>
      <c r="R68" s="86">
        <v>45619</v>
      </c>
      <c r="S68" s="86">
        <v>45812</v>
      </c>
      <c r="T68" s="86">
        <v>45941</v>
      </c>
      <c r="U68" s="86">
        <v>45990</v>
      </c>
      <c r="V68" s="86">
        <v>45981</v>
      </c>
      <c r="W68" s="86">
        <v>45934</v>
      </c>
      <c r="X68" s="86">
        <v>45843</v>
      </c>
      <c r="Y68" s="86">
        <v>45720</v>
      </c>
      <c r="Z68" s="86">
        <v>45570</v>
      </c>
      <c r="AA68" s="86">
        <v>45368</v>
      </c>
      <c r="AB68" s="86">
        <v>45117</v>
      </c>
      <c r="AC68" s="86">
        <v>44576</v>
      </c>
      <c r="AD68" s="86">
        <v>44581</v>
      </c>
      <c r="AE68" s="86">
        <v>44560</v>
      </c>
      <c r="AF68" s="86">
        <v>44375</v>
      </c>
      <c r="AG68" s="86">
        <v>45341</v>
      </c>
      <c r="AH68" s="86">
        <v>44709</v>
      </c>
      <c r="AI68" s="86">
        <v>44708</v>
      </c>
      <c r="AJ68" s="86">
        <v>44933</v>
      </c>
      <c r="AK68" s="86">
        <v>45260</v>
      </c>
      <c r="AL68" s="86">
        <v>46017</v>
      </c>
      <c r="AM68" s="86">
        <v>47496</v>
      </c>
      <c r="AN68" s="86">
        <v>48079</v>
      </c>
      <c r="AO68" s="86">
        <v>49728</v>
      </c>
      <c r="AP68" s="86">
        <v>51175</v>
      </c>
      <c r="AQ68" s="86">
        <v>54268</v>
      </c>
      <c r="AR68" s="86">
        <v>55295</v>
      </c>
      <c r="AS68" s="86">
        <v>56860</v>
      </c>
      <c r="AT68" s="86">
        <v>58297</v>
      </c>
      <c r="AU68" s="86">
        <v>60124</v>
      </c>
      <c r="AV68" s="86">
        <v>60932</v>
      </c>
      <c r="AW68" s="86">
        <v>62187</v>
      </c>
      <c r="AX68" s="86">
        <v>63322</v>
      </c>
      <c r="AY68" s="86">
        <v>65356</v>
      </c>
      <c r="AZ68" s="86">
        <v>65900</v>
      </c>
      <c r="BA68" s="86">
        <v>66551</v>
      </c>
      <c r="BB68" s="86">
        <v>66344</v>
      </c>
      <c r="BC68" s="86">
        <v>66912</v>
      </c>
      <c r="BD68" s="86">
        <v>65719</v>
      </c>
      <c r="BE68" s="86">
        <v>66336</v>
      </c>
      <c r="BF68" s="86">
        <v>66075</v>
      </c>
      <c r="BG68" s="86">
        <v>65723</v>
      </c>
      <c r="BH68" s="86">
        <v>64755</v>
      </c>
      <c r="BI68" s="86">
        <v>65491</v>
      </c>
      <c r="BJ68" s="86">
        <v>64642</v>
      </c>
      <c r="BK68" s="86">
        <v>64081</v>
      </c>
      <c r="BL68" s="86">
        <v>62454</v>
      </c>
      <c r="BM68" s="86">
        <v>61222</v>
      </c>
      <c r="BN68" s="86">
        <v>60617</v>
      </c>
      <c r="BO68" s="86">
        <v>60021</v>
      </c>
      <c r="BP68" s="86">
        <v>59043</v>
      </c>
      <c r="BQ68" s="86">
        <v>59520</v>
      </c>
      <c r="BR68" s="86">
        <v>59457</v>
      </c>
      <c r="BS68" s="86">
        <v>60165</v>
      </c>
      <c r="BT68" s="86">
        <v>61884</v>
      </c>
      <c r="BU68" s="86">
        <v>62029</v>
      </c>
      <c r="BV68" s="86">
        <v>63209</v>
      </c>
      <c r="BW68" s="86">
        <v>63921</v>
      </c>
      <c r="BX68" s="86">
        <v>63932</v>
      </c>
      <c r="BY68" s="86">
        <v>64408</v>
      </c>
      <c r="BZ68" s="86">
        <v>63707</v>
      </c>
      <c r="CA68" s="86">
        <v>64101</v>
      </c>
      <c r="CB68" s="86">
        <v>62008</v>
      </c>
      <c r="CC68" s="86">
        <v>59324</v>
      </c>
      <c r="CD68" s="86">
        <v>57329</v>
      </c>
      <c r="CE68" s="86">
        <v>55379</v>
      </c>
      <c r="CF68" s="86">
        <v>53601</v>
      </c>
      <c r="CG68" s="86">
        <v>51064</v>
      </c>
      <c r="CH68" s="86">
        <v>49652</v>
      </c>
      <c r="CI68" s="86">
        <v>47504</v>
      </c>
      <c r="CJ68" s="86">
        <v>45566</v>
      </c>
      <c r="CK68" s="86">
        <v>44168</v>
      </c>
      <c r="CL68" s="86">
        <v>42494</v>
      </c>
      <c r="CM68" s="86">
        <v>41615</v>
      </c>
      <c r="CN68" s="86">
        <v>39447</v>
      </c>
      <c r="CO68" s="86">
        <v>39641</v>
      </c>
      <c r="CP68" s="86">
        <v>38426</v>
      </c>
      <c r="CQ68" s="86">
        <v>38019</v>
      </c>
      <c r="CR68" s="86">
        <v>36415</v>
      </c>
      <c r="CS68" s="86">
        <v>35269</v>
      </c>
      <c r="CT68" s="86">
        <v>32445</v>
      </c>
      <c r="CU68" s="86">
        <v>30955</v>
      </c>
      <c r="CV68" s="86">
        <v>28779</v>
      </c>
      <c r="CW68" s="86">
        <v>26028</v>
      </c>
      <c r="CX68" s="86">
        <v>23301</v>
      </c>
      <c r="CY68" s="86">
        <v>20294</v>
      </c>
      <c r="CZ68" s="86">
        <v>18260</v>
      </c>
      <c r="DA68" s="86">
        <v>16183</v>
      </c>
      <c r="DB68" s="86">
        <v>13965</v>
      </c>
      <c r="DC68" s="86">
        <v>12376</v>
      </c>
      <c r="DD68" s="86">
        <v>10583</v>
      </c>
      <c r="DE68" s="86">
        <v>8703</v>
      </c>
      <c r="DF68" s="86">
        <v>6903</v>
      </c>
      <c r="DG68" s="86">
        <v>5336</v>
      </c>
      <c r="DH68" s="86">
        <v>3904</v>
      </c>
      <c r="DI68" s="86">
        <v>2792</v>
      </c>
      <c r="DJ68" s="86">
        <v>1787</v>
      </c>
      <c r="DK68" s="86">
        <v>1083</v>
      </c>
      <c r="DL68" s="86">
        <v>593</v>
      </c>
      <c r="DM68" s="86">
        <v>307</v>
      </c>
      <c r="DN68" s="86">
        <v>138</v>
      </c>
      <c r="DO68" s="86">
        <v>55</v>
      </c>
      <c r="DP68" s="86">
        <v>19</v>
      </c>
      <c r="DQ68" s="86">
        <v>6</v>
      </c>
      <c r="DR68" s="86">
        <v>1</v>
      </c>
      <c r="DS68" s="86">
        <v>0</v>
      </c>
      <c r="DT68" s="86">
        <v>0</v>
      </c>
      <c r="DU68" s="86">
        <v>0</v>
      </c>
      <c r="DV68" s="86">
        <v>0</v>
      </c>
      <c r="DW68" s="86">
        <v>0</v>
      </c>
      <c r="DX68" s="86">
        <v>0</v>
      </c>
      <c r="DY68" s="86">
        <v>0</v>
      </c>
      <c r="DZ68" s="86">
        <v>0</v>
      </c>
      <c r="EA68" s="86">
        <v>0</v>
      </c>
      <c r="EB68" s="86">
        <v>0</v>
      </c>
      <c r="EC68" s="86">
        <v>0</v>
      </c>
      <c r="ED68" s="86">
        <v>0</v>
      </c>
      <c r="EE68" s="86">
        <v>0</v>
      </c>
    </row>
    <row r="69" spans="1:135" ht="0.95" customHeight="1" x14ac:dyDescent="0.25">
      <c r="A69" s="70">
        <v>2029</v>
      </c>
      <c r="B69" s="71">
        <f t="shared" si="8"/>
        <v>4732506</v>
      </c>
      <c r="C69" s="70"/>
      <c r="D69" s="84">
        <f t="shared" si="9"/>
        <v>2630080</v>
      </c>
      <c r="E69" s="84">
        <f t="shared" si="10"/>
        <v>2693231</v>
      </c>
      <c r="F69" s="84">
        <f t="shared" si="11"/>
        <v>2756781</v>
      </c>
      <c r="G69" s="85">
        <f t="shared" si="12"/>
        <v>2818373</v>
      </c>
      <c r="H69" s="85">
        <f t="shared" si="13"/>
        <v>2877318</v>
      </c>
      <c r="I69" s="85">
        <f>SUM(CA69:$EE69)</f>
        <v>1193022</v>
      </c>
      <c r="J69" s="85">
        <f>SUM(CB69:$EE69)</f>
        <v>1129871</v>
      </c>
      <c r="K69" s="85">
        <f>SUM(CC69:$EE69)</f>
        <v>1066321</v>
      </c>
      <c r="L69" s="85">
        <f>SUM(CD69:$EE69)</f>
        <v>1004729</v>
      </c>
      <c r="M69" s="85">
        <f>SUM(CE69:$EE69)</f>
        <v>945784</v>
      </c>
      <c r="N69" s="84"/>
      <c r="O69" s="86">
        <v>44572</v>
      </c>
      <c r="P69" s="86">
        <v>45033</v>
      </c>
      <c r="Q69" s="86">
        <v>45385</v>
      </c>
      <c r="R69" s="86">
        <v>45678</v>
      </c>
      <c r="S69" s="86">
        <v>45923</v>
      </c>
      <c r="T69" s="86">
        <v>46102</v>
      </c>
      <c r="U69" s="86">
        <v>46205</v>
      </c>
      <c r="V69" s="86">
        <v>46239</v>
      </c>
      <c r="W69" s="86">
        <v>46232</v>
      </c>
      <c r="X69" s="86">
        <v>46174</v>
      </c>
      <c r="Y69" s="86">
        <v>46073</v>
      </c>
      <c r="Z69" s="86">
        <v>45939</v>
      </c>
      <c r="AA69" s="86">
        <v>45786</v>
      </c>
      <c r="AB69" s="86">
        <v>45584</v>
      </c>
      <c r="AC69" s="86">
        <v>45350</v>
      </c>
      <c r="AD69" s="86">
        <v>44848</v>
      </c>
      <c r="AE69" s="86">
        <v>44907</v>
      </c>
      <c r="AF69" s="86">
        <v>44969</v>
      </c>
      <c r="AG69" s="86">
        <v>44877</v>
      </c>
      <c r="AH69" s="86">
        <v>45936</v>
      </c>
      <c r="AI69" s="86">
        <v>45404</v>
      </c>
      <c r="AJ69" s="86">
        <v>45540</v>
      </c>
      <c r="AK69" s="86">
        <v>45947</v>
      </c>
      <c r="AL69" s="86">
        <v>46472</v>
      </c>
      <c r="AM69" s="86">
        <v>47391</v>
      </c>
      <c r="AN69" s="86">
        <v>48972</v>
      </c>
      <c r="AO69" s="86">
        <v>49603</v>
      </c>
      <c r="AP69" s="86">
        <v>51221</v>
      </c>
      <c r="AQ69" s="86">
        <v>52603</v>
      </c>
      <c r="AR69" s="86">
        <v>55586</v>
      </c>
      <c r="AS69" s="86">
        <v>56531</v>
      </c>
      <c r="AT69" s="86">
        <v>58010</v>
      </c>
      <c r="AU69" s="86">
        <v>59361</v>
      </c>
      <c r="AV69" s="86">
        <v>61097</v>
      </c>
      <c r="AW69" s="86">
        <v>61821</v>
      </c>
      <c r="AX69" s="86">
        <v>62990</v>
      </c>
      <c r="AY69" s="86">
        <v>64046</v>
      </c>
      <c r="AZ69" s="86">
        <v>66002</v>
      </c>
      <c r="BA69" s="86">
        <v>66477</v>
      </c>
      <c r="BB69" s="86">
        <v>67066</v>
      </c>
      <c r="BC69" s="86">
        <v>66804</v>
      </c>
      <c r="BD69" s="86">
        <v>67315</v>
      </c>
      <c r="BE69" s="86">
        <v>66081</v>
      </c>
      <c r="BF69" s="86">
        <v>66647</v>
      </c>
      <c r="BG69" s="86">
        <v>66345</v>
      </c>
      <c r="BH69" s="86">
        <v>65959</v>
      </c>
      <c r="BI69" s="86">
        <v>64963</v>
      </c>
      <c r="BJ69" s="86">
        <v>65653</v>
      </c>
      <c r="BK69" s="86">
        <v>64764</v>
      </c>
      <c r="BL69" s="86">
        <v>64163</v>
      </c>
      <c r="BM69" s="86">
        <v>62501</v>
      </c>
      <c r="BN69" s="86">
        <v>61227</v>
      </c>
      <c r="BO69" s="86">
        <v>60578</v>
      </c>
      <c r="BP69" s="86">
        <v>59941</v>
      </c>
      <c r="BQ69" s="86">
        <v>58929</v>
      </c>
      <c r="BR69" s="86">
        <v>59368</v>
      </c>
      <c r="BS69" s="86">
        <v>59270</v>
      </c>
      <c r="BT69" s="86">
        <v>59947</v>
      </c>
      <c r="BU69" s="86">
        <v>61630</v>
      </c>
      <c r="BV69" s="86">
        <v>61751</v>
      </c>
      <c r="BW69" s="86">
        <v>62908</v>
      </c>
      <c r="BX69" s="86">
        <v>63593</v>
      </c>
      <c r="BY69" s="86">
        <v>63586</v>
      </c>
      <c r="BZ69" s="86">
        <v>64017</v>
      </c>
      <c r="CA69" s="86">
        <v>63151</v>
      </c>
      <c r="CB69" s="86">
        <v>63550</v>
      </c>
      <c r="CC69" s="86">
        <v>61592</v>
      </c>
      <c r="CD69" s="86">
        <v>58945</v>
      </c>
      <c r="CE69" s="86">
        <v>56945</v>
      </c>
      <c r="CF69" s="86">
        <v>54976</v>
      </c>
      <c r="CG69" s="86">
        <v>53181</v>
      </c>
      <c r="CH69" s="86">
        <v>50631</v>
      </c>
      <c r="CI69" s="86">
        <v>49190</v>
      </c>
      <c r="CJ69" s="86">
        <v>47013</v>
      </c>
      <c r="CK69" s="86">
        <v>45043</v>
      </c>
      <c r="CL69" s="86">
        <v>43602</v>
      </c>
      <c r="CM69" s="86">
        <v>41886</v>
      </c>
      <c r="CN69" s="86">
        <v>40948</v>
      </c>
      <c r="CO69" s="86">
        <v>38739</v>
      </c>
      <c r="CP69" s="86">
        <v>38833</v>
      </c>
      <c r="CQ69" s="86">
        <v>37545</v>
      </c>
      <c r="CR69" s="86">
        <v>37032</v>
      </c>
      <c r="CS69" s="86">
        <v>35343</v>
      </c>
      <c r="CT69" s="86">
        <v>34092</v>
      </c>
      <c r="CU69" s="86">
        <v>31214</v>
      </c>
      <c r="CV69" s="86">
        <v>29615</v>
      </c>
      <c r="CW69" s="86">
        <v>27359</v>
      </c>
      <c r="CX69" s="86">
        <v>24558</v>
      </c>
      <c r="CY69" s="86">
        <v>21795</v>
      </c>
      <c r="CZ69" s="86">
        <v>18789</v>
      </c>
      <c r="DA69" s="86">
        <v>16702</v>
      </c>
      <c r="DB69" s="86">
        <v>14597</v>
      </c>
      <c r="DC69" s="86">
        <v>12388</v>
      </c>
      <c r="DD69" s="86">
        <v>10762</v>
      </c>
      <c r="DE69" s="86">
        <v>8991</v>
      </c>
      <c r="DF69" s="86">
        <v>7191</v>
      </c>
      <c r="DG69" s="86">
        <v>5517</v>
      </c>
      <c r="DH69" s="86">
        <v>4097</v>
      </c>
      <c r="DI69" s="86">
        <v>2859</v>
      </c>
      <c r="DJ69" s="86">
        <v>1943</v>
      </c>
      <c r="DK69" s="86">
        <v>1170</v>
      </c>
      <c r="DL69" s="86">
        <v>660</v>
      </c>
      <c r="DM69" s="86">
        <v>332</v>
      </c>
      <c r="DN69" s="86">
        <v>154</v>
      </c>
      <c r="DO69" s="86">
        <v>62</v>
      </c>
      <c r="DP69" s="86">
        <v>22</v>
      </c>
      <c r="DQ69" s="86">
        <v>7</v>
      </c>
      <c r="DR69" s="86">
        <v>1</v>
      </c>
      <c r="DS69" s="86">
        <v>0</v>
      </c>
      <c r="DT69" s="86">
        <v>0</v>
      </c>
      <c r="DU69" s="86">
        <v>0</v>
      </c>
      <c r="DV69" s="86">
        <v>0</v>
      </c>
      <c r="DW69" s="86">
        <v>0</v>
      </c>
      <c r="DX69" s="86">
        <v>0</v>
      </c>
      <c r="DY69" s="86">
        <v>0</v>
      </c>
      <c r="DZ69" s="86">
        <v>0</v>
      </c>
      <c r="EA69" s="86">
        <v>0</v>
      </c>
      <c r="EB69" s="86">
        <v>0</v>
      </c>
      <c r="EC69" s="86">
        <v>0</v>
      </c>
      <c r="ED69" s="86">
        <v>0</v>
      </c>
      <c r="EE69" s="86">
        <v>0</v>
      </c>
    </row>
    <row r="70" spans="1:135" ht="0.95" customHeight="1" x14ac:dyDescent="0.25">
      <c r="A70" s="70">
        <v>2030</v>
      </c>
      <c r="B70" s="71">
        <f t="shared" si="8"/>
        <v>4766587</v>
      </c>
      <c r="C70" s="70"/>
      <c r="D70" s="84">
        <f t="shared" si="9"/>
        <v>2632988</v>
      </c>
      <c r="E70" s="84">
        <f t="shared" si="10"/>
        <v>2696448</v>
      </c>
      <c r="F70" s="84">
        <f t="shared" si="11"/>
        <v>2759057</v>
      </c>
      <c r="G70" s="85">
        <f t="shared" si="12"/>
        <v>2822176</v>
      </c>
      <c r="H70" s="85">
        <f t="shared" si="13"/>
        <v>2883377</v>
      </c>
      <c r="I70" s="85">
        <f>SUM(CA70:$EE70)</f>
        <v>1219915</v>
      </c>
      <c r="J70" s="85">
        <f>SUM(CB70:$EE70)</f>
        <v>1156455</v>
      </c>
      <c r="K70" s="85">
        <f>SUM(CC70:$EE70)</f>
        <v>1093846</v>
      </c>
      <c r="L70" s="85">
        <f>SUM(CD70:$EE70)</f>
        <v>1030727</v>
      </c>
      <c r="M70" s="85">
        <f>SUM(CE70:$EE70)</f>
        <v>969526</v>
      </c>
      <c r="N70" s="84"/>
      <c r="O70" s="86">
        <v>44543</v>
      </c>
      <c r="P70" s="86">
        <v>45013</v>
      </c>
      <c r="Q70" s="86">
        <v>45385</v>
      </c>
      <c r="R70" s="86">
        <v>45702</v>
      </c>
      <c r="S70" s="86">
        <v>45983</v>
      </c>
      <c r="T70" s="86">
        <v>46212</v>
      </c>
      <c r="U70" s="86">
        <v>46365</v>
      </c>
      <c r="V70" s="86">
        <v>46454</v>
      </c>
      <c r="W70" s="86">
        <v>46492</v>
      </c>
      <c r="X70" s="86">
        <v>46471</v>
      </c>
      <c r="Y70" s="86">
        <v>46405</v>
      </c>
      <c r="Z70" s="86">
        <v>46294</v>
      </c>
      <c r="AA70" s="86">
        <v>46154</v>
      </c>
      <c r="AB70" s="86">
        <v>46002</v>
      </c>
      <c r="AC70" s="86">
        <v>45816</v>
      </c>
      <c r="AD70" s="86">
        <v>45615</v>
      </c>
      <c r="AE70" s="86">
        <v>45176</v>
      </c>
      <c r="AF70" s="86">
        <v>45311</v>
      </c>
      <c r="AG70" s="86">
        <v>45467</v>
      </c>
      <c r="AH70" s="86">
        <v>45474</v>
      </c>
      <c r="AI70" s="86">
        <v>46612</v>
      </c>
      <c r="AJ70" s="86">
        <v>46222</v>
      </c>
      <c r="AK70" s="86">
        <v>46542</v>
      </c>
      <c r="AL70" s="86">
        <v>47146</v>
      </c>
      <c r="AM70" s="86">
        <v>47848</v>
      </c>
      <c r="AN70" s="86">
        <v>48871</v>
      </c>
      <c r="AO70" s="86">
        <v>50489</v>
      </c>
      <c r="AP70" s="86">
        <v>51104</v>
      </c>
      <c r="AQ70" s="86">
        <v>52650</v>
      </c>
      <c r="AR70" s="86">
        <v>53950</v>
      </c>
      <c r="AS70" s="86">
        <v>56823</v>
      </c>
      <c r="AT70" s="86">
        <v>57688</v>
      </c>
      <c r="AU70" s="86">
        <v>59083</v>
      </c>
      <c r="AV70" s="86">
        <v>60348</v>
      </c>
      <c r="AW70" s="86">
        <v>61993</v>
      </c>
      <c r="AX70" s="86">
        <v>62633</v>
      </c>
      <c r="AY70" s="86">
        <v>63722</v>
      </c>
      <c r="AZ70" s="86">
        <v>64705</v>
      </c>
      <c r="BA70" s="86">
        <v>66585</v>
      </c>
      <c r="BB70" s="86">
        <v>66998</v>
      </c>
      <c r="BC70" s="86">
        <v>67529</v>
      </c>
      <c r="BD70" s="86">
        <v>67215</v>
      </c>
      <c r="BE70" s="86">
        <v>67672</v>
      </c>
      <c r="BF70" s="86">
        <v>66399</v>
      </c>
      <c r="BG70" s="86">
        <v>66920</v>
      </c>
      <c r="BH70" s="86">
        <v>66582</v>
      </c>
      <c r="BI70" s="86">
        <v>66159</v>
      </c>
      <c r="BJ70" s="86">
        <v>65132</v>
      </c>
      <c r="BK70" s="86">
        <v>65772</v>
      </c>
      <c r="BL70" s="86">
        <v>64841</v>
      </c>
      <c r="BM70" s="86">
        <v>64201</v>
      </c>
      <c r="BN70" s="86">
        <v>62499</v>
      </c>
      <c r="BO70" s="86">
        <v>61183</v>
      </c>
      <c r="BP70" s="86">
        <v>60492</v>
      </c>
      <c r="BQ70" s="86">
        <v>59817</v>
      </c>
      <c r="BR70" s="86">
        <v>58778</v>
      </c>
      <c r="BS70" s="86">
        <v>59177</v>
      </c>
      <c r="BT70" s="86">
        <v>59055</v>
      </c>
      <c r="BU70" s="86">
        <v>59703</v>
      </c>
      <c r="BV70" s="86">
        <v>61356</v>
      </c>
      <c r="BW70" s="86">
        <v>61458</v>
      </c>
      <c r="BX70" s="86">
        <v>62589</v>
      </c>
      <c r="BY70" s="86">
        <v>63245</v>
      </c>
      <c r="BZ70" s="86">
        <v>63202</v>
      </c>
      <c r="CA70" s="86">
        <v>63460</v>
      </c>
      <c r="CB70" s="86">
        <v>62609</v>
      </c>
      <c r="CC70" s="86">
        <v>63119</v>
      </c>
      <c r="CD70" s="86">
        <v>61201</v>
      </c>
      <c r="CE70" s="86">
        <v>58546</v>
      </c>
      <c r="CF70" s="86">
        <v>56536</v>
      </c>
      <c r="CG70" s="86">
        <v>54545</v>
      </c>
      <c r="CH70" s="86">
        <v>52731</v>
      </c>
      <c r="CI70" s="86">
        <v>50161</v>
      </c>
      <c r="CJ70" s="86">
        <v>48688</v>
      </c>
      <c r="CK70" s="86">
        <v>46478</v>
      </c>
      <c r="CL70" s="86">
        <v>44473</v>
      </c>
      <c r="CM70" s="86">
        <v>42987</v>
      </c>
      <c r="CN70" s="86">
        <v>41222</v>
      </c>
      <c r="CO70" s="86">
        <v>40220</v>
      </c>
      <c r="CP70" s="86">
        <v>37966</v>
      </c>
      <c r="CQ70" s="86">
        <v>37951</v>
      </c>
      <c r="CR70" s="86">
        <v>36585</v>
      </c>
      <c r="CS70" s="86">
        <v>35958</v>
      </c>
      <c r="CT70" s="86">
        <v>34180</v>
      </c>
      <c r="CU70" s="86">
        <v>32817</v>
      </c>
      <c r="CV70" s="86">
        <v>29885</v>
      </c>
      <c r="CW70" s="86">
        <v>28174</v>
      </c>
      <c r="CX70" s="86">
        <v>25836</v>
      </c>
      <c r="CY70" s="86">
        <v>22993</v>
      </c>
      <c r="CZ70" s="86">
        <v>20202</v>
      </c>
      <c r="DA70" s="86">
        <v>17213</v>
      </c>
      <c r="DB70" s="86">
        <v>15090</v>
      </c>
      <c r="DC70" s="86">
        <v>12974</v>
      </c>
      <c r="DD70" s="86">
        <v>10800</v>
      </c>
      <c r="DE70" s="86">
        <v>9168</v>
      </c>
      <c r="DF70" s="86">
        <v>7453</v>
      </c>
      <c r="DG70" s="86">
        <v>5769</v>
      </c>
      <c r="DH70" s="86">
        <v>4256</v>
      </c>
      <c r="DI70" s="86">
        <v>3017</v>
      </c>
      <c r="DJ70" s="86">
        <v>2002</v>
      </c>
      <c r="DK70" s="86">
        <v>1283</v>
      </c>
      <c r="DL70" s="86">
        <v>719</v>
      </c>
      <c r="DM70" s="86">
        <v>373</v>
      </c>
      <c r="DN70" s="86">
        <v>170</v>
      </c>
      <c r="DO70" s="86">
        <v>70</v>
      </c>
      <c r="DP70" s="86">
        <v>25</v>
      </c>
      <c r="DQ70" s="86">
        <v>8</v>
      </c>
      <c r="DR70" s="86">
        <v>2</v>
      </c>
      <c r="DS70" s="86">
        <v>0</v>
      </c>
      <c r="DT70" s="86">
        <v>0</v>
      </c>
      <c r="DU70" s="86">
        <v>0</v>
      </c>
      <c r="DV70" s="86">
        <v>0</v>
      </c>
      <c r="DW70" s="86">
        <v>0</v>
      </c>
      <c r="DX70" s="86">
        <v>0</v>
      </c>
      <c r="DY70" s="86">
        <v>0</v>
      </c>
      <c r="DZ70" s="86">
        <v>0</v>
      </c>
      <c r="EA70" s="86">
        <v>0</v>
      </c>
      <c r="EB70" s="86">
        <v>0</v>
      </c>
      <c r="EC70" s="86">
        <v>0</v>
      </c>
      <c r="ED70" s="86">
        <v>0</v>
      </c>
      <c r="EE70" s="86">
        <v>0</v>
      </c>
    </row>
    <row r="71" spans="1:135" ht="0.95" customHeight="1" x14ac:dyDescent="0.25">
      <c r="A71" s="70">
        <v>2031</v>
      </c>
      <c r="B71" s="71">
        <f t="shared" si="8"/>
        <v>4799626</v>
      </c>
      <c r="C71" s="70"/>
      <c r="D71" s="84">
        <f t="shared" si="9"/>
        <v>2635930</v>
      </c>
      <c r="E71" s="84">
        <f t="shared" si="10"/>
        <v>2698576</v>
      </c>
      <c r="F71" s="84">
        <f t="shared" si="11"/>
        <v>2761490</v>
      </c>
      <c r="G71" s="85">
        <f t="shared" si="12"/>
        <v>2823679</v>
      </c>
      <c r="H71" s="85">
        <f t="shared" si="13"/>
        <v>2886392</v>
      </c>
      <c r="I71" s="85">
        <f>SUM(CA71:$EE71)</f>
        <v>1245343</v>
      </c>
      <c r="J71" s="85">
        <f>SUM(CB71:$EE71)</f>
        <v>1182697</v>
      </c>
      <c r="K71" s="85">
        <f>SUM(CC71:$EE71)</f>
        <v>1119783</v>
      </c>
      <c r="L71" s="85">
        <f>SUM(CD71:$EE71)</f>
        <v>1057594</v>
      </c>
      <c r="M71" s="85">
        <f>SUM(CE71:$EE71)</f>
        <v>994881</v>
      </c>
      <c r="N71" s="84"/>
      <c r="O71" s="86">
        <v>44508</v>
      </c>
      <c r="P71" s="86">
        <v>44979</v>
      </c>
      <c r="Q71" s="86">
        <v>45360</v>
      </c>
      <c r="R71" s="86">
        <v>45699</v>
      </c>
      <c r="S71" s="86">
        <v>46003</v>
      </c>
      <c r="T71" s="86">
        <v>46271</v>
      </c>
      <c r="U71" s="86">
        <v>46475</v>
      </c>
      <c r="V71" s="86">
        <v>46612</v>
      </c>
      <c r="W71" s="86">
        <v>46704</v>
      </c>
      <c r="X71" s="86">
        <v>46730</v>
      </c>
      <c r="Y71" s="86">
        <v>46698</v>
      </c>
      <c r="Z71" s="86">
        <v>46619</v>
      </c>
      <c r="AA71" s="86">
        <v>46507</v>
      </c>
      <c r="AB71" s="86">
        <v>46367</v>
      </c>
      <c r="AC71" s="86">
        <v>46230</v>
      </c>
      <c r="AD71" s="86">
        <v>46078</v>
      </c>
      <c r="AE71" s="86">
        <v>45933</v>
      </c>
      <c r="AF71" s="86">
        <v>45578</v>
      </c>
      <c r="AG71" s="86">
        <v>45799</v>
      </c>
      <c r="AH71" s="86">
        <v>46052</v>
      </c>
      <c r="AI71" s="86">
        <v>46143</v>
      </c>
      <c r="AJ71" s="86">
        <v>47400</v>
      </c>
      <c r="AK71" s="86">
        <v>47197</v>
      </c>
      <c r="AL71" s="86">
        <v>47713</v>
      </c>
      <c r="AM71" s="86">
        <v>48493</v>
      </c>
      <c r="AN71" s="86">
        <v>49312</v>
      </c>
      <c r="AO71" s="86">
        <v>50373</v>
      </c>
      <c r="AP71" s="86">
        <v>51964</v>
      </c>
      <c r="AQ71" s="86">
        <v>52523</v>
      </c>
      <c r="AR71" s="86">
        <v>53980</v>
      </c>
      <c r="AS71" s="86">
        <v>55196</v>
      </c>
      <c r="AT71" s="86">
        <v>57968</v>
      </c>
      <c r="AU71" s="86">
        <v>58753</v>
      </c>
      <c r="AV71" s="86">
        <v>60062</v>
      </c>
      <c r="AW71" s="86">
        <v>61241</v>
      </c>
      <c r="AX71" s="86">
        <v>62800</v>
      </c>
      <c r="AY71" s="86">
        <v>63361</v>
      </c>
      <c r="AZ71" s="86">
        <v>64377</v>
      </c>
      <c r="BA71" s="86">
        <v>65290</v>
      </c>
      <c r="BB71" s="86">
        <v>67102</v>
      </c>
      <c r="BC71" s="86">
        <v>67457</v>
      </c>
      <c r="BD71" s="86">
        <v>67932</v>
      </c>
      <c r="BE71" s="86">
        <v>67573</v>
      </c>
      <c r="BF71" s="86">
        <v>67980</v>
      </c>
      <c r="BG71" s="86">
        <v>66675</v>
      </c>
      <c r="BH71" s="86">
        <v>67154</v>
      </c>
      <c r="BI71" s="86">
        <v>66778</v>
      </c>
      <c r="BJ71" s="86">
        <v>66317</v>
      </c>
      <c r="BK71" s="86">
        <v>65255</v>
      </c>
      <c r="BL71" s="86">
        <v>65845</v>
      </c>
      <c r="BM71" s="86">
        <v>64869</v>
      </c>
      <c r="BN71" s="86">
        <v>64187</v>
      </c>
      <c r="BO71" s="86">
        <v>62448</v>
      </c>
      <c r="BP71" s="86">
        <v>61089</v>
      </c>
      <c r="BQ71" s="86">
        <v>60360</v>
      </c>
      <c r="BR71" s="86">
        <v>59651</v>
      </c>
      <c r="BS71" s="86">
        <v>58587</v>
      </c>
      <c r="BT71" s="86">
        <v>58957</v>
      </c>
      <c r="BU71" s="86">
        <v>58812</v>
      </c>
      <c r="BV71" s="86">
        <v>59438</v>
      </c>
      <c r="BW71" s="86">
        <v>61062</v>
      </c>
      <c r="BX71" s="86">
        <v>61144</v>
      </c>
      <c r="BY71" s="86">
        <v>62251</v>
      </c>
      <c r="BZ71" s="86">
        <v>62861</v>
      </c>
      <c r="CA71" s="86">
        <v>62646</v>
      </c>
      <c r="CB71" s="86">
        <v>62914</v>
      </c>
      <c r="CC71" s="86">
        <v>62189</v>
      </c>
      <c r="CD71" s="86">
        <v>62713</v>
      </c>
      <c r="CE71" s="86">
        <v>60787</v>
      </c>
      <c r="CF71" s="86">
        <v>58123</v>
      </c>
      <c r="CG71" s="86">
        <v>56098</v>
      </c>
      <c r="CH71" s="86">
        <v>54083</v>
      </c>
      <c r="CI71" s="86">
        <v>52243</v>
      </c>
      <c r="CJ71" s="86">
        <v>49652</v>
      </c>
      <c r="CK71" s="86">
        <v>48141</v>
      </c>
      <c r="CL71" s="86">
        <v>45896</v>
      </c>
      <c r="CM71" s="86">
        <v>43850</v>
      </c>
      <c r="CN71" s="86">
        <v>42314</v>
      </c>
      <c r="CO71" s="86">
        <v>40496</v>
      </c>
      <c r="CP71" s="86">
        <v>39424</v>
      </c>
      <c r="CQ71" s="86">
        <v>37121</v>
      </c>
      <c r="CR71" s="86">
        <v>36992</v>
      </c>
      <c r="CS71" s="86">
        <v>35538</v>
      </c>
      <c r="CT71" s="86">
        <v>34790</v>
      </c>
      <c r="CU71" s="86">
        <v>32920</v>
      </c>
      <c r="CV71" s="86">
        <v>31439</v>
      </c>
      <c r="CW71" s="86">
        <v>28454</v>
      </c>
      <c r="CX71" s="86">
        <v>26631</v>
      </c>
      <c r="CY71" s="86">
        <v>24215</v>
      </c>
      <c r="CZ71" s="86">
        <v>21339</v>
      </c>
      <c r="DA71" s="86">
        <v>18532</v>
      </c>
      <c r="DB71" s="86">
        <v>15578</v>
      </c>
      <c r="DC71" s="86">
        <v>13438</v>
      </c>
      <c r="DD71" s="86">
        <v>11337</v>
      </c>
      <c r="DE71" s="86">
        <v>9227</v>
      </c>
      <c r="DF71" s="86">
        <v>7624</v>
      </c>
      <c r="DG71" s="86">
        <v>6002</v>
      </c>
      <c r="DH71" s="86">
        <v>4471</v>
      </c>
      <c r="DI71" s="86">
        <v>3151</v>
      </c>
      <c r="DJ71" s="86">
        <v>2126</v>
      </c>
      <c r="DK71" s="86">
        <v>1331</v>
      </c>
      <c r="DL71" s="86">
        <v>796</v>
      </c>
      <c r="DM71" s="86">
        <v>410</v>
      </c>
      <c r="DN71" s="86">
        <v>193</v>
      </c>
      <c r="DO71" s="86">
        <v>78</v>
      </c>
      <c r="DP71" s="86">
        <v>28</v>
      </c>
      <c r="DQ71" s="86">
        <v>10</v>
      </c>
      <c r="DR71" s="86">
        <v>3</v>
      </c>
      <c r="DS71" s="86">
        <v>0</v>
      </c>
      <c r="DT71" s="86">
        <v>0</v>
      </c>
      <c r="DU71" s="86">
        <v>0</v>
      </c>
      <c r="DV71" s="86">
        <v>0</v>
      </c>
      <c r="DW71" s="86">
        <v>0</v>
      </c>
      <c r="DX71" s="86">
        <v>0</v>
      </c>
      <c r="DY71" s="86">
        <v>0</v>
      </c>
      <c r="DZ71" s="86">
        <v>0</v>
      </c>
      <c r="EA71" s="86">
        <v>0</v>
      </c>
      <c r="EB71" s="86">
        <v>0</v>
      </c>
      <c r="EC71" s="86">
        <v>0</v>
      </c>
      <c r="ED71" s="86">
        <v>0</v>
      </c>
      <c r="EE71" s="86">
        <v>0</v>
      </c>
    </row>
    <row r="72" spans="1:135" ht="0.95" customHeight="1" x14ac:dyDescent="0.25">
      <c r="A72" s="70">
        <v>2032</v>
      </c>
      <c r="B72" s="71">
        <f t="shared" si="8"/>
        <v>4831040</v>
      </c>
      <c r="C72" s="70"/>
      <c r="D72" s="84">
        <f t="shared" si="9"/>
        <v>2639072</v>
      </c>
      <c r="E72" s="84">
        <f t="shared" si="10"/>
        <v>2701376</v>
      </c>
      <c r="F72" s="84">
        <f t="shared" si="11"/>
        <v>2763479</v>
      </c>
      <c r="G72" s="85">
        <f t="shared" si="12"/>
        <v>2825968</v>
      </c>
      <c r="H72" s="85">
        <f t="shared" si="13"/>
        <v>2887760</v>
      </c>
      <c r="I72" s="85">
        <f>SUM(CA72:$EE72)</f>
        <v>1269760</v>
      </c>
      <c r="J72" s="85">
        <f>SUM(CB72:$EE72)</f>
        <v>1207456</v>
      </c>
      <c r="K72" s="85">
        <f>SUM(CC72:$EE72)</f>
        <v>1145353</v>
      </c>
      <c r="L72" s="85">
        <f>SUM(CD72:$EE72)</f>
        <v>1082864</v>
      </c>
      <c r="M72" s="85">
        <f>SUM(CE72:$EE72)</f>
        <v>1021072</v>
      </c>
      <c r="N72" s="84"/>
      <c r="O72" s="86">
        <v>44471</v>
      </c>
      <c r="P72" s="86">
        <v>44933</v>
      </c>
      <c r="Q72" s="86">
        <v>45318</v>
      </c>
      <c r="R72" s="86">
        <v>45663</v>
      </c>
      <c r="S72" s="86">
        <v>45992</v>
      </c>
      <c r="T72" s="86">
        <v>46281</v>
      </c>
      <c r="U72" s="86">
        <v>46523</v>
      </c>
      <c r="V72" s="86">
        <v>46712</v>
      </c>
      <c r="W72" s="86">
        <v>46852</v>
      </c>
      <c r="X72" s="86">
        <v>46934</v>
      </c>
      <c r="Y72" s="86">
        <v>46948</v>
      </c>
      <c r="Z72" s="86">
        <v>46906</v>
      </c>
      <c r="AA72" s="86">
        <v>46825</v>
      </c>
      <c r="AB72" s="86">
        <v>46713</v>
      </c>
      <c r="AC72" s="86">
        <v>46589</v>
      </c>
      <c r="AD72" s="86">
        <v>46485</v>
      </c>
      <c r="AE72" s="86">
        <v>46388</v>
      </c>
      <c r="AF72" s="86">
        <v>46320</v>
      </c>
      <c r="AG72" s="86">
        <v>46058</v>
      </c>
      <c r="AH72" s="86">
        <v>46366</v>
      </c>
      <c r="AI72" s="86">
        <v>46694</v>
      </c>
      <c r="AJ72" s="86">
        <v>46909</v>
      </c>
      <c r="AK72" s="86">
        <v>48325</v>
      </c>
      <c r="AL72" s="86">
        <v>48325</v>
      </c>
      <c r="AM72" s="86">
        <v>49014</v>
      </c>
      <c r="AN72" s="86">
        <v>49910</v>
      </c>
      <c r="AO72" s="86">
        <v>50778</v>
      </c>
      <c r="AP72" s="86">
        <v>51815</v>
      </c>
      <c r="AQ72" s="86">
        <v>53340</v>
      </c>
      <c r="AR72" s="86">
        <v>53824</v>
      </c>
      <c r="AS72" s="86">
        <v>55195</v>
      </c>
      <c r="AT72" s="86">
        <v>56334</v>
      </c>
      <c r="AU72" s="86">
        <v>59005</v>
      </c>
      <c r="AV72" s="86">
        <v>59710</v>
      </c>
      <c r="AW72" s="86">
        <v>60936</v>
      </c>
      <c r="AX72" s="86">
        <v>62034</v>
      </c>
      <c r="AY72" s="86">
        <v>63512</v>
      </c>
      <c r="AZ72" s="86">
        <v>64002</v>
      </c>
      <c r="BA72" s="86">
        <v>64950</v>
      </c>
      <c r="BB72" s="86">
        <v>65801</v>
      </c>
      <c r="BC72" s="86">
        <v>67550</v>
      </c>
      <c r="BD72" s="86">
        <v>67851</v>
      </c>
      <c r="BE72" s="86">
        <v>68278</v>
      </c>
      <c r="BF72" s="86">
        <v>67876</v>
      </c>
      <c r="BG72" s="86">
        <v>68239</v>
      </c>
      <c r="BH72" s="86">
        <v>66905</v>
      </c>
      <c r="BI72" s="86">
        <v>67341</v>
      </c>
      <c r="BJ72" s="86">
        <v>66928</v>
      </c>
      <c r="BK72" s="86">
        <v>66425</v>
      </c>
      <c r="BL72" s="86">
        <v>65326</v>
      </c>
      <c r="BM72" s="86">
        <v>65862</v>
      </c>
      <c r="BN72" s="86">
        <v>64841</v>
      </c>
      <c r="BO72" s="86">
        <v>64116</v>
      </c>
      <c r="BP72" s="86">
        <v>62344</v>
      </c>
      <c r="BQ72" s="86">
        <v>60947</v>
      </c>
      <c r="BR72" s="86">
        <v>60185</v>
      </c>
      <c r="BS72" s="86">
        <v>59445</v>
      </c>
      <c r="BT72" s="86">
        <v>58362</v>
      </c>
      <c r="BU72" s="86">
        <v>58707</v>
      </c>
      <c r="BV72" s="86">
        <v>58547</v>
      </c>
      <c r="BW72" s="86">
        <v>59152</v>
      </c>
      <c r="BX72" s="86">
        <v>60748</v>
      </c>
      <c r="BY72" s="86">
        <v>60811</v>
      </c>
      <c r="BZ72" s="86">
        <v>61873</v>
      </c>
      <c r="CA72" s="86">
        <v>62304</v>
      </c>
      <c r="CB72" s="86">
        <v>62103</v>
      </c>
      <c r="CC72" s="86">
        <v>62489</v>
      </c>
      <c r="CD72" s="86">
        <v>61792</v>
      </c>
      <c r="CE72" s="86">
        <v>62285</v>
      </c>
      <c r="CF72" s="86">
        <v>60348</v>
      </c>
      <c r="CG72" s="86">
        <v>57670</v>
      </c>
      <c r="CH72" s="86">
        <v>55627</v>
      </c>
      <c r="CI72" s="86">
        <v>53584</v>
      </c>
      <c r="CJ72" s="86">
        <v>51717</v>
      </c>
      <c r="CK72" s="86">
        <v>49100</v>
      </c>
      <c r="CL72" s="86">
        <v>47544</v>
      </c>
      <c r="CM72" s="86">
        <v>45260</v>
      </c>
      <c r="CN72" s="86">
        <v>43169</v>
      </c>
      <c r="CO72" s="86">
        <v>41577</v>
      </c>
      <c r="CP72" s="86">
        <v>39704</v>
      </c>
      <c r="CQ72" s="86">
        <v>38553</v>
      </c>
      <c r="CR72" s="86">
        <v>36200</v>
      </c>
      <c r="CS72" s="86">
        <v>35948</v>
      </c>
      <c r="CT72" s="86">
        <v>34401</v>
      </c>
      <c r="CU72" s="86">
        <v>33524</v>
      </c>
      <c r="CV72" s="86">
        <v>31556</v>
      </c>
      <c r="CW72" s="86">
        <v>29956</v>
      </c>
      <c r="CX72" s="86">
        <v>26920</v>
      </c>
      <c r="CY72" s="86">
        <v>24987</v>
      </c>
      <c r="CZ72" s="86">
        <v>22500</v>
      </c>
      <c r="DA72" s="86">
        <v>19602</v>
      </c>
      <c r="DB72" s="86">
        <v>16798</v>
      </c>
      <c r="DC72" s="86">
        <v>13900</v>
      </c>
      <c r="DD72" s="86">
        <v>11769</v>
      </c>
      <c r="DE72" s="86">
        <v>9711</v>
      </c>
      <c r="DF72" s="86">
        <v>7696</v>
      </c>
      <c r="DG72" s="86">
        <v>6163</v>
      </c>
      <c r="DH72" s="86">
        <v>4673</v>
      </c>
      <c r="DI72" s="86">
        <v>3328</v>
      </c>
      <c r="DJ72" s="86">
        <v>2233</v>
      </c>
      <c r="DK72" s="86">
        <v>1424</v>
      </c>
      <c r="DL72" s="86">
        <v>832</v>
      </c>
      <c r="DM72" s="86">
        <v>459</v>
      </c>
      <c r="DN72" s="86">
        <v>215</v>
      </c>
      <c r="DO72" s="86">
        <v>91</v>
      </c>
      <c r="DP72" s="86">
        <v>33</v>
      </c>
      <c r="DQ72" s="86">
        <v>11</v>
      </c>
      <c r="DR72" s="86">
        <v>4</v>
      </c>
      <c r="DS72" s="86">
        <v>0</v>
      </c>
      <c r="DT72" s="86">
        <v>0</v>
      </c>
      <c r="DU72" s="86">
        <v>0</v>
      </c>
      <c r="DV72" s="86">
        <v>0</v>
      </c>
      <c r="DW72" s="86">
        <v>0</v>
      </c>
      <c r="DX72" s="86">
        <v>0</v>
      </c>
      <c r="DY72" s="86">
        <v>0</v>
      </c>
      <c r="DZ72" s="86">
        <v>0</v>
      </c>
      <c r="EA72" s="86">
        <v>0</v>
      </c>
      <c r="EB72" s="86">
        <v>0</v>
      </c>
      <c r="EC72" s="86">
        <v>0</v>
      </c>
      <c r="ED72" s="86">
        <v>0</v>
      </c>
      <c r="EE72" s="86">
        <v>0</v>
      </c>
    </row>
    <row r="73" spans="1:135" ht="0.95" customHeight="1" x14ac:dyDescent="0.25">
      <c r="A73" s="70">
        <v>2033</v>
      </c>
      <c r="B73" s="71">
        <f t="shared" si="8"/>
        <v>4860337</v>
      </c>
      <c r="C73" s="70"/>
      <c r="D73" s="84">
        <f t="shared" si="9"/>
        <v>2642394</v>
      </c>
      <c r="E73" s="84">
        <f t="shared" si="10"/>
        <v>2703715</v>
      </c>
      <c r="F73" s="84">
        <f t="shared" si="11"/>
        <v>2765475</v>
      </c>
      <c r="G73" s="85">
        <f t="shared" si="12"/>
        <v>2827161</v>
      </c>
      <c r="H73" s="85">
        <f t="shared" si="13"/>
        <v>2889251</v>
      </c>
      <c r="I73" s="85">
        <f>SUM(CA73:$EE73)</f>
        <v>1292497</v>
      </c>
      <c r="J73" s="85">
        <f>SUM(CB73:$EE73)</f>
        <v>1231176</v>
      </c>
      <c r="K73" s="85">
        <f>SUM(CC73:$EE73)</f>
        <v>1169416</v>
      </c>
      <c r="L73" s="85">
        <f>SUM(CD73:$EE73)</f>
        <v>1107730</v>
      </c>
      <c r="M73" s="85">
        <f>SUM(CE73:$EE73)</f>
        <v>1045640</v>
      </c>
      <c r="N73" s="84"/>
      <c r="O73" s="86">
        <v>44428</v>
      </c>
      <c r="P73" s="86">
        <v>44879</v>
      </c>
      <c r="Q73" s="86">
        <v>45256</v>
      </c>
      <c r="R73" s="86">
        <v>45607</v>
      </c>
      <c r="S73" s="86">
        <v>45940</v>
      </c>
      <c r="T73" s="86">
        <v>46257</v>
      </c>
      <c r="U73" s="86">
        <v>46521</v>
      </c>
      <c r="V73" s="86">
        <v>46749</v>
      </c>
      <c r="W73" s="86">
        <v>46940</v>
      </c>
      <c r="X73" s="86">
        <v>47067</v>
      </c>
      <c r="Y73" s="86">
        <v>47141</v>
      </c>
      <c r="Z73" s="86">
        <v>47148</v>
      </c>
      <c r="AA73" s="86">
        <v>47100</v>
      </c>
      <c r="AB73" s="86">
        <v>47020</v>
      </c>
      <c r="AC73" s="86">
        <v>46925</v>
      </c>
      <c r="AD73" s="86">
        <v>46833</v>
      </c>
      <c r="AE73" s="86">
        <v>46786</v>
      </c>
      <c r="AF73" s="86">
        <v>46760</v>
      </c>
      <c r="AG73" s="86">
        <v>46776</v>
      </c>
      <c r="AH73" s="86">
        <v>46604</v>
      </c>
      <c r="AI73" s="86">
        <v>46974</v>
      </c>
      <c r="AJ73" s="86">
        <v>47416</v>
      </c>
      <c r="AK73" s="86">
        <v>47794</v>
      </c>
      <c r="AL73" s="86">
        <v>49384</v>
      </c>
      <c r="AM73" s="86">
        <v>49564</v>
      </c>
      <c r="AN73" s="86">
        <v>50368</v>
      </c>
      <c r="AO73" s="86">
        <v>51312</v>
      </c>
      <c r="AP73" s="86">
        <v>52166</v>
      </c>
      <c r="AQ73" s="86">
        <v>53142</v>
      </c>
      <c r="AR73" s="86">
        <v>54583</v>
      </c>
      <c r="AS73" s="86">
        <v>54996</v>
      </c>
      <c r="AT73" s="86">
        <v>56286</v>
      </c>
      <c r="AU73" s="86">
        <v>57347</v>
      </c>
      <c r="AV73" s="86">
        <v>59924</v>
      </c>
      <c r="AW73" s="86">
        <v>60553</v>
      </c>
      <c r="AX73" s="86">
        <v>61698</v>
      </c>
      <c r="AY73" s="86">
        <v>62720</v>
      </c>
      <c r="AZ73" s="86">
        <v>64128</v>
      </c>
      <c r="BA73" s="86">
        <v>64553</v>
      </c>
      <c r="BB73" s="86">
        <v>65439</v>
      </c>
      <c r="BC73" s="86">
        <v>66234</v>
      </c>
      <c r="BD73" s="86">
        <v>67924</v>
      </c>
      <c r="BE73" s="86">
        <v>68180</v>
      </c>
      <c r="BF73" s="86">
        <v>68561</v>
      </c>
      <c r="BG73" s="86">
        <v>68123</v>
      </c>
      <c r="BH73" s="86">
        <v>68448</v>
      </c>
      <c r="BI73" s="86">
        <v>67084</v>
      </c>
      <c r="BJ73" s="86">
        <v>67476</v>
      </c>
      <c r="BK73" s="86">
        <v>67023</v>
      </c>
      <c r="BL73" s="86">
        <v>66476</v>
      </c>
      <c r="BM73" s="86">
        <v>65337</v>
      </c>
      <c r="BN73" s="86">
        <v>65820</v>
      </c>
      <c r="BO73" s="86">
        <v>64754</v>
      </c>
      <c r="BP73" s="86">
        <v>63992</v>
      </c>
      <c r="BQ73" s="86">
        <v>62188</v>
      </c>
      <c r="BR73" s="86">
        <v>60758</v>
      </c>
      <c r="BS73" s="86">
        <v>59967</v>
      </c>
      <c r="BT73" s="86">
        <v>59204</v>
      </c>
      <c r="BU73" s="86">
        <v>58107</v>
      </c>
      <c r="BV73" s="86">
        <v>58433</v>
      </c>
      <c r="BW73" s="86">
        <v>58261</v>
      </c>
      <c r="BX73" s="86">
        <v>58845</v>
      </c>
      <c r="BY73" s="86">
        <v>60415</v>
      </c>
      <c r="BZ73" s="86">
        <v>60437</v>
      </c>
      <c r="CA73" s="86">
        <v>61321</v>
      </c>
      <c r="CB73" s="86">
        <v>61760</v>
      </c>
      <c r="CC73" s="86">
        <v>61686</v>
      </c>
      <c r="CD73" s="86">
        <v>62090</v>
      </c>
      <c r="CE73" s="86">
        <v>61375</v>
      </c>
      <c r="CF73" s="86">
        <v>61834</v>
      </c>
      <c r="CG73" s="86">
        <v>59879</v>
      </c>
      <c r="CH73" s="86">
        <v>57184</v>
      </c>
      <c r="CI73" s="86">
        <v>55116</v>
      </c>
      <c r="CJ73" s="86">
        <v>53043</v>
      </c>
      <c r="CK73" s="86">
        <v>51143</v>
      </c>
      <c r="CL73" s="86">
        <v>48497</v>
      </c>
      <c r="CM73" s="86">
        <v>46892</v>
      </c>
      <c r="CN73" s="86">
        <v>44566</v>
      </c>
      <c r="CO73" s="86">
        <v>42425</v>
      </c>
      <c r="CP73" s="86">
        <v>40770</v>
      </c>
      <c r="CQ73" s="86">
        <v>38838</v>
      </c>
      <c r="CR73" s="86">
        <v>37604</v>
      </c>
      <c r="CS73" s="86">
        <v>35194</v>
      </c>
      <c r="CT73" s="86">
        <v>34813</v>
      </c>
      <c r="CU73" s="86">
        <v>33168</v>
      </c>
      <c r="CV73" s="86">
        <v>32157</v>
      </c>
      <c r="CW73" s="86">
        <v>30087</v>
      </c>
      <c r="CX73" s="86">
        <v>28364</v>
      </c>
      <c r="CY73" s="86">
        <v>25282</v>
      </c>
      <c r="CZ73" s="86">
        <v>23244</v>
      </c>
      <c r="DA73" s="86">
        <v>20696</v>
      </c>
      <c r="DB73" s="86">
        <v>17795</v>
      </c>
      <c r="DC73" s="86">
        <v>15015</v>
      </c>
      <c r="DD73" s="86">
        <v>12200</v>
      </c>
      <c r="DE73" s="86">
        <v>10108</v>
      </c>
      <c r="DF73" s="86">
        <v>8127</v>
      </c>
      <c r="DG73" s="86">
        <v>6245</v>
      </c>
      <c r="DH73" s="86">
        <v>4818</v>
      </c>
      <c r="DI73" s="86">
        <v>3497</v>
      </c>
      <c r="DJ73" s="86">
        <v>2373</v>
      </c>
      <c r="DK73" s="86">
        <v>1507</v>
      </c>
      <c r="DL73" s="86">
        <v>898</v>
      </c>
      <c r="DM73" s="86">
        <v>485</v>
      </c>
      <c r="DN73" s="86">
        <v>244</v>
      </c>
      <c r="DO73" s="86">
        <v>102</v>
      </c>
      <c r="DP73" s="86">
        <v>38</v>
      </c>
      <c r="DQ73" s="86">
        <v>13</v>
      </c>
      <c r="DR73" s="86">
        <v>4</v>
      </c>
      <c r="DS73" s="86">
        <v>0</v>
      </c>
      <c r="DT73" s="86">
        <v>0</v>
      </c>
      <c r="DU73" s="86">
        <v>0</v>
      </c>
      <c r="DV73" s="86">
        <v>0</v>
      </c>
      <c r="DW73" s="86">
        <v>0</v>
      </c>
      <c r="DX73" s="86">
        <v>0</v>
      </c>
      <c r="DY73" s="86">
        <v>0</v>
      </c>
      <c r="DZ73" s="86">
        <v>0</v>
      </c>
      <c r="EA73" s="86">
        <v>0</v>
      </c>
      <c r="EB73" s="86">
        <v>0</v>
      </c>
      <c r="EC73" s="86">
        <v>0</v>
      </c>
      <c r="ED73" s="86">
        <v>0</v>
      </c>
      <c r="EE73" s="86">
        <v>0</v>
      </c>
    </row>
    <row r="74" spans="1:135" ht="0.95" customHeight="1" x14ac:dyDescent="0.25">
      <c r="A74" s="70">
        <v>2034</v>
      </c>
      <c r="B74" s="71">
        <f t="shared" si="8"/>
        <v>4886480</v>
      </c>
      <c r="C74" s="70"/>
      <c r="D74" s="84">
        <f t="shared" si="9"/>
        <v>2645491</v>
      </c>
      <c r="E74" s="84">
        <f t="shared" si="10"/>
        <v>2705378</v>
      </c>
      <c r="F74" s="84">
        <f t="shared" si="11"/>
        <v>2766160</v>
      </c>
      <c r="G74" s="85">
        <f t="shared" si="12"/>
        <v>2827500</v>
      </c>
      <c r="H74" s="85">
        <f t="shared" si="13"/>
        <v>2888791</v>
      </c>
      <c r="I74" s="85">
        <f>SUM(CA74:$EE74)</f>
        <v>1313062</v>
      </c>
      <c r="J74" s="85">
        <f>SUM(CB74:$EE74)</f>
        <v>1253175</v>
      </c>
      <c r="K74" s="85">
        <f>SUM(CC74:$EE74)</f>
        <v>1192393</v>
      </c>
      <c r="L74" s="85">
        <f>SUM(CD74:$EE74)</f>
        <v>1131053</v>
      </c>
      <c r="M74" s="85">
        <f>SUM(CE74:$EE74)</f>
        <v>1069762</v>
      </c>
      <c r="N74" s="84"/>
      <c r="O74" s="86">
        <v>44363</v>
      </c>
      <c r="P74" s="86">
        <v>44807</v>
      </c>
      <c r="Q74" s="86">
        <v>45173</v>
      </c>
      <c r="R74" s="86">
        <v>45518</v>
      </c>
      <c r="S74" s="86">
        <v>45861</v>
      </c>
      <c r="T74" s="86">
        <v>46180</v>
      </c>
      <c r="U74" s="86">
        <v>46474</v>
      </c>
      <c r="V74" s="86">
        <v>46725</v>
      </c>
      <c r="W74" s="86">
        <v>46956</v>
      </c>
      <c r="X74" s="86">
        <v>47136</v>
      </c>
      <c r="Y74" s="86">
        <v>47254</v>
      </c>
      <c r="Z74" s="86">
        <v>47319</v>
      </c>
      <c r="AA74" s="86">
        <v>47325</v>
      </c>
      <c r="AB74" s="86">
        <v>47281</v>
      </c>
      <c r="AC74" s="86">
        <v>47215</v>
      </c>
      <c r="AD74" s="86">
        <v>47153</v>
      </c>
      <c r="AE74" s="86">
        <v>47117</v>
      </c>
      <c r="AF74" s="86">
        <v>47140</v>
      </c>
      <c r="AG74" s="86">
        <v>47190</v>
      </c>
      <c r="AH74" s="86">
        <v>47280</v>
      </c>
      <c r="AI74" s="86">
        <v>47165</v>
      </c>
      <c r="AJ74" s="86">
        <v>47629</v>
      </c>
      <c r="AK74" s="86">
        <v>48220</v>
      </c>
      <c r="AL74" s="86">
        <v>48776</v>
      </c>
      <c r="AM74" s="86">
        <v>50516</v>
      </c>
      <c r="AN74" s="86">
        <v>50817</v>
      </c>
      <c r="AO74" s="86">
        <v>51670</v>
      </c>
      <c r="AP74" s="86">
        <v>52602</v>
      </c>
      <c r="AQ74" s="86">
        <v>53402</v>
      </c>
      <c r="AR74" s="86">
        <v>54305</v>
      </c>
      <c r="AS74" s="86">
        <v>55665</v>
      </c>
      <c r="AT74" s="86">
        <v>56014</v>
      </c>
      <c r="AU74" s="86">
        <v>57228</v>
      </c>
      <c r="AV74" s="86">
        <v>58217</v>
      </c>
      <c r="AW74" s="86">
        <v>60703</v>
      </c>
      <c r="AX74" s="86">
        <v>61262</v>
      </c>
      <c r="AY74" s="86">
        <v>62334</v>
      </c>
      <c r="AZ74" s="86">
        <v>63290</v>
      </c>
      <c r="BA74" s="86">
        <v>64633</v>
      </c>
      <c r="BB74" s="86">
        <v>65003</v>
      </c>
      <c r="BC74" s="86">
        <v>65837</v>
      </c>
      <c r="BD74" s="86">
        <v>66579</v>
      </c>
      <c r="BE74" s="86">
        <v>68220</v>
      </c>
      <c r="BF74" s="86">
        <v>68433</v>
      </c>
      <c r="BG74" s="86">
        <v>68778</v>
      </c>
      <c r="BH74" s="86">
        <v>68309</v>
      </c>
      <c r="BI74" s="86">
        <v>68597</v>
      </c>
      <c r="BJ74" s="86">
        <v>67203</v>
      </c>
      <c r="BK74" s="86">
        <v>67550</v>
      </c>
      <c r="BL74" s="86">
        <v>67052</v>
      </c>
      <c r="BM74" s="86">
        <v>66463</v>
      </c>
      <c r="BN74" s="86">
        <v>65283</v>
      </c>
      <c r="BO74" s="86">
        <v>65713</v>
      </c>
      <c r="BP74" s="86">
        <v>64606</v>
      </c>
      <c r="BQ74" s="86">
        <v>63809</v>
      </c>
      <c r="BR74" s="86">
        <v>61980</v>
      </c>
      <c r="BS74" s="86">
        <v>60523</v>
      </c>
      <c r="BT74" s="86">
        <v>59708</v>
      </c>
      <c r="BU74" s="86">
        <v>58930</v>
      </c>
      <c r="BV74" s="86">
        <v>57824</v>
      </c>
      <c r="BW74" s="86">
        <v>58135</v>
      </c>
      <c r="BX74" s="86">
        <v>57952</v>
      </c>
      <c r="BY74" s="86">
        <v>58516</v>
      </c>
      <c r="BZ74" s="86">
        <v>60040</v>
      </c>
      <c r="CA74" s="86">
        <v>59887</v>
      </c>
      <c r="CB74" s="86">
        <v>60782</v>
      </c>
      <c r="CC74" s="86">
        <v>61340</v>
      </c>
      <c r="CD74" s="86">
        <v>61291</v>
      </c>
      <c r="CE74" s="86">
        <v>61669</v>
      </c>
      <c r="CF74" s="86">
        <v>60931</v>
      </c>
      <c r="CG74" s="86">
        <v>61349</v>
      </c>
      <c r="CH74" s="86">
        <v>59375</v>
      </c>
      <c r="CI74" s="86">
        <v>56657</v>
      </c>
      <c r="CJ74" s="86">
        <v>54564</v>
      </c>
      <c r="CK74" s="86">
        <v>52454</v>
      </c>
      <c r="CL74" s="86">
        <v>50516</v>
      </c>
      <c r="CM74" s="86">
        <v>47835</v>
      </c>
      <c r="CN74" s="86">
        <v>46179</v>
      </c>
      <c r="CO74" s="86">
        <v>43807</v>
      </c>
      <c r="CP74" s="86">
        <v>41612</v>
      </c>
      <c r="CQ74" s="86">
        <v>39891</v>
      </c>
      <c r="CR74" s="86">
        <v>37893</v>
      </c>
      <c r="CS74" s="86">
        <v>36570</v>
      </c>
      <c r="CT74" s="86">
        <v>34099</v>
      </c>
      <c r="CU74" s="86">
        <v>33582</v>
      </c>
      <c r="CV74" s="86">
        <v>31834</v>
      </c>
      <c r="CW74" s="86">
        <v>30682</v>
      </c>
      <c r="CX74" s="86">
        <v>28510</v>
      </c>
      <c r="CY74" s="86">
        <v>26664</v>
      </c>
      <c r="CZ74" s="86">
        <v>23546</v>
      </c>
      <c r="DA74" s="86">
        <v>21409</v>
      </c>
      <c r="DB74" s="86">
        <v>18816</v>
      </c>
      <c r="DC74" s="86">
        <v>15934</v>
      </c>
      <c r="DD74" s="86">
        <v>13205</v>
      </c>
      <c r="DE74" s="86">
        <v>10502</v>
      </c>
      <c r="DF74" s="86">
        <v>8484</v>
      </c>
      <c r="DG74" s="86">
        <v>6617</v>
      </c>
      <c r="DH74" s="86">
        <v>4904</v>
      </c>
      <c r="DI74" s="86">
        <v>3623</v>
      </c>
      <c r="DJ74" s="86">
        <v>2509</v>
      </c>
      <c r="DK74" s="86">
        <v>1613</v>
      </c>
      <c r="DL74" s="86">
        <v>958</v>
      </c>
      <c r="DM74" s="86">
        <v>528</v>
      </c>
      <c r="DN74" s="86">
        <v>260</v>
      </c>
      <c r="DO74" s="86">
        <v>118</v>
      </c>
      <c r="DP74" s="86">
        <v>43</v>
      </c>
      <c r="DQ74" s="86">
        <v>15</v>
      </c>
      <c r="DR74" s="86">
        <v>5</v>
      </c>
      <c r="DS74" s="86">
        <v>0</v>
      </c>
      <c r="DT74" s="86">
        <v>0</v>
      </c>
      <c r="DU74" s="86">
        <v>0</v>
      </c>
      <c r="DV74" s="86">
        <v>0</v>
      </c>
      <c r="DW74" s="86">
        <v>0</v>
      </c>
      <c r="DX74" s="86">
        <v>0</v>
      </c>
      <c r="DY74" s="86">
        <v>0</v>
      </c>
      <c r="DZ74" s="86">
        <v>0</v>
      </c>
      <c r="EA74" s="86">
        <v>0</v>
      </c>
      <c r="EB74" s="86">
        <v>0</v>
      </c>
      <c r="EC74" s="86">
        <v>0</v>
      </c>
      <c r="ED74" s="86">
        <v>0</v>
      </c>
      <c r="EE74" s="86">
        <v>0</v>
      </c>
    </row>
    <row r="75" spans="1:135" ht="0.95" customHeight="1" x14ac:dyDescent="0.25">
      <c r="A75" s="70">
        <v>2035</v>
      </c>
      <c r="B75" s="71">
        <f t="shared" si="8"/>
        <v>4909854</v>
      </c>
      <c r="C75" s="70"/>
      <c r="D75" s="84">
        <f t="shared" si="9"/>
        <v>2648124</v>
      </c>
      <c r="E75" s="84">
        <f t="shared" si="10"/>
        <v>2707608</v>
      </c>
      <c r="F75" s="84">
        <f t="shared" si="11"/>
        <v>2766961</v>
      </c>
      <c r="G75" s="85">
        <f t="shared" si="12"/>
        <v>2827328</v>
      </c>
      <c r="H75" s="85">
        <f t="shared" si="13"/>
        <v>2888272</v>
      </c>
      <c r="I75" s="85">
        <f>SUM(CA75:$EE75)</f>
        <v>1332436</v>
      </c>
      <c r="J75" s="85">
        <f>SUM(CB75:$EE75)</f>
        <v>1272952</v>
      </c>
      <c r="K75" s="85">
        <f>SUM(CC75:$EE75)</f>
        <v>1213599</v>
      </c>
      <c r="L75" s="85">
        <f>SUM(CD75:$EE75)</f>
        <v>1153232</v>
      </c>
      <c r="M75" s="85">
        <f>SUM(CE75:$EE75)</f>
        <v>1092288</v>
      </c>
      <c r="N75" s="84"/>
      <c r="O75" s="86">
        <v>44293</v>
      </c>
      <c r="P75" s="86">
        <v>44717</v>
      </c>
      <c r="Q75" s="86">
        <v>45077</v>
      </c>
      <c r="R75" s="86">
        <v>45414</v>
      </c>
      <c r="S75" s="86">
        <v>45750</v>
      </c>
      <c r="T75" s="86">
        <v>46083</v>
      </c>
      <c r="U75" s="86">
        <v>46376</v>
      </c>
      <c r="V75" s="86">
        <v>46660</v>
      </c>
      <c r="W75" s="86">
        <v>46914</v>
      </c>
      <c r="X75" s="86">
        <v>47135</v>
      </c>
      <c r="Y75" s="86">
        <v>47308</v>
      </c>
      <c r="Z75" s="86">
        <v>47419</v>
      </c>
      <c r="AA75" s="86">
        <v>47479</v>
      </c>
      <c r="AB75" s="86">
        <v>47490</v>
      </c>
      <c r="AC75" s="86">
        <v>47461</v>
      </c>
      <c r="AD75" s="86">
        <v>47429</v>
      </c>
      <c r="AE75" s="86">
        <v>47422</v>
      </c>
      <c r="AF75" s="86">
        <v>47458</v>
      </c>
      <c r="AG75" s="86">
        <v>47552</v>
      </c>
      <c r="AH75" s="86">
        <v>47662</v>
      </c>
      <c r="AI75" s="86">
        <v>47790</v>
      </c>
      <c r="AJ75" s="86">
        <v>47769</v>
      </c>
      <c r="AK75" s="86">
        <v>48369</v>
      </c>
      <c r="AL75" s="86">
        <v>49132</v>
      </c>
      <c r="AM75" s="86">
        <v>49845</v>
      </c>
      <c r="AN75" s="86">
        <v>51683</v>
      </c>
      <c r="AO75" s="86">
        <v>52040</v>
      </c>
      <c r="AP75" s="86">
        <v>52883</v>
      </c>
      <c r="AQ75" s="86">
        <v>53764</v>
      </c>
      <c r="AR75" s="86">
        <v>54496</v>
      </c>
      <c r="AS75" s="86">
        <v>55327</v>
      </c>
      <c r="AT75" s="86">
        <v>56614</v>
      </c>
      <c r="AU75" s="86">
        <v>56902</v>
      </c>
      <c r="AV75" s="86">
        <v>58043</v>
      </c>
      <c r="AW75" s="86">
        <v>58963</v>
      </c>
      <c r="AX75" s="86">
        <v>61364</v>
      </c>
      <c r="AY75" s="86">
        <v>61859</v>
      </c>
      <c r="AZ75" s="86">
        <v>62869</v>
      </c>
      <c r="BA75" s="86">
        <v>63763</v>
      </c>
      <c r="BB75" s="86">
        <v>65050</v>
      </c>
      <c r="BC75" s="86">
        <v>65371</v>
      </c>
      <c r="BD75" s="86">
        <v>66158</v>
      </c>
      <c r="BE75" s="86">
        <v>66854</v>
      </c>
      <c r="BF75" s="86">
        <v>68449</v>
      </c>
      <c r="BG75" s="86">
        <v>68628</v>
      </c>
      <c r="BH75" s="86">
        <v>68940</v>
      </c>
      <c r="BI75" s="86">
        <v>68441</v>
      </c>
      <c r="BJ75" s="86">
        <v>68691</v>
      </c>
      <c r="BK75" s="86">
        <v>67263</v>
      </c>
      <c r="BL75" s="86">
        <v>67565</v>
      </c>
      <c r="BM75" s="86">
        <v>67024</v>
      </c>
      <c r="BN75" s="86">
        <v>66387</v>
      </c>
      <c r="BO75" s="86">
        <v>65169</v>
      </c>
      <c r="BP75" s="86">
        <v>65549</v>
      </c>
      <c r="BQ75" s="86">
        <v>64404</v>
      </c>
      <c r="BR75" s="86">
        <v>63577</v>
      </c>
      <c r="BS75" s="86">
        <v>61726</v>
      </c>
      <c r="BT75" s="86">
        <v>60251</v>
      </c>
      <c r="BU75" s="86">
        <v>59419</v>
      </c>
      <c r="BV75" s="86">
        <v>58629</v>
      </c>
      <c r="BW75" s="86">
        <v>57519</v>
      </c>
      <c r="BX75" s="86">
        <v>57816</v>
      </c>
      <c r="BY75" s="86">
        <v>57621</v>
      </c>
      <c r="BZ75" s="86">
        <v>58148</v>
      </c>
      <c r="CA75" s="86">
        <v>59484</v>
      </c>
      <c r="CB75" s="86">
        <v>59353</v>
      </c>
      <c r="CC75" s="86">
        <v>60367</v>
      </c>
      <c r="CD75" s="86">
        <v>60944</v>
      </c>
      <c r="CE75" s="86">
        <v>60875</v>
      </c>
      <c r="CF75" s="86">
        <v>61223</v>
      </c>
      <c r="CG75" s="86">
        <v>60455</v>
      </c>
      <c r="CH75" s="86">
        <v>60830</v>
      </c>
      <c r="CI75" s="86">
        <v>58832</v>
      </c>
      <c r="CJ75" s="86">
        <v>56088</v>
      </c>
      <c r="CK75" s="86">
        <v>53961</v>
      </c>
      <c r="CL75" s="86">
        <v>51813</v>
      </c>
      <c r="CM75" s="86">
        <v>49831</v>
      </c>
      <c r="CN75" s="86">
        <v>47113</v>
      </c>
      <c r="CO75" s="86">
        <v>45400</v>
      </c>
      <c r="CP75" s="86">
        <v>42975</v>
      </c>
      <c r="CQ75" s="86">
        <v>40724</v>
      </c>
      <c r="CR75" s="86">
        <v>38930</v>
      </c>
      <c r="CS75" s="86">
        <v>36863</v>
      </c>
      <c r="CT75" s="86">
        <v>35443</v>
      </c>
      <c r="CU75" s="86">
        <v>32910</v>
      </c>
      <c r="CV75" s="86">
        <v>32245</v>
      </c>
      <c r="CW75" s="86">
        <v>30393</v>
      </c>
      <c r="CX75" s="86">
        <v>29095</v>
      </c>
      <c r="CY75" s="86">
        <v>26824</v>
      </c>
      <c r="CZ75" s="86">
        <v>24857</v>
      </c>
      <c r="DA75" s="86">
        <v>21713</v>
      </c>
      <c r="DB75" s="86">
        <v>19490</v>
      </c>
      <c r="DC75" s="86">
        <v>16874</v>
      </c>
      <c r="DD75" s="86">
        <v>14037</v>
      </c>
      <c r="DE75" s="86">
        <v>11390</v>
      </c>
      <c r="DF75" s="86">
        <v>8837</v>
      </c>
      <c r="DG75" s="86">
        <v>6929</v>
      </c>
      <c r="DH75" s="86">
        <v>5215</v>
      </c>
      <c r="DI75" s="86">
        <v>3706</v>
      </c>
      <c r="DJ75" s="86">
        <v>2612</v>
      </c>
      <c r="DK75" s="86">
        <v>1716</v>
      </c>
      <c r="DL75" s="86">
        <v>1033</v>
      </c>
      <c r="DM75" s="86">
        <v>567</v>
      </c>
      <c r="DN75" s="86">
        <v>286</v>
      </c>
      <c r="DO75" s="86">
        <v>128</v>
      </c>
      <c r="DP75" s="86">
        <v>51</v>
      </c>
      <c r="DQ75" s="86">
        <v>17</v>
      </c>
      <c r="DR75" s="86">
        <v>6</v>
      </c>
      <c r="DS75" s="86">
        <v>1</v>
      </c>
      <c r="DT75" s="86">
        <v>0</v>
      </c>
      <c r="DU75" s="86">
        <v>0</v>
      </c>
      <c r="DV75" s="86">
        <v>0</v>
      </c>
      <c r="DW75" s="86">
        <v>0</v>
      </c>
      <c r="DX75" s="86">
        <v>0</v>
      </c>
      <c r="DY75" s="86">
        <v>0</v>
      </c>
      <c r="DZ75" s="86">
        <v>0</v>
      </c>
      <c r="EA75" s="86">
        <v>0</v>
      </c>
      <c r="EB75" s="86">
        <v>0</v>
      </c>
      <c r="EC75" s="86">
        <v>0</v>
      </c>
      <c r="ED75" s="86">
        <v>0</v>
      </c>
      <c r="EE75" s="86">
        <v>0</v>
      </c>
    </row>
    <row r="76" spans="1:135" ht="0.95" customHeight="1" x14ac:dyDescent="0.25">
      <c r="A76" s="70">
        <v>2036</v>
      </c>
      <c r="B76" s="71">
        <f t="shared" si="8"/>
        <v>4930520</v>
      </c>
      <c r="C76" s="70"/>
      <c r="D76" s="84">
        <f t="shared" si="9"/>
        <v>2651490</v>
      </c>
      <c r="E76" s="84">
        <f t="shared" si="10"/>
        <v>2709088</v>
      </c>
      <c r="F76" s="84">
        <f t="shared" si="11"/>
        <v>2768035</v>
      </c>
      <c r="G76" s="85">
        <f t="shared" si="12"/>
        <v>2826979</v>
      </c>
      <c r="H76" s="85">
        <f t="shared" si="13"/>
        <v>2886955</v>
      </c>
      <c r="I76" s="85">
        <f>SUM(CA76:$EE76)</f>
        <v>1349170</v>
      </c>
      <c r="J76" s="85">
        <f>SUM(CB76:$EE76)</f>
        <v>1291572</v>
      </c>
      <c r="K76" s="85">
        <f>SUM(CC76:$EE76)</f>
        <v>1232625</v>
      </c>
      <c r="L76" s="85">
        <f>SUM(CD76:$EE76)</f>
        <v>1173681</v>
      </c>
      <c r="M76" s="85">
        <f>SUM(CE76:$EE76)</f>
        <v>1113705</v>
      </c>
      <c r="N76" s="84"/>
      <c r="O76" s="86">
        <v>44219</v>
      </c>
      <c r="P76" s="86">
        <v>44623</v>
      </c>
      <c r="Q76" s="86">
        <v>44966</v>
      </c>
      <c r="R76" s="86">
        <v>45296</v>
      </c>
      <c r="S76" s="86">
        <v>45624</v>
      </c>
      <c r="T76" s="86">
        <v>45951</v>
      </c>
      <c r="U76" s="86">
        <v>46262</v>
      </c>
      <c r="V76" s="86">
        <v>46544</v>
      </c>
      <c r="W76" s="86">
        <v>46830</v>
      </c>
      <c r="X76" s="86">
        <v>47077</v>
      </c>
      <c r="Y76" s="86">
        <v>47288</v>
      </c>
      <c r="Z76" s="86">
        <v>47456</v>
      </c>
      <c r="AA76" s="86">
        <v>47565</v>
      </c>
      <c r="AB76" s="86">
        <v>47630</v>
      </c>
      <c r="AC76" s="86">
        <v>47656</v>
      </c>
      <c r="AD76" s="86">
        <v>47662</v>
      </c>
      <c r="AE76" s="86">
        <v>47682</v>
      </c>
      <c r="AF76" s="86">
        <v>47746</v>
      </c>
      <c r="AG76" s="86">
        <v>47848</v>
      </c>
      <c r="AH76" s="86">
        <v>47995</v>
      </c>
      <c r="AI76" s="86">
        <v>48130</v>
      </c>
      <c r="AJ76" s="86">
        <v>48332</v>
      </c>
      <c r="AK76" s="86">
        <v>48449</v>
      </c>
      <c r="AL76" s="86">
        <v>49211</v>
      </c>
      <c r="AM76" s="86">
        <v>50126</v>
      </c>
      <c r="AN76" s="86">
        <v>50947</v>
      </c>
      <c r="AO76" s="86">
        <v>52820</v>
      </c>
      <c r="AP76" s="86">
        <v>53176</v>
      </c>
      <c r="AQ76" s="86">
        <v>53970</v>
      </c>
      <c r="AR76" s="86">
        <v>54788</v>
      </c>
      <c r="AS76" s="86">
        <v>55455</v>
      </c>
      <c r="AT76" s="86">
        <v>56222</v>
      </c>
      <c r="AU76" s="86">
        <v>57440</v>
      </c>
      <c r="AV76" s="86">
        <v>57668</v>
      </c>
      <c r="AW76" s="86">
        <v>58739</v>
      </c>
      <c r="AX76" s="86">
        <v>59592</v>
      </c>
      <c r="AY76" s="86">
        <v>61918</v>
      </c>
      <c r="AZ76" s="86">
        <v>62355</v>
      </c>
      <c r="BA76" s="86">
        <v>63308</v>
      </c>
      <c r="BB76" s="86">
        <v>64150</v>
      </c>
      <c r="BC76" s="86">
        <v>65386</v>
      </c>
      <c r="BD76" s="86">
        <v>65665</v>
      </c>
      <c r="BE76" s="86">
        <v>66408</v>
      </c>
      <c r="BF76" s="86">
        <v>67066</v>
      </c>
      <c r="BG76" s="86">
        <v>68621</v>
      </c>
      <c r="BH76" s="86">
        <v>68772</v>
      </c>
      <c r="BI76" s="86">
        <v>69050</v>
      </c>
      <c r="BJ76" s="86">
        <v>68520</v>
      </c>
      <c r="BK76" s="86">
        <v>68730</v>
      </c>
      <c r="BL76" s="86">
        <v>67267</v>
      </c>
      <c r="BM76" s="86">
        <v>67519</v>
      </c>
      <c r="BN76" s="86">
        <v>66933</v>
      </c>
      <c r="BO76" s="86">
        <v>66252</v>
      </c>
      <c r="BP76" s="86">
        <v>64998</v>
      </c>
      <c r="BQ76" s="86">
        <v>65331</v>
      </c>
      <c r="BR76" s="86">
        <v>64154</v>
      </c>
      <c r="BS76" s="86">
        <v>63302</v>
      </c>
      <c r="BT76" s="86">
        <v>61437</v>
      </c>
      <c r="BU76" s="86">
        <v>59947</v>
      </c>
      <c r="BV76" s="86">
        <v>59106</v>
      </c>
      <c r="BW76" s="86">
        <v>58307</v>
      </c>
      <c r="BX76" s="86">
        <v>57194</v>
      </c>
      <c r="BY76" s="86">
        <v>57478</v>
      </c>
      <c r="BZ76" s="86">
        <v>57251</v>
      </c>
      <c r="CA76" s="86">
        <v>57598</v>
      </c>
      <c r="CB76" s="86">
        <v>58947</v>
      </c>
      <c r="CC76" s="86">
        <v>58944</v>
      </c>
      <c r="CD76" s="86">
        <v>59976</v>
      </c>
      <c r="CE76" s="86">
        <v>60528</v>
      </c>
      <c r="CF76" s="86">
        <v>60436</v>
      </c>
      <c r="CG76" s="86">
        <v>60746</v>
      </c>
      <c r="CH76" s="86">
        <v>59949</v>
      </c>
      <c r="CI76" s="86">
        <v>60272</v>
      </c>
      <c r="CJ76" s="86">
        <v>58243</v>
      </c>
      <c r="CK76" s="86">
        <v>55472</v>
      </c>
      <c r="CL76" s="86">
        <v>53308</v>
      </c>
      <c r="CM76" s="86">
        <v>51112</v>
      </c>
      <c r="CN76" s="86">
        <v>49084</v>
      </c>
      <c r="CO76" s="86">
        <v>46326</v>
      </c>
      <c r="CP76" s="86">
        <v>44549</v>
      </c>
      <c r="CQ76" s="86">
        <v>42069</v>
      </c>
      <c r="CR76" s="86">
        <v>39753</v>
      </c>
      <c r="CS76" s="86">
        <v>37884</v>
      </c>
      <c r="CT76" s="86">
        <v>35742</v>
      </c>
      <c r="CU76" s="86">
        <v>34219</v>
      </c>
      <c r="CV76" s="86">
        <v>31620</v>
      </c>
      <c r="CW76" s="86">
        <v>30805</v>
      </c>
      <c r="CX76" s="86">
        <v>28843</v>
      </c>
      <c r="CY76" s="86">
        <v>27397</v>
      </c>
      <c r="CZ76" s="86">
        <v>25031</v>
      </c>
      <c r="DA76" s="86">
        <v>22948</v>
      </c>
      <c r="DB76" s="86">
        <v>19796</v>
      </c>
      <c r="DC76" s="86">
        <v>17507</v>
      </c>
      <c r="DD76" s="86">
        <v>14894</v>
      </c>
      <c r="DE76" s="86">
        <v>12135</v>
      </c>
      <c r="DF76" s="86">
        <v>9609</v>
      </c>
      <c r="DG76" s="86">
        <v>7240</v>
      </c>
      <c r="DH76" s="86">
        <v>5482</v>
      </c>
      <c r="DI76" s="86">
        <v>3958</v>
      </c>
      <c r="DJ76" s="86">
        <v>2688</v>
      </c>
      <c r="DK76" s="86">
        <v>1798</v>
      </c>
      <c r="DL76" s="86">
        <v>1108</v>
      </c>
      <c r="DM76" s="86">
        <v>619</v>
      </c>
      <c r="DN76" s="86">
        <v>310</v>
      </c>
      <c r="DO76" s="86">
        <v>141</v>
      </c>
      <c r="DP76" s="86">
        <v>56</v>
      </c>
      <c r="DQ76" s="86">
        <v>20</v>
      </c>
      <c r="DR76" s="86">
        <v>6</v>
      </c>
      <c r="DS76" s="86">
        <v>2</v>
      </c>
      <c r="DT76" s="86">
        <v>0</v>
      </c>
      <c r="DU76" s="86">
        <v>0</v>
      </c>
      <c r="DV76" s="86">
        <v>0</v>
      </c>
      <c r="DW76" s="86">
        <v>0</v>
      </c>
      <c r="DX76" s="86">
        <v>0</v>
      </c>
      <c r="DY76" s="86">
        <v>0</v>
      </c>
      <c r="DZ76" s="86">
        <v>0</v>
      </c>
      <c r="EA76" s="86">
        <v>0</v>
      </c>
      <c r="EB76" s="86">
        <v>0</v>
      </c>
      <c r="EC76" s="86">
        <v>0</v>
      </c>
      <c r="ED76" s="86">
        <v>0</v>
      </c>
      <c r="EE76" s="86">
        <v>0</v>
      </c>
    </row>
    <row r="77" spans="1:135" ht="0.95" customHeight="1" x14ac:dyDescent="0.25">
      <c r="A77" s="70">
        <v>2037</v>
      </c>
      <c r="B77" s="71">
        <f t="shared" si="8"/>
        <v>4948004</v>
      </c>
      <c r="C77" s="70"/>
      <c r="D77" s="84">
        <f t="shared" si="9"/>
        <v>2654147</v>
      </c>
      <c r="E77" s="84">
        <f t="shared" si="10"/>
        <v>2710844</v>
      </c>
      <c r="F77" s="84">
        <f t="shared" si="11"/>
        <v>2767912</v>
      </c>
      <c r="G77" s="85">
        <f t="shared" si="12"/>
        <v>2826450</v>
      </c>
      <c r="H77" s="85">
        <f t="shared" si="13"/>
        <v>2885009</v>
      </c>
      <c r="I77" s="85">
        <f>SUM(CA77:$EE77)</f>
        <v>1364257</v>
      </c>
      <c r="J77" s="85">
        <f>SUM(CB77:$EE77)</f>
        <v>1307560</v>
      </c>
      <c r="K77" s="85">
        <f>SUM(CC77:$EE77)</f>
        <v>1250492</v>
      </c>
      <c r="L77" s="85">
        <f>SUM(CD77:$EE77)</f>
        <v>1191954</v>
      </c>
      <c r="M77" s="85">
        <f>SUM(CE77:$EE77)</f>
        <v>1133395</v>
      </c>
      <c r="N77" s="84"/>
      <c r="O77" s="86">
        <v>44131</v>
      </c>
      <c r="P77" s="86">
        <v>44519</v>
      </c>
      <c r="Q77" s="86">
        <v>44844</v>
      </c>
      <c r="R77" s="86">
        <v>45157</v>
      </c>
      <c r="S77" s="86">
        <v>45480</v>
      </c>
      <c r="T77" s="86">
        <v>45801</v>
      </c>
      <c r="U77" s="86">
        <v>46107</v>
      </c>
      <c r="V77" s="86">
        <v>46408</v>
      </c>
      <c r="W77" s="86">
        <v>46694</v>
      </c>
      <c r="X77" s="86">
        <v>46972</v>
      </c>
      <c r="Y77" s="86">
        <v>47212</v>
      </c>
      <c r="Z77" s="86">
        <v>47418</v>
      </c>
      <c r="AA77" s="86">
        <v>47583</v>
      </c>
      <c r="AB77" s="86">
        <v>47698</v>
      </c>
      <c r="AC77" s="86">
        <v>47779</v>
      </c>
      <c r="AD77" s="86">
        <v>47839</v>
      </c>
      <c r="AE77" s="86">
        <v>47899</v>
      </c>
      <c r="AF77" s="86">
        <v>47988</v>
      </c>
      <c r="AG77" s="86">
        <v>48111</v>
      </c>
      <c r="AH77" s="86">
        <v>48254</v>
      </c>
      <c r="AI77" s="86">
        <v>48413</v>
      </c>
      <c r="AJ77" s="86">
        <v>48606</v>
      </c>
      <c r="AK77" s="86">
        <v>48926</v>
      </c>
      <c r="AL77" s="86">
        <v>49206</v>
      </c>
      <c r="AM77" s="86">
        <v>50114</v>
      </c>
      <c r="AN77" s="86">
        <v>51133</v>
      </c>
      <c r="AO77" s="86">
        <v>52001</v>
      </c>
      <c r="AP77" s="86">
        <v>53854</v>
      </c>
      <c r="AQ77" s="86">
        <v>54173</v>
      </c>
      <c r="AR77" s="86">
        <v>54906</v>
      </c>
      <c r="AS77" s="86">
        <v>55663</v>
      </c>
      <c r="AT77" s="86">
        <v>56272</v>
      </c>
      <c r="AU77" s="86">
        <v>56980</v>
      </c>
      <c r="AV77" s="86">
        <v>58134</v>
      </c>
      <c r="AW77" s="86">
        <v>58303</v>
      </c>
      <c r="AX77" s="86">
        <v>59310</v>
      </c>
      <c r="AY77" s="86">
        <v>60105</v>
      </c>
      <c r="AZ77" s="86">
        <v>62362</v>
      </c>
      <c r="BA77" s="86">
        <v>62752</v>
      </c>
      <c r="BB77" s="86">
        <v>63654</v>
      </c>
      <c r="BC77" s="86">
        <v>64452</v>
      </c>
      <c r="BD77" s="86">
        <v>65643</v>
      </c>
      <c r="BE77" s="86">
        <v>65885</v>
      </c>
      <c r="BF77" s="86">
        <v>66591</v>
      </c>
      <c r="BG77" s="86">
        <v>67215</v>
      </c>
      <c r="BH77" s="86">
        <v>68736</v>
      </c>
      <c r="BI77" s="86">
        <v>68856</v>
      </c>
      <c r="BJ77" s="86">
        <v>69103</v>
      </c>
      <c r="BK77" s="86">
        <v>68540</v>
      </c>
      <c r="BL77" s="86">
        <v>68707</v>
      </c>
      <c r="BM77" s="86">
        <v>67208</v>
      </c>
      <c r="BN77" s="86">
        <v>67410</v>
      </c>
      <c r="BO77" s="86">
        <v>66779</v>
      </c>
      <c r="BP77" s="86">
        <v>66057</v>
      </c>
      <c r="BQ77" s="86">
        <v>64769</v>
      </c>
      <c r="BR77" s="86">
        <v>65064</v>
      </c>
      <c r="BS77" s="86">
        <v>63859</v>
      </c>
      <c r="BT77" s="86">
        <v>62989</v>
      </c>
      <c r="BU77" s="86">
        <v>61115</v>
      </c>
      <c r="BV77" s="86">
        <v>59617</v>
      </c>
      <c r="BW77" s="86">
        <v>58769</v>
      </c>
      <c r="BX77" s="86">
        <v>57966</v>
      </c>
      <c r="BY77" s="86">
        <v>56850</v>
      </c>
      <c r="BZ77" s="86">
        <v>57100</v>
      </c>
      <c r="CA77" s="86">
        <v>56697</v>
      </c>
      <c r="CB77" s="86">
        <v>57068</v>
      </c>
      <c r="CC77" s="86">
        <v>58538</v>
      </c>
      <c r="CD77" s="86">
        <v>58559</v>
      </c>
      <c r="CE77" s="86">
        <v>59565</v>
      </c>
      <c r="CF77" s="86">
        <v>60089</v>
      </c>
      <c r="CG77" s="86">
        <v>59966</v>
      </c>
      <c r="CH77" s="86">
        <v>60236</v>
      </c>
      <c r="CI77" s="86">
        <v>59403</v>
      </c>
      <c r="CJ77" s="86">
        <v>59670</v>
      </c>
      <c r="CK77" s="86">
        <v>57606</v>
      </c>
      <c r="CL77" s="86">
        <v>54802</v>
      </c>
      <c r="CM77" s="86">
        <v>52596</v>
      </c>
      <c r="CN77" s="86">
        <v>50351</v>
      </c>
      <c r="CO77" s="86">
        <v>48269</v>
      </c>
      <c r="CP77" s="86">
        <v>45467</v>
      </c>
      <c r="CQ77" s="86">
        <v>43621</v>
      </c>
      <c r="CR77" s="86">
        <v>41081</v>
      </c>
      <c r="CS77" s="86">
        <v>38697</v>
      </c>
      <c r="CT77" s="86">
        <v>36745</v>
      </c>
      <c r="CU77" s="86">
        <v>34525</v>
      </c>
      <c r="CV77" s="86">
        <v>32895</v>
      </c>
      <c r="CW77" s="86">
        <v>30229</v>
      </c>
      <c r="CX77" s="86">
        <v>29256</v>
      </c>
      <c r="CY77" s="86">
        <v>27184</v>
      </c>
      <c r="CZ77" s="86">
        <v>25592</v>
      </c>
      <c r="DA77" s="86">
        <v>23139</v>
      </c>
      <c r="DB77" s="86">
        <v>20950</v>
      </c>
      <c r="DC77" s="86">
        <v>17811</v>
      </c>
      <c r="DD77" s="86">
        <v>15482</v>
      </c>
      <c r="DE77" s="86">
        <v>12903</v>
      </c>
      <c r="DF77" s="86">
        <v>10262</v>
      </c>
      <c r="DG77" s="86">
        <v>7894</v>
      </c>
      <c r="DH77" s="86">
        <v>5750</v>
      </c>
      <c r="DI77" s="86">
        <v>4179</v>
      </c>
      <c r="DJ77" s="86">
        <v>2886</v>
      </c>
      <c r="DK77" s="86">
        <v>1864</v>
      </c>
      <c r="DL77" s="86">
        <v>1170</v>
      </c>
      <c r="DM77" s="86">
        <v>669</v>
      </c>
      <c r="DN77" s="86">
        <v>343</v>
      </c>
      <c r="DO77" s="86">
        <v>154</v>
      </c>
      <c r="DP77" s="86">
        <v>62</v>
      </c>
      <c r="DQ77" s="86">
        <v>22</v>
      </c>
      <c r="DR77" s="86">
        <v>8</v>
      </c>
      <c r="DS77" s="86">
        <v>2</v>
      </c>
      <c r="DT77" s="86">
        <v>0</v>
      </c>
      <c r="DU77" s="86">
        <v>0</v>
      </c>
      <c r="DV77" s="86">
        <v>0</v>
      </c>
      <c r="DW77" s="86">
        <v>0</v>
      </c>
      <c r="DX77" s="86">
        <v>0</v>
      </c>
      <c r="DY77" s="86">
        <v>0</v>
      </c>
      <c r="DZ77" s="86">
        <v>0</v>
      </c>
      <c r="EA77" s="86">
        <v>0</v>
      </c>
      <c r="EB77" s="86">
        <v>0</v>
      </c>
      <c r="EC77" s="86">
        <v>0</v>
      </c>
      <c r="ED77" s="86">
        <v>0</v>
      </c>
      <c r="EE77" s="86">
        <v>0</v>
      </c>
    </row>
    <row r="78" spans="1:135" ht="0.95" customHeight="1" x14ac:dyDescent="0.25">
      <c r="A78" s="70">
        <v>2038</v>
      </c>
      <c r="B78" s="71">
        <f t="shared" si="8"/>
        <v>4963133</v>
      </c>
      <c r="C78" s="70"/>
      <c r="D78" s="84">
        <f t="shared" si="9"/>
        <v>2656062</v>
      </c>
      <c r="E78" s="84">
        <f t="shared" si="10"/>
        <v>2712598</v>
      </c>
      <c r="F78" s="84">
        <f t="shared" si="11"/>
        <v>2768765</v>
      </c>
      <c r="G78" s="85">
        <f t="shared" si="12"/>
        <v>2825433</v>
      </c>
      <c r="H78" s="85">
        <f t="shared" si="13"/>
        <v>2883588</v>
      </c>
      <c r="I78" s="85">
        <f>SUM(CA78:$EE78)</f>
        <v>1378419</v>
      </c>
      <c r="J78" s="85">
        <f>SUM(CB78:$EE78)</f>
        <v>1321883</v>
      </c>
      <c r="K78" s="85">
        <f>SUM(CC78:$EE78)</f>
        <v>1265716</v>
      </c>
      <c r="L78" s="85">
        <f>SUM(CD78:$EE78)</f>
        <v>1209048</v>
      </c>
      <c r="M78" s="85">
        <f>SUM(CE78:$EE78)</f>
        <v>1150893</v>
      </c>
      <c r="N78" s="84"/>
      <c r="O78" s="86">
        <v>44042</v>
      </c>
      <c r="P78" s="86">
        <v>44412</v>
      </c>
      <c r="Q78" s="86">
        <v>44724</v>
      </c>
      <c r="R78" s="86">
        <v>45019</v>
      </c>
      <c r="S78" s="86">
        <v>45325</v>
      </c>
      <c r="T78" s="86">
        <v>45641</v>
      </c>
      <c r="U78" s="86">
        <v>45941</v>
      </c>
      <c r="V78" s="86">
        <v>46238</v>
      </c>
      <c r="W78" s="86">
        <v>46542</v>
      </c>
      <c r="X78" s="86">
        <v>46823</v>
      </c>
      <c r="Y78" s="86">
        <v>47094</v>
      </c>
      <c r="Z78" s="86">
        <v>47330</v>
      </c>
      <c r="AA78" s="86">
        <v>47535</v>
      </c>
      <c r="AB78" s="86">
        <v>47705</v>
      </c>
      <c r="AC78" s="86">
        <v>47835</v>
      </c>
      <c r="AD78" s="86">
        <v>47951</v>
      </c>
      <c r="AE78" s="86">
        <v>48067</v>
      </c>
      <c r="AF78" s="86">
        <v>48193</v>
      </c>
      <c r="AG78" s="86">
        <v>48338</v>
      </c>
      <c r="AH78" s="86">
        <v>48497</v>
      </c>
      <c r="AI78" s="86">
        <v>48642</v>
      </c>
      <c r="AJ78" s="86">
        <v>48847</v>
      </c>
      <c r="AK78" s="86">
        <v>49153</v>
      </c>
      <c r="AL78" s="86">
        <v>49625</v>
      </c>
      <c r="AM78" s="86">
        <v>50059</v>
      </c>
      <c r="AN78" s="86">
        <v>51068</v>
      </c>
      <c r="AO78" s="86">
        <v>52133</v>
      </c>
      <c r="AP78" s="86">
        <v>52994</v>
      </c>
      <c r="AQ78" s="86">
        <v>54791</v>
      </c>
      <c r="AR78" s="86">
        <v>55058</v>
      </c>
      <c r="AS78" s="86">
        <v>55735</v>
      </c>
      <c r="AT78" s="86">
        <v>56434</v>
      </c>
      <c r="AU78" s="86">
        <v>56991</v>
      </c>
      <c r="AV78" s="86">
        <v>57639</v>
      </c>
      <c r="AW78" s="86">
        <v>58729</v>
      </c>
      <c r="AX78" s="86">
        <v>58842</v>
      </c>
      <c r="AY78" s="86">
        <v>59790</v>
      </c>
      <c r="AZ78" s="86">
        <v>60531</v>
      </c>
      <c r="BA78" s="86">
        <v>62730</v>
      </c>
      <c r="BB78" s="86">
        <v>63076</v>
      </c>
      <c r="BC78" s="86">
        <v>63934</v>
      </c>
      <c r="BD78" s="86">
        <v>64689</v>
      </c>
      <c r="BE78" s="86">
        <v>65842</v>
      </c>
      <c r="BF78" s="86">
        <v>66050</v>
      </c>
      <c r="BG78" s="86">
        <v>66724</v>
      </c>
      <c r="BH78" s="86">
        <v>67321</v>
      </c>
      <c r="BI78" s="86">
        <v>68809</v>
      </c>
      <c r="BJ78" s="86">
        <v>68897</v>
      </c>
      <c r="BK78" s="86">
        <v>69107</v>
      </c>
      <c r="BL78" s="86">
        <v>68509</v>
      </c>
      <c r="BM78" s="86">
        <v>68632</v>
      </c>
      <c r="BN78" s="86">
        <v>67093</v>
      </c>
      <c r="BO78" s="86">
        <v>67247</v>
      </c>
      <c r="BP78" s="86">
        <v>66573</v>
      </c>
      <c r="BQ78" s="86">
        <v>65812</v>
      </c>
      <c r="BR78" s="86">
        <v>64497</v>
      </c>
      <c r="BS78" s="86">
        <v>64755</v>
      </c>
      <c r="BT78" s="86">
        <v>63527</v>
      </c>
      <c r="BU78" s="86">
        <v>62646</v>
      </c>
      <c r="BV78" s="86">
        <v>60772</v>
      </c>
      <c r="BW78" s="86">
        <v>59268</v>
      </c>
      <c r="BX78" s="86">
        <v>58415</v>
      </c>
      <c r="BY78" s="86">
        <v>57608</v>
      </c>
      <c r="BZ78" s="86">
        <v>56468</v>
      </c>
      <c r="CA78" s="86">
        <v>56536</v>
      </c>
      <c r="CB78" s="86">
        <v>56167</v>
      </c>
      <c r="CC78" s="86">
        <v>56668</v>
      </c>
      <c r="CD78" s="86">
        <v>58155</v>
      </c>
      <c r="CE78" s="86">
        <v>58158</v>
      </c>
      <c r="CF78" s="86">
        <v>59133</v>
      </c>
      <c r="CG78" s="86">
        <v>59622</v>
      </c>
      <c r="CH78" s="86">
        <v>59467</v>
      </c>
      <c r="CI78" s="86">
        <v>59690</v>
      </c>
      <c r="CJ78" s="86">
        <v>58814</v>
      </c>
      <c r="CK78" s="86">
        <v>59022</v>
      </c>
      <c r="CL78" s="86">
        <v>56916</v>
      </c>
      <c r="CM78" s="86">
        <v>54073</v>
      </c>
      <c r="CN78" s="86">
        <v>51822</v>
      </c>
      <c r="CO78" s="86">
        <v>49522</v>
      </c>
      <c r="CP78" s="86">
        <v>47381</v>
      </c>
      <c r="CQ78" s="86">
        <v>44528</v>
      </c>
      <c r="CR78" s="86">
        <v>42608</v>
      </c>
      <c r="CS78" s="86">
        <v>40003</v>
      </c>
      <c r="CT78" s="86">
        <v>37548</v>
      </c>
      <c r="CU78" s="86">
        <v>35508</v>
      </c>
      <c r="CV78" s="86">
        <v>33204</v>
      </c>
      <c r="CW78" s="86">
        <v>31462</v>
      </c>
      <c r="CX78" s="86">
        <v>28730</v>
      </c>
      <c r="CY78" s="86">
        <v>27596</v>
      </c>
      <c r="CZ78" s="86">
        <v>25417</v>
      </c>
      <c r="DA78" s="86">
        <v>23681</v>
      </c>
      <c r="DB78" s="86">
        <v>21153</v>
      </c>
      <c r="DC78" s="86">
        <v>18878</v>
      </c>
      <c r="DD78" s="86">
        <v>15777</v>
      </c>
      <c r="DE78" s="86">
        <v>13441</v>
      </c>
      <c r="DF78" s="86">
        <v>10937</v>
      </c>
      <c r="DG78" s="86">
        <v>8454</v>
      </c>
      <c r="DH78" s="86">
        <v>6285</v>
      </c>
      <c r="DI78" s="86">
        <v>4401</v>
      </c>
      <c r="DJ78" s="86">
        <v>3062</v>
      </c>
      <c r="DK78" s="86">
        <v>2012</v>
      </c>
      <c r="DL78" s="86">
        <v>1222</v>
      </c>
      <c r="DM78" s="86">
        <v>713</v>
      </c>
      <c r="DN78" s="86">
        <v>374</v>
      </c>
      <c r="DO78" s="86">
        <v>174</v>
      </c>
      <c r="DP78" s="86">
        <v>69</v>
      </c>
      <c r="DQ78" s="86">
        <v>25</v>
      </c>
      <c r="DR78" s="86">
        <v>8</v>
      </c>
      <c r="DS78" s="86">
        <v>3</v>
      </c>
      <c r="DT78" s="86">
        <v>0</v>
      </c>
      <c r="DU78" s="86">
        <v>0</v>
      </c>
      <c r="DV78" s="86">
        <v>0</v>
      </c>
      <c r="DW78" s="86">
        <v>0</v>
      </c>
      <c r="DX78" s="86">
        <v>0</v>
      </c>
      <c r="DY78" s="86">
        <v>0</v>
      </c>
      <c r="DZ78" s="86">
        <v>0</v>
      </c>
      <c r="EA78" s="86">
        <v>0</v>
      </c>
      <c r="EB78" s="86">
        <v>0</v>
      </c>
      <c r="EC78" s="86">
        <v>0</v>
      </c>
      <c r="ED78" s="86">
        <v>0</v>
      </c>
      <c r="EE78" s="86">
        <v>0</v>
      </c>
    </row>
    <row r="79" spans="1:135" ht="0.95" customHeight="1" x14ac:dyDescent="0.25">
      <c r="A79" s="70">
        <v>2039</v>
      </c>
      <c r="B79" s="71">
        <f t="shared" si="8"/>
        <v>4976509</v>
      </c>
      <c r="C79" s="70"/>
      <c r="D79" s="84">
        <f t="shared" si="9"/>
        <v>2658111</v>
      </c>
      <c r="E79" s="84">
        <f t="shared" si="10"/>
        <v>2714009</v>
      </c>
      <c r="F79" s="84">
        <f t="shared" si="11"/>
        <v>2770009</v>
      </c>
      <c r="G79" s="85">
        <f t="shared" si="12"/>
        <v>2825778</v>
      </c>
      <c r="H79" s="85">
        <f t="shared" si="13"/>
        <v>2882073</v>
      </c>
      <c r="I79" s="85">
        <f>SUM(CA79:$EE79)</f>
        <v>1391220</v>
      </c>
      <c r="J79" s="85">
        <f>SUM(CB79:$EE79)</f>
        <v>1335322</v>
      </c>
      <c r="K79" s="85">
        <f>SUM(CC79:$EE79)</f>
        <v>1279322</v>
      </c>
      <c r="L79" s="85">
        <f>SUM(CD79:$EE79)</f>
        <v>1223553</v>
      </c>
      <c r="M79" s="85">
        <f>SUM(CE79:$EE79)</f>
        <v>1167258</v>
      </c>
      <c r="N79" s="84"/>
      <c r="O79" s="86">
        <v>43956</v>
      </c>
      <c r="P79" s="86">
        <v>44314</v>
      </c>
      <c r="Q79" s="86">
        <v>44609</v>
      </c>
      <c r="R79" s="86">
        <v>44890</v>
      </c>
      <c r="S79" s="86">
        <v>45177</v>
      </c>
      <c r="T79" s="86">
        <v>45476</v>
      </c>
      <c r="U79" s="86">
        <v>45772</v>
      </c>
      <c r="V79" s="86">
        <v>46062</v>
      </c>
      <c r="W79" s="86">
        <v>46366</v>
      </c>
      <c r="X79" s="86">
        <v>46664</v>
      </c>
      <c r="Y79" s="86">
        <v>46939</v>
      </c>
      <c r="Z79" s="86">
        <v>47204</v>
      </c>
      <c r="AA79" s="86">
        <v>47439</v>
      </c>
      <c r="AB79" s="86">
        <v>47651</v>
      </c>
      <c r="AC79" s="86">
        <v>47837</v>
      </c>
      <c r="AD79" s="86">
        <v>48000</v>
      </c>
      <c r="AE79" s="86">
        <v>48172</v>
      </c>
      <c r="AF79" s="86">
        <v>48352</v>
      </c>
      <c r="AG79" s="86">
        <v>48534</v>
      </c>
      <c r="AH79" s="86">
        <v>48709</v>
      </c>
      <c r="AI79" s="86">
        <v>48863</v>
      </c>
      <c r="AJ79" s="86">
        <v>49051</v>
      </c>
      <c r="AK79" s="86">
        <v>49363</v>
      </c>
      <c r="AL79" s="86">
        <v>49818</v>
      </c>
      <c r="AM79" s="86">
        <v>50437</v>
      </c>
      <c r="AN79" s="86">
        <v>50981</v>
      </c>
      <c r="AO79" s="86">
        <v>52036</v>
      </c>
      <c r="AP79" s="86">
        <v>53094</v>
      </c>
      <c r="AQ79" s="86">
        <v>53911</v>
      </c>
      <c r="AR79" s="86">
        <v>55639</v>
      </c>
      <c r="AS79" s="86">
        <v>55856</v>
      </c>
      <c r="AT79" s="86">
        <v>56479</v>
      </c>
      <c r="AU79" s="86">
        <v>57125</v>
      </c>
      <c r="AV79" s="86">
        <v>57626</v>
      </c>
      <c r="AW79" s="86">
        <v>58215</v>
      </c>
      <c r="AX79" s="86">
        <v>59243</v>
      </c>
      <c r="AY79" s="86">
        <v>59306</v>
      </c>
      <c r="AZ79" s="86">
        <v>60201</v>
      </c>
      <c r="BA79" s="86">
        <v>60892</v>
      </c>
      <c r="BB79" s="86">
        <v>63035</v>
      </c>
      <c r="BC79" s="86">
        <v>63344</v>
      </c>
      <c r="BD79" s="86">
        <v>64161</v>
      </c>
      <c r="BE79" s="86">
        <v>64878</v>
      </c>
      <c r="BF79" s="86">
        <v>65995</v>
      </c>
      <c r="BG79" s="86">
        <v>66176</v>
      </c>
      <c r="BH79" s="86">
        <v>66822</v>
      </c>
      <c r="BI79" s="86">
        <v>67390</v>
      </c>
      <c r="BJ79" s="86">
        <v>68841</v>
      </c>
      <c r="BK79" s="86">
        <v>68894</v>
      </c>
      <c r="BL79" s="86">
        <v>69065</v>
      </c>
      <c r="BM79" s="86">
        <v>68430</v>
      </c>
      <c r="BN79" s="86">
        <v>68504</v>
      </c>
      <c r="BO79" s="86">
        <v>66927</v>
      </c>
      <c r="BP79" s="86">
        <v>67035</v>
      </c>
      <c r="BQ79" s="86">
        <v>66319</v>
      </c>
      <c r="BR79" s="86">
        <v>65525</v>
      </c>
      <c r="BS79" s="86">
        <v>64187</v>
      </c>
      <c r="BT79" s="86">
        <v>64413</v>
      </c>
      <c r="BU79" s="86">
        <v>63171</v>
      </c>
      <c r="BV79" s="86">
        <v>62284</v>
      </c>
      <c r="BW79" s="86">
        <v>60412</v>
      </c>
      <c r="BX79" s="86">
        <v>58906</v>
      </c>
      <c r="BY79" s="86">
        <v>58048</v>
      </c>
      <c r="BZ79" s="86">
        <v>57213</v>
      </c>
      <c r="CA79" s="86">
        <v>55898</v>
      </c>
      <c r="CB79" s="86">
        <v>56000</v>
      </c>
      <c r="CC79" s="86">
        <v>55769</v>
      </c>
      <c r="CD79" s="86">
        <v>56295</v>
      </c>
      <c r="CE79" s="86">
        <v>57756</v>
      </c>
      <c r="CF79" s="86">
        <v>57737</v>
      </c>
      <c r="CG79" s="86">
        <v>58675</v>
      </c>
      <c r="CH79" s="86">
        <v>59127</v>
      </c>
      <c r="CI79" s="86">
        <v>58933</v>
      </c>
      <c r="CJ79" s="86">
        <v>59103</v>
      </c>
      <c r="CK79" s="86">
        <v>58179</v>
      </c>
      <c r="CL79" s="86">
        <v>58318</v>
      </c>
      <c r="CM79" s="86">
        <v>56167</v>
      </c>
      <c r="CN79" s="86">
        <v>53283</v>
      </c>
      <c r="CO79" s="86">
        <v>50980</v>
      </c>
      <c r="CP79" s="86">
        <v>48618</v>
      </c>
      <c r="CQ79" s="86">
        <v>46413</v>
      </c>
      <c r="CR79" s="86">
        <v>43505</v>
      </c>
      <c r="CS79" s="86">
        <v>41504</v>
      </c>
      <c r="CT79" s="86">
        <v>38829</v>
      </c>
      <c r="CU79" s="86">
        <v>36300</v>
      </c>
      <c r="CV79" s="86">
        <v>34167</v>
      </c>
      <c r="CW79" s="86">
        <v>31779</v>
      </c>
      <c r="CX79" s="86">
        <v>29922</v>
      </c>
      <c r="CY79" s="86">
        <v>27123</v>
      </c>
      <c r="CZ79" s="86">
        <v>25826</v>
      </c>
      <c r="DA79" s="86">
        <v>23547</v>
      </c>
      <c r="DB79" s="86">
        <v>21676</v>
      </c>
      <c r="DC79" s="86">
        <v>19091</v>
      </c>
      <c r="DD79" s="86">
        <v>16754</v>
      </c>
      <c r="DE79" s="86">
        <v>13724</v>
      </c>
      <c r="DF79" s="86">
        <v>11420</v>
      </c>
      <c r="DG79" s="86">
        <v>9035</v>
      </c>
      <c r="DH79" s="86">
        <v>6754</v>
      </c>
      <c r="DI79" s="86">
        <v>4829</v>
      </c>
      <c r="DJ79" s="86">
        <v>3239</v>
      </c>
      <c r="DK79" s="86">
        <v>2147</v>
      </c>
      <c r="DL79" s="86">
        <v>1329</v>
      </c>
      <c r="DM79" s="86">
        <v>753</v>
      </c>
      <c r="DN79" s="86">
        <v>403</v>
      </c>
      <c r="DO79" s="86">
        <v>192</v>
      </c>
      <c r="DP79" s="86">
        <v>80</v>
      </c>
      <c r="DQ79" s="86">
        <v>28</v>
      </c>
      <c r="DR79" s="86">
        <v>10</v>
      </c>
      <c r="DS79" s="86">
        <v>3</v>
      </c>
      <c r="DT79" s="86">
        <v>0</v>
      </c>
      <c r="DU79" s="86">
        <v>0</v>
      </c>
      <c r="DV79" s="86">
        <v>0</v>
      </c>
      <c r="DW79" s="86">
        <v>0</v>
      </c>
      <c r="DX79" s="86">
        <v>0</v>
      </c>
      <c r="DY79" s="86">
        <v>0</v>
      </c>
      <c r="DZ79" s="86">
        <v>0</v>
      </c>
      <c r="EA79" s="86">
        <v>0</v>
      </c>
      <c r="EB79" s="86">
        <v>0</v>
      </c>
      <c r="EC79" s="86">
        <v>0</v>
      </c>
      <c r="ED79" s="86">
        <v>0</v>
      </c>
      <c r="EE79" s="86">
        <v>0</v>
      </c>
    </row>
    <row r="80" spans="1:135" ht="0.95" customHeight="1" x14ac:dyDescent="0.25">
      <c r="A80" s="70">
        <v>2040</v>
      </c>
      <c r="B80" s="71">
        <f t="shared" si="8"/>
        <v>4988644</v>
      </c>
      <c r="C80" s="70"/>
      <c r="D80" s="84">
        <f t="shared" si="9"/>
        <v>2659320</v>
      </c>
      <c r="E80" s="84">
        <f t="shared" si="10"/>
        <v>2715948</v>
      </c>
      <c r="F80" s="84">
        <f t="shared" si="11"/>
        <v>2771309</v>
      </c>
      <c r="G80" s="85">
        <f t="shared" si="12"/>
        <v>2826912</v>
      </c>
      <c r="H80" s="85">
        <f t="shared" si="13"/>
        <v>2882312</v>
      </c>
      <c r="I80" s="85">
        <f>SUM(CA80:$EE80)</f>
        <v>1403996</v>
      </c>
      <c r="J80" s="85">
        <f>SUM(CB80:$EE80)</f>
        <v>1347368</v>
      </c>
      <c r="K80" s="85">
        <f>SUM(CC80:$EE80)</f>
        <v>1292007</v>
      </c>
      <c r="L80" s="85">
        <f>SUM(CD80:$EE80)</f>
        <v>1236404</v>
      </c>
      <c r="M80" s="85">
        <f>SUM(CE80:$EE80)</f>
        <v>1181004</v>
      </c>
      <c r="N80" s="84"/>
      <c r="O80" s="86">
        <v>43878</v>
      </c>
      <c r="P80" s="86">
        <v>44223</v>
      </c>
      <c r="Q80" s="86">
        <v>44508</v>
      </c>
      <c r="R80" s="86">
        <v>44769</v>
      </c>
      <c r="S80" s="86">
        <v>45046</v>
      </c>
      <c r="T80" s="86">
        <v>45326</v>
      </c>
      <c r="U80" s="86">
        <v>45604</v>
      </c>
      <c r="V80" s="86">
        <v>45890</v>
      </c>
      <c r="W80" s="86">
        <v>46187</v>
      </c>
      <c r="X80" s="86">
        <v>46486</v>
      </c>
      <c r="Y80" s="86">
        <v>46776</v>
      </c>
      <c r="Z80" s="86">
        <v>47047</v>
      </c>
      <c r="AA80" s="86">
        <v>47310</v>
      </c>
      <c r="AB80" s="86">
        <v>47552</v>
      </c>
      <c r="AC80" s="86">
        <v>47779</v>
      </c>
      <c r="AD80" s="86">
        <v>48001</v>
      </c>
      <c r="AE80" s="86">
        <v>48216</v>
      </c>
      <c r="AF80" s="86">
        <v>48454</v>
      </c>
      <c r="AG80" s="86">
        <v>48689</v>
      </c>
      <c r="AH80" s="86">
        <v>48897</v>
      </c>
      <c r="AI80" s="86">
        <v>49065</v>
      </c>
      <c r="AJ80" s="86">
        <v>49256</v>
      </c>
      <c r="AK80" s="86">
        <v>49552</v>
      </c>
      <c r="AL80" s="86">
        <v>50012</v>
      </c>
      <c r="AM80" s="86">
        <v>50614</v>
      </c>
      <c r="AN80" s="86">
        <v>51339</v>
      </c>
      <c r="AO80" s="86">
        <v>51938</v>
      </c>
      <c r="AP80" s="86">
        <v>52986</v>
      </c>
      <c r="AQ80" s="86">
        <v>53999</v>
      </c>
      <c r="AR80" s="86">
        <v>54758</v>
      </c>
      <c r="AS80" s="86">
        <v>56420</v>
      </c>
      <c r="AT80" s="86">
        <v>56590</v>
      </c>
      <c r="AU80" s="86">
        <v>57161</v>
      </c>
      <c r="AV80" s="86">
        <v>57750</v>
      </c>
      <c r="AW80" s="86">
        <v>58196</v>
      </c>
      <c r="AX80" s="86">
        <v>58725</v>
      </c>
      <c r="AY80" s="86">
        <v>59695</v>
      </c>
      <c r="AZ80" s="86">
        <v>59712</v>
      </c>
      <c r="BA80" s="86">
        <v>60555</v>
      </c>
      <c r="BB80" s="86">
        <v>61202</v>
      </c>
      <c r="BC80" s="86">
        <v>63297</v>
      </c>
      <c r="BD80" s="86">
        <v>63568</v>
      </c>
      <c r="BE80" s="86">
        <v>64348</v>
      </c>
      <c r="BF80" s="86">
        <v>65030</v>
      </c>
      <c r="BG80" s="86">
        <v>66116</v>
      </c>
      <c r="BH80" s="86">
        <v>66272</v>
      </c>
      <c r="BI80" s="86">
        <v>66890</v>
      </c>
      <c r="BJ80" s="86">
        <v>67425</v>
      </c>
      <c r="BK80" s="86">
        <v>68835</v>
      </c>
      <c r="BL80" s="86">
        <v>68850</v>
      </c>
      <c r="BM80" s="86">
        <v>68980</v>
      </c>
      <c r="BN80" s="86">
        <v>68302</v>
      </c>
      <c r="BO80" s="86">
        <v>68328</v>
      </c>
      <c r="BP80" s="86">
        <v>66716</v>
      </c>
      <c r="BQ80" s="86">
        <v>66781</v>
      </c>
      <c r="BR80" s="86">
        <v>66028</v>
      </c>
      <c r="BS80" s="86">
        <v>65204</v>
      </c>
      <c r="BT80" s="86">
        <v>63849</v>
      </c>
      <c r="BU80" s="86">
        <v>64051</v>
      </c>
      <c r="BV80" s="86">
        <v>62798</v>
      </c>
      <c r="BW80" s="86">
        <v>61909</v>
      </c>
      <c r="BX80" s="86">
        <v>60040</v>
      </c>
      <c r="BY80" s="86">
        <v>58532</v>
      </c>
      <c r="BZ80" s="86">
        <v>57646</v>
      </c>
      <c r="CA80" s="86">
        <v>56628</v>
      </c>
      <c r="CB80" s="86">
        <v>55361</v>
      </c>
      <c r="CC80" s="86">
        <v>55603</v>
      </c>
      <c r="CD80" s="86">
        <v>55400</v>
      </c>
      <c r="CE80" s="86">
        <v>55908</v>
      </c>
      <c r="CF80" s="86">
        <v>57339</v>
      </c>
      <c r="CG80" s="86">
        <v>57292</v>
      </c>
      <c r="CH80" s="86">
        <v>58190</v>
      </c>
      <c r="CI80" s="86">
        <v>58597</v>
      </c>
      <c r="CJ80" s="86">
        <v>58359</v>
      </c>
      <c r="CK80" s="86">
        <v>58471</v>
      </c>
      <c r="CL80" s="86">
        <v>57492</v>
      </c>
      <c r="CM80" s="86">
        <v>57555</v>
      </c>
      <c r="CN80" s="86">
        <v>55354</v>
      </c>
      <c r="CO80" s="86">
        <v>52423</v>
      </c>
      <c r="CP80" s="86">
        <v>50061</v>
      </c>
      <c r="CQ80" s="86">
        <v>47634</v>
      </c>
      <c r="CR80" s="86">
        <v>45358</v>
      </c>
      <c r="CS80" s="86">
        <v>42390</v>
      </c>
      <c r="CT80" s="86">
        <v>40304</v>
      </c>
      <c r="CU80" s="86">
        <v>37554</v>
      </c>
      <c r="CV80" s="86">
        <v>34944</v>
      </c>
      <c r="CW80" s="86">
        <v>32716</v>
      </c>
      <c r="CX80" s="86">
        <v>30240</v>
      </c>
      <c r="CY80" s="86">
        <v>28268</v>
      </c>
      <c r="CZ80" s="86">
        <v>25405</v>
      </c>
      <c r="DA80" s="86">
        <v>23947</v>
      </c>
      <c r="DB80" s="86">
        <v>21579</v>
      </c>
      <c r="DC80" s="86">
        <v>19588</v>
      </c>
      <c r="DD80" s="86">
        <v>16970</v>
      </c>
      <c r="DE80" s="86">
        <v>14603</v>
      </c>
      <c r="DF80" s="86">
        <v>11686</v>
      </c>
      <c r="DG80" s="86">
        <v>9458</v>
      </c>
      <c r="DH80" s="86">
        <v>7238</v>
      </c>
      <c r="DI80" s="86">
        <v>5205</v>
      </c>
      <c r="DJ80" s="86">
        <v>3566</v>
      </c>
      <c r="DK80" s="86">
        <v>2282</v>
      </c>
      <c r="DL80" s="86">
        <v>1427</v>
      </c>
      <c r="DM80" s="86">
        <v>824</v>
      </c>
      <c r="DN80" s="86">
        <v>430</v>
      </c>
      <c r="DO80" s="86">
        <v>209</v>
      </c>
      <c r="DP80" s="86">
        <v>89</v>
      </c>
      <c r="DQ80" s="86">
        <v>34</v>
      </c>
      <c r="DR80" s="86">
        <v>11</v>
      </c>
      <c r="DS80" s="86">
        <v>4</v>
      </c>
      <c r="DT80" s="86">
        <v>0</v>
      </c>
      <c r="DU80" s="86">
        <v>0</v>
      </c>
      <c r="DV80" s="86">
        <v>0</v>
      </c>
      <c r="DW80" s="86">
        <v>0</v>
      </c>
      <c r="DX80" s="86">
        <v>0</v>
      </c>
      <c r="DY80" s="86">
        <v>0</v>
      </c>
      <c r="DZ80" s="86">
        <v>0</v>
      </c>
      <c r="EA80" s="86">
        <v>0</v>
      </c>
      <c r="EB80" s="86">
        <v>0</v>
      </c>
      <c r="EC80" s="86">
        <v>0</v>
      </c>
      <c r="ED80" s="86">
        <v>0</v>
      </c>
      <c r="EE80" s="86">
        <v>0</v>
      </c>
    </row>
    <row r="81" spans="1:135" ht="0.95" customHeight="1" x14ac:dyDescent="0.25">
      <c r="A81" s="70">
        <v>2041</v>
      </c>
      <c r="B81" s="71">
        <f t="shared" si="8"/>
        <v>4999975</v>
      </c>
      <c r="C81" s="70"/>
      <c r="D81" s="84">
        <f t="shared" si="9"/>
        <v>2660363</v>
      </c>
      <c r="E81" s="84">
        <f t="shared" si="10"/>
        <v>2717414</v>
      </c>
      <c r="F81" s="84">
        <f t="shared" si="11"/>
        <v>2773493</v>
      </c>
      <c r="G81" s="85">
        <f t="shared" si="12"/>
        <v>2828459</v>
      </c>
      <c r="H81" s="85">
        <f t="shared" si="13"/>
        <v>2883693</v>
      </c>
      <c r="I81" s="85">
        <f>SUM(CA81:$EE81)</f>
        <v>1416465</v>
      </c>
      <c r="J81" s="85">
        <f>SUM(CB81:$EE81)</f>
        <v>1359414</v>
      </c>
      <c r="K81" s="85">
        <f>SUM(CC81:$EE81)</f>
        <v>1303335</v>
      </c>
      <c r="L81" s="85">
        <f>SUM(CD81:$EE81)</f>
        <v>1248369</v>
      </c>
      <c r="M81" s="85">
        <f>SUM(CE81:$EE81)</f>
        <v>1193135</v>
      </c>
      <c r="N81" s="84"/>
      <c r="O81" s="86">
        <v>43821</v>
      </c>
      <c r="P81" s="86">
        <v>44148</v>
      </c>
      <c r="Q81" s="86">
        <v>44420</v>
      </c>
      <c r="R81" s="86">
        <v>44672</v>
      </c>
      <c r="S81" s="86">
        <v>44928</v>
      </c>
      <c r="T81" s="86">
        <v>45196</v>
      </c>
      <c r="U81" s="86">
        <v>45455</v>
      </c>
      <c r="V81" s="86">
        <v>45723</v>
      </c>
      <c r="W81" s="86">
        <v>46017</v>
      </c>
      <c r="X81" s="86">
        <v>46308</v>
      </c>
      <c r="Y81" s="86">
        <v>46600</v>
      </c>
      <c r="Z81" s="86">
        <v>46885</v>
      </c>
      <c r="AA81" s="86">
        <v>47155</v>
      </c>
      <c r="AB81" s="86">
        <v>47424</v>
      </c>
      <c r="AC81" s="86">
        <v>47682</v>
      </c>
      <c r="AD81" s="86">
        <v>47944</v>
      </c>
      <c r="AE81" s="86">
        <v>48219</v>
      </c>
      <c r="AF81" s="86">
        <v>48499</v>
      </c>
      <c r="AG81" s="86">
        <v>48790</v>
      </c>
      <c r="AH81" s="86">
        <v>49051</v>
      </c>
      <c r="AI81" s="86">
        <v>49251</v>
      </c>
      <c r="AJ81" s="86">
        <v>49458</v>
      </c>
      <c r="AK81" s="86">
        <v>49756</v>
      </c>
      <c r="AL81" s="86">
        <v>50200</v>
      </c>
      <c r="AM81" s="86">
        <v>50807</v>
      </c>
      <c r="AN81" s="86">
        <v>51518</v>
      </c>
      <c r="AO81" s="86">
        <v>52296</v>
      </c>
      <c r="AP81" s="86">
        <v>52896</v>
      </c>
      <c r="AQ81" s="86">
        <v>53899</v>
      </c>
      <c r="AR81" s="86">
        <v>54854</v>
      </c>
      <c r="AS81" s="86">
        <v>55555</v>
      </c>
      <c r="AT81" s="86">
        <v>57154</v>
      </c>
      <c r="AU81" s="86">
        <v>57276</v>
      </c>
      <c r="AV81" s="86">
        <v>57791</v>
      </c>
      <c r="AW81" s="86">
        <v>58321</v>
      </c>
      <c r="AX81" s="86">
        <v>58711</v>
      </c>
      <c r="AY81" s="86">
        <v>59185</v>
      </c>
      <c r="AZ81" s="86">
        <v>60102</v>
      </c>
      <c r="BA81" s="86">
        <v>60072</v>
      </c>
      <c r="BB81" s="86">
        <v>60869</v>
      </c>
      <c r="BC81" s="86">
        <v>61477</v>
      </c>
      <c r="BD81" s="86">
        <v>63522</v>
      </c>
      <c r="BE81" s="86">
        <v>63758</v>
      </c>
      <c r="BF81" s="86">
        <v>64505</v>
      </c>
      <c r="BG81" s="86">
        <v>65158</v>
      </c>
      <c r="BH81" s="86">
        <v>66214</v>
      </c>
      <c r="BI81" s="86">
        <v>66344</v>
      </c>
      <c r="BJ81" s="86">
        <v>66929</v>
      </c>
      <c r="BK81" s="86">
        <v>67428</v>
      </c>
      <c r="BL81" s="86">
        <v>68794</v>
      </c>
      <c r="BM81" s="86">
        <v>68768</v>
      </c>
      <c r="BN81" s="86">
        <v>68849</v>
      </c>
      <c r="BO81" s="86">
        <v>68131</v>
      </c>
      <c r="BP81" s="86">
        <v>68111</v>
      </c>
      <c r="BQ81" s="86">
        <v>66465</v>
      </c>
      <c r="BR81" s="86">
        <v>66491</v>
      </c>
      <c r="BS81" s="86">
        <v>65705</v>
      </c>
      <c r="BT81" s="86">
        <v>64856</v>
      </c>
      <c r="BU81" s="86">
        <v>63490</v>
      </c>
      <c r="BV81" s="86">
        <v>63674</v>
      </c>
      <c r="BW81" s="86">
        <v>62416</v>
      </c>
      <c r="BX81" s="86">
        <v>61523</v>
      </c>
      <c r="BY81" s="86">
        <v>59659</v>
      </c>
      <c r="BZ81" s="86">
        <v>58125</v>
      </c>
      <c r="CA81" s="86">
        <v>57051</v>
      </c>
      <c r="CB81" s="86">
        <v>56079</v>
      </c>
      <c r="CC81" s="86">
        <v>54966</v>
      </c>
      <c r="CD81" s="86">
        <v>55234</v>
      </c>
      <c r="CE81" s="86">
        <v>55019</v>
      </c>
      <c r="CF81" s="86">
        <v>55506</v>
      </c>
      <c r="CG81" s="86">
        <v>56900</v>
      </c>
      <c r="CH81" s="86">
        <v>56822</v>
      </c>
      <c r="CI81" s="86">
        <v>57672</v>
      </c>
      <c r="CJ81" s="86">
        <v>58029</v>
      </c>
      <c r="CK81" s="86">
        <v>57741</v>
      </c>
      <c r="CL81" s="86">
        <v>57788</v>
      </c>
      <c r="CM81" s="86">
        <v>56749</v>
      </c>
      <c r="CN81" s="86">
        <v>56729</v>
      </c>
      <c r="CO81" s="86">
        <v>54471</v>
      </c>
      <c r="CP81" s="86">
        <v>51483</v>
      </c>
      <c r="CQ81" s="86">
        <v>49061</v>
      </c>
      <c r="CR81" s="86">
        <v>46560</v>
      </c>
      <c r="CS81" s="86">
        <v>44206</v>
      </c>
      <c r="CT81" s="86">
        <v>41177</v>
      </c>
      <c r="CU81" s="86">
        <v>38998</v>
      </c>
      <c r="CV81" s="86">
        <v>36169</v>
      </c>
      <c r="CW81" s="86">
        <v>33478</v>
      </c>
      <c r="CX81" s="86">
        <v>31150</v>
      </c>
      <c r="CY81" s="86">
        <v>28589</v>
      </c>
      <c r="CZ81" s="86">
        <v>26499</v>
      </c>
      <c r="DA81" s="86">
        <v>23582</v>
      </c>
      <c r="DB81" s="86">
        <v>21969</v>
      </c>
      <c r="DC81" s="86">
        <v>19526</v>
      </c>
      <c r="DD81" s="86">
        <v>17437</v>
      </c>
      <c r="DE81" s="86">
        <v>14820</v>
      </c>
      <c r="DF81" s="86">
        <v>12461</v>
      </c>
      <c r="DG81" s="86">
        <v>9701</v>
      </c>
      <c r="DH81" s="86">
        <v>7600</v>
      </c>
      <c r="DI81" s="86">
        <v>5597</v>
      </c>
      <c r="DJ81" s="86">
        <v>3856</v>
      </c>
      <c r="DK81" s="86">
        <v>2520</v>
      </c>
      <c r="DL81" s="86">
        <v>1525</v>
      </c>
      <c r="DM81" s="86">
        <v>891</v>
      </c>
      <c r="DN81" s="86">
        <v>474</v>
      </c>
      <c r="DO81" s="86">
        <v>226</v>
      </c>
      <c r="DP81" s="86">
        <v>99</v>
      </c>
      <c r="DQ81" s="86">
        <v>37</v>
      </c>
      <c r="DR81" s="86">
        <v>13</v>
      </c>
      <c r="DS81" s="86">
        <v>4</v>
      </c>
      <c r="DT81" s="86">
        <v>1</v>
      </c>
      <c r="DU81" s="86">
        <v>0</v>
      </c>
      <c r="DV81" s="86">
        <v>0</v>
      </c>
      <c r="DW81" s="86">
        <v>0</v>
      </c>
      <c r="DX81" s="86">
        <v>0</v>
      </c>
      <c r="DY81" s="86">
        <v>0</v>
      </c>
      <c r="DZ81" s="86">
        <v>0</v>
      </c>
      <c r="EA81" s="86">
        <v>0</v>
      </c>
      <c r="EB81" s="86">
        <v>0</v>
      </c>
      <c r="EC81" s="86">
        <v>0</v>
      </c>
      <c r="ED81" s="86">
        <v>0</v>
      </c>
      <c r="EE81" s="86">
        <v>0</v>
      </c>
    </row>
    <row r="82" spans="1:135" ht="0.95" customHeight="1" x14ac:dyDescent="0.25">
      <c r="A82" s="70">
        <v>2042</v>
      </c>
      <c r="B82" s="71">
        <f t="shared" si="8"/>
        <v>5010606</v>
      </c>
      <c r="C82" s="70"/>
      <c r="D82" s="84">
        <f t="shared" si="9"/>
        <v>2661168</v>
      </c>
      <c r="E82" s="84">
        <f t="shared" si="10"/>
        <v>2718690</v>
      </c>
      <c r="F82" s="84">
        <f t="shared" si="11"/>
        <v>2775186</v>
      </c>
      <c r="G82" s="85">
        <f t="shared" si="12"/>
        <v>2830862</v>
      </c>
      <c r="H82" s="85">
        <f t="shared" si="13"/>
        <v>2885462</v>
      </c>
      <c r="I82" s="85">
        <f>SUM(CA82:$EE82)</f>
        <v>1428674</v>
      </c>
      <c r="J82" s="85">
        <f>SUM(CB82:$EE82)</f>
        <v>1371152</v>
      </c>
      <c r="K82" s="85">
        <f>SUM(CC82:$EE82)</f>
        <v>1314656</v>
      </c>
      <c r="L82" s="85">
        <f>SUM(CD82:$EE82)</f>
        <v>1258980</v>
      </c>
      <c r="M82" s="85">
        <f>SUM(CE82:$EE82)</f>
        <v>1204380</v>
      </c>
      <c r="N82" s="84"/>
      <c r="O82" s="86">
        <v>43797</v>
      </c>
      <c r="P82" s="86">
        <v>44093</v>
      </c>
      <c r="Q82" s="86">
        <v>44350</v>
      </c>
      <c r="R82" s="86">
        <v>44586</v>
      </c>
      <c r="S82" s="86">
        <v>44833</v>
      </c>
      <c r="T82" s="86">
        <v>45081</v>
      </c>
      <c r="U82" s="86">
        <v>45329</v>
      </c>
      <c r="V82" s="86">
        <v>45577</v>
      </c>
      <c r="W82" s="86">
        <v>45851</v>
      </c>
      <c r="X82" s="86">
        <v>46140</v>
      </c>
      <c r="Y82" s="86">
        <v>46422</v>
      </c>
      <c r="Z82" s="86">
        <v>46710</v>
      </c>
      <c r="AA82" s="86">
        <v>46994</v>
      </c>
      <c r="AB82" s="86">
        <v>47269</v>
      </c>
      <c r="AC82" s="86">
        <v>47554</v>
      </c>
      <c r="AD82" s="86">
        <v>47847</v>
      </c>
      <c r="AE82" s="86">
        <v>48163</v>
      </c>
      <c r="AF82" s="86">
        <v>48502</v>
      </c>
      <c r="AG82" s="86">
        <v>48836</v>
      </c>
      <c r="AH82" s="86">
        <v>49153</v>
      </c>
      <c r="AI82" s="86">
        <v>49405</v>
      </c>
      <c r="AJ82" s="86">
        <v>49643</v>
      </c>
      <c r="AK82" s="86">
        <v>49958</v>
      </c>
      <c r="AL82" s="86">
        <v>50404</v>
      </c>
      <c r="AM82" s="86">
        <v>50997</v>
      </c>
      <c r="AN82" s="86">
        <v>51712</v>
      </c>
      <c r="AO82" s="86">
        <v>52477</v>
      </c>
      <c r="AP82" s="86">
        <v>53252</v>
      </c>
      <c r="AQ82" s="86">
        <v>53817</v>
      </c>
      <c r="AR82" s="86">
        <v>54761</v>
      </c>
      <c r="AS82" s="86">
        <v>55657</v>
      </c>
      <c r="AT82" s="86">
        <v>56305</v>
      </c>
      <c r="AU82" s="86">
        <v>57839</v>
      </c>
      <c r="AV82" s="86">
        <v>57910</v>
      </c>
      <c r="AW82" s="86">
        <v>58367</v>
      </c>
      <c r="AX82" s="86">
        <v>58841</v>
      </c>
      <c r="AY82" s="86">
        <v>59175</v>
      </c>
      <c r="AZ82" s="86">
        <v>59598</v>
      </c>
      <c r="BA82" s="86">
        <v>60463</v>
      </c>
      <c r="BB82" s="86">
        <v>60392</v>
      </c>
      <c r="BC82" s="86">
        <v>61147</v>
      </c>
      <c r="BD82" s="86">
        <v>61715</v>
      </c>
      <c r="BE82" s="86">
        <v>63715</v>
      </c>
      <c r="BF82" s="86">
        <v>63920</v>
      </c>
      <c r="BG82" s="86">
        <v>64637</v>
      </c>
      <c r="BH82" s="86">
        <v>65263</v>
      </c>
      <c r="BI82" s="86">
        <v>66288</v>
      </c>
      <c r="BJ82" s="86">
        <v>66387</v>
      </c>
      <c r="BK82" s="86">
        <v>66934</v>
      </c>
      <c r="BL82" s="86">
        <v>67394</v>
      </c>
      <c r="BM82" s="86">
        <v>68714</v>
      </c>
      <c r="BN82" s="86">
        <v>68642</v>
      </c>
      <c r="BO82" s="86">
        <v>68677</v>
      </c>
      <c r="BP82" s="86">
        <v>67917</v>
      </c>
      <c r="BQ82" s="86">
        <v>67853</v>
      </c>
      <c r="BR82" s="86">
        <v>66179</v>
      </c>
      <c r="BS82" s="86">
        <v>66167</v>
      </c>
      <c r="BT82" s="86">
        <v>65357</v>
      </c>
      <c r="BU82" s="86">
        <v>64489</v>
      </c>
      <c r="BV82" s="86">
        <v>63118</v>
      </c>
      <c r="BW82" s="86">
        <v>63286</v>
      </c>
      <c r="BX82" s="86">
        <v>62024</v>
      </c>
      <c r="BY82" s="86">
        <v>61128</v>
      </c>
      <c r="BZ82" s="86">
        <v>59244</v>
      </c>
      <c r="CA82" s="86">
        <v>57522</v>
      </c>
      <c r="CB82" s="86">
        <v>56496</v>
      </c>
      <c r="CC82" s="86">
        <v>55676</v>
      </c>
      <c r="CD82" s="86">
        <v>54600</v>
      </c>
      <c r="CE82" s="86">
        <v>54854</v>
      </c>
      <c r="CF82" s="86">
        <v>54623</v>
      </c>
      <c r="CG82" s="86">
        <v>55082</v>
      </c>
      <c r="CH82" s="86">
        <v>56436</v>
      </c>
      <c r="CI82" s="86">
        <v>56319</v>
      </c>
      <c r="CJ82" s="86">
        <v>57116</v>
      </c>
      <c r="CK82" s="86">
        <v>57418</v>
      </c>
      <c r="CL82" s="86">
        <v>57073</v>
      </c>
      <c r="CM82" s="86">
        <v>57048</v>
      </c>
      <c r="CN82" s="86">
        <v>55941</v>
      </c>
      <c r="CO82" s="86">
        <v>55830</v>
      </c>
      <c r="CP82" s="86">
        <v>53507</v>
      </c>
      <c r="CQ82" s="86">
        <v>50462</v>
      </c>
      <c r="CR82" s="86">
        <v>47969</v>
      </c>
      <c r="CS82" s="86">
        <v>45389</v>
      </c>
      <c r="CT82" s="86">
        <v>42953</v>
      </c>
      <c r="CU82" s="86">
        <v>39855</v>
      </c>
      <c r="CV82" s="86">
        <v>37577</v>
      </c>
      <c r="CW82" s="86">
        <v>34669</v>
      </c>
      <c r="CX82" s="86">
        <v>31893</v>
      </c>
      <c r="CY82" s="86">
        <v>29468</v>
      </c>
      <c r="CZ82" s="86">
        <v>26821</v>
      </c>
      <c r="DA82" s="86">
        <v>24618</v>
      </c>
      <c r="DB82" s="86">
        <v>21658</v>
      </c>
      <c r="DC82" s="86">
        <v>19903</v>
      </c>
      <c r="DD82" s="86">
        <v>17408</v>
      </c>
      <c r="DE82" s="86">
        <v>15252</v>
      </c>
      <c r="DF82" s="86">
        <v>12673</v>
      </c>
      <c r="DG82" s="86">
        <v>10371</v>
      </c>
      <c r="DH82" s="86">
        <v>7815</v>
      </c>
      <c r="DI82" s="86">
        <v>5895</v>
      </c>
      <c r="DJ82" s="86">
        <v>4161</v>
      </c>
      <c r="DK82" s="86">
        <v>2736</v>
      </c>
      <c r="DL82" s="86">
        <v>1689</v>
      </c>
      <c r="DM82" s="86">
        <v>958</v>
      </c>
      <c r="DN82" s="86">
        <v>517</v>
      </c>
      <c r="DO82" s="86">
        <v>251</v>
      </c>
      <c r="DP82" s="86">
        <v>108</v>
      </c>
      <c r="DQ82" s="86">
        <v>43</v>
      </c>
      <c r="DR82" s="86">
        <v>15</v>
      </c>
      <c r="DS82" s="86">
        <v>5</v>
      </c>
      <c r="DT82" s="86">
        <v>1</v>
      </c>
      <c r="DU82" s="86">
        <v>0</v>
      </c>
      <c r="DV82" s="86">
        <v>0</v>
      </c>
      <c r="DW82" s="86">
        <v>0</v>
      </c>
      <c r="DX82" s="86">
        <v>0</v>
      </c>
      <c r="DY82" s="86">
        <v>0</v>
      </c>
      <c r="DZ82" s="86">
        <v>0</v>
      </c>
      <c r="EA82" s="86">
        <v>0</v>
      </c>
      <c r="EB82" s="86">
        <v>0</v>
      </c>
      <c r="EC82" s="86">
        <v>0</v>
      </c>
      <c r="ED82" s="86">
        <v>0</v>
      </c>
      <c r="EE82" s="86">
        <v>0</v>
      </c>
    </row>
    <row r="83" spans="1:135" ht="0.95" customHeight="1" x14ac:dyDescent="0.25">
      <c r="A83" s="70">
        <v>2043</v>
      </c>
      <c r="B83" s="71">
        <f t="shared" si="8"/>
        <v>5020666</v>
      </c>
      <c r="C83" s="70"/>
      <c r="D83" s="84">
        <f t="shared" si="9"/>
        <v>2661049</v>
      </c>
      <c r="E83" s="84">
        <f t="shared" si="10"/>
        <v>2719682</v>
      </c>
      <c r="F83" s="84">
        <f t="shared" si="11"/>
        <v>2776641</v>
      </c>
      <c r="G83" s="85">
        <f t="shared" si="12"/>
        <v>2832731</v>
      </c>
      <c r="H83" s="85">
        <f t="shared" si="13"/>
        <v>2888037</v>
      </c>
      <c r="I83" s="85">
        <f>SUM(CA83:$EE83)</f>
        <v>1441360</v>
      </c>
      <c r="J83" s="85">
        <f>SUM(CB83:$EE83)</f>
        <v>1382727</v>
      </c>
      <c r="K83" s="85">
        <f>SUM(CC83:$EE83)</f>
        <v>1325768</v>
      </c>
      <c r="L83" s="85">
        <f>SUM(CD83:$EE83)</f>
        <v>1269678</v>
      </c>
      <c r="M83" s="85">
        <f>SUM(CE83:$EE83)</f>
        <v>1214372</v>
      </c>
      <c r="N83" s="84"/>
      <c r="O83" s="86">
        <v>43791</v>
      </c>
      <c r="P83" s="86">
        <v>44073</v>
      </c>
      <c r="Q83" s="86">
        <v>44298</v>
      </c>
      <c r="R83" s="86">
        <v>44519</v>
      </c>
      <c r="S83" s="86">
        <v>44751</v>
      </c>
      <c r="T83" s="86">
        <v>44988</v>
      </c>
      <c r="U83" s="86">
        <v>45215</v>
      </c>
      <c r="V83" s="86">
        <v>45451</v>
      </c>
      <c r="W83" s="86">
        <v>45707</v>
      </c>
      <c r="X83" s="86">
        <v>45975</v>
      </c>
      <c r="Y83" s="86">
        <v>46254</v>
      </c>
      <c r="Z83" s="86">
        <v>46533</v>
      </c>
      <c r="AA83" s="86">
        <v>46820</v>
      </c>
      <c r="AB83" s="86">
        <v>47108</v>
      </c>
      <c r="AC83" s="86">
        <v>47400</v>
      </c>
      <c r="AD83" s="86">
        <v>47718</v>
      </c>
      <c r="AE83" s="86">
        <v>48068</v>
      </c>
      <c r="AF83" s="86">
        <v>48448</v>
      </c>
      <c r="AG83" s="86">
        <v>48840</v>
      </c>
      <c r="AH83" s="86">
        <v>49199</v>
      </c>
      <c r="AI83" s="86">
        <v>49506</v>
      </c>
      <c r="AJ83" s="86">
        <v>49795</v>
      </c>
      <c r="AK83" s="86">
        <v>50141</v>
      </c>
      <c r="AL83" s="86">
        <v>50606</v>
      </c>
      <c r="AM83" s="86">
        <v>51200</v>
      </c>
      <c r="AN83" s="86">
        <v>51903</v>
      </c>
      <c r="AO83" s="86">
        <v>52672</v>
      </c>
      <c r="AP83" s="86">
        <v>53436</v>
      </c>
      <c r="AQ83" s="86">
        <v>54172</v>
      </c>
      <c r="AR83" s="86">
        <v>54685</v>
      </c>
      <c r="AS83" s="86">
        <v>55572</v>
      </c>
      <c r="AT83" s="86">
        <v>56412</v>
      </c>
      <c r="AU83" s="86">
        <v>57005</v>
      </c>
      <c r="AV83" s="86">
        <v>58473</v>
      </c>
      <c r="AW83" s="86">
        <v>58491</v>
      </c>
      <c r="AX83" s="86">
        <v>58890</v>
      </c>
      <c r="AY83" s="86">
        <v>59309</v>
      </c>
      <c r="AZ83" s="86">
        <v>59594</v>
      </c>
      <c r="BA83" s="86">
        <v>59965</v>
      </c>
      <c r="BB83" s="86">
        <v>60783</v>
      </c>
      <c r="BC83" s="86">
        <v>60675</v>
      </c>
      <c r="BD83" s="86">
        <v>61388</v>
      </c>
      <c r="BE83" s="86">
        <v>61920</v>
      </c>
      <c r="BF83" s="86">
        <v>63879</v>
      </c>
      <c r="BG83" s="86">
        <v>64055</v>
      </c>
      <c r="BH83" s="86">
        <v>64746</v>
      </c>
      <c r="BI83" s="86">
        <v>65342</v>
      </c>
      <c r="BJ83" s="86">
        <v>66334</v>
      </c>
      <c r="BK83" s="86">
        <v>66397</v>
      </c>
      <c r="BL83" s="86">
        <v>66905</v>
      </c>
      <c r="BM83" s="86">
        <v>67321</v>
      </c>
      <c r="BN83" s="86">
        <v>68589</v>
      </c>
      <c r="BO83" s="86">
        <v>68474</v>
      </c>
      <c r="BP83" s="86">
        <v>68464</v>
      </c>
      <c r="BQ83" s="86">
        <v>67664</v>
      </c>
      <c r="BR83" s="86">
        <v>67560</v>
      </c>
      <c r="BS83" s="86">
        <v>65859</v>
      </c>
      <c r="BT83" s="86">
        <v>65817</v>
      </c>
      <c r="BU83" s="86">
        <v>64988</v>
      </c>
      <c r="BV83" s="86">
        <v>64108</v>
      </c>
      <c r="BW83" s="86">
        <v>62736</v>
      </c>
      <c r="BX83" s="86">
        <v>62891</v>
      </c>
      <c r="BY83" s="86">
        <v>61624</v>
      </c>
      <c r="BZ83" s="86">
        <v>60703</v>
      </c>
      <c r="CA83" s="86">
        <v>58633</v>
      </c>
      <c r="CB83" s="86">
        <v>56959</v>
      </c>
      <c r="CC83" s="86">
        <v>56090</v>
      </c>
      <c r="CD83" s="86">
        <v>55306</v>
      </c>
      <c r="CE83" s="86">
        <v>54225</v>
      </c>
      <c r="CF83" s="86">
        <v>54460</v>
      </c>
      <c r="CG83" s="86">
        <v>54206</v>
      </c>
      <c r="CH83" s="86">
        <v>54634</v>
      </c>
      <c r="CI83" s="86">
        <v>55942</v>
      </c>
      <c r="CJ83" s="86">
        <v>55781</v>
      </c>
      <c r="CK83" s="86">
        <v>56521</v>
      </c>
      <c r="CL83" s="86">
        <v>56757</v>
      </c>
      <c r="CM83" s="86">
        <v>56350</v>
      </c>
      <c r="CN83" s="86">
        <v>56245</v>
      </c>
      <c r="CO83" s="86">
        <v>55065</v>
      </c>
      <c r="CP83" s="86">
        <v>54851</v>
      </c>
      <c r="CQ83" s="86">
        <v>52459</v>
      </c>
      <c r="CR83" s="86">
        <v>49349</v>
      </c>
      <c r="CS83" s="86">
        <v>46780</v>
      </c>
      <c r="CT83" s="86">
        <v>44116</v>
      </c>
      <c r="CU83" s="86">
        <v>41590</v>
      </c>
      <c r="CV83" s="86">
        <v>38420</v>
      </c>
      <c r="CW83" s="86">
        <v>36039</v>
      </c>
      <c r="CX83" s="86">
        <v>33051</v>
      </c>
      <c r="CY83" s="86">
        <v>30193</v>
      </c>
      <c r="CZ83" s="86">
        <v>27670</v>
      </c>
      <c r="DA83" s="86">
        <v>24943</v>
      </c>
      <c r="DB83" s="86">
        <v>22635</v>
      </c>
      <c r="DC83" s="86">
        <v>19651</v>
      </c>
      <c r="DD83" s="86">
        <v>17774</v>
      </c>
      <c r="DE83" s="86">
        <v>15255</v>
      </c>
      <c r="DF83" s="86">
        <v>13071</v>
      </c>
      <c r="DG83" s="86">
        <v>10574</v>
      </c>
      <c r="DH83" s="86">
        <v>8384</v>
      </c>
      <c r="DI83" s="86">
        <v>6082</v>
      </c>
      <c r="DJ83" s="86">
        <v>4400</v>
      </c>
      <c r="DK83" s="86">
        <v>2964</v>
      </c>
      <c r="DL83" s="86">
        <v>1841</v>
      </c>
      <c r="DM83" s="86">
        <v>1065</v>
      </c>
      <c r="DN83" s="86">
        <v>560</v>
      </c>
      <c r="DO83" s="86">
        <v>277</v>
      </c>
      <c r="DP83" s="86">
        <v>122</v>
      </c>
      <c r="DQ83" s="86">
        <v>46</v>
      </c>
      <c r="DR83" s="86">
        <v>17</v>
      </c>
      <c r="DS83" s="86">
        <v>6</v>
      </c>
      <c r="DT83" s="86">
        <v>1</v>
      </c>
      <c r="DU83" s="86">
        <v>0</v>
      </c>
      <c r="DV83" s="86">
        <v>0</v>
      </c>
      <c r="DW83" s="86">
        <v>0</v>
      </c>
      <c r="DX83" s="86">
        <v>0</v>
      </c>
      <c r="DY83" s="86">
        <v>0</v>
      </c>
      <c r="DZ83" s="86">
        <v>0</v>
      </c>
      <c r="EA83" s="86">
        <v>0</v>
      </c>
      <c r="EB83" s="86">
        <v>0</v>
      </c>
      <c r="EC83" s="86">
        <v>0</v>
      </c>
      <c r="ED83" s="86">
        <v>0</v>
      </c>
      <c r="EE83" s="86">
        <v>0</v>
      </c>
    </row>
    <row r="84" spans="1:135" ht="0.95" customHeight="1" x14ac:dyDescent="0.25">
      <c r="A84" s="70">
        <v>2044</v>
      </c>
      <c r="B84" s="71">
        <f t="shared" si="8"/>
        <v>5030136</v>
      </c>
      <c r="C84" s="70"/>
      <c r="D84" s="84">
        <f t="shared" si="9"/>
        <v>2659606</v>
      </c>
      <c r="E84" s="84">
        <f t="shared" si="10"/>
        <v>2719679</v>
      </c>
      <c r="F84" s="84">
        <f t="shared" si="11"/>
        <v>2777741</v>
      </c>
      <c r="G84" s="85">
        <f t="shared" si="12"/>
        <v>2834289</v>
      </c>
      <c r="H84" s="85">
        <f t="shared" si="13"/>
        <v>2890004</v>
      </c>
      <c r="I84" s="85">
        <f>SUM(CA84:$EE84)</f>
        <v>1454759</v>
      </c>
      <c r="J84" s="85">
        <f>SUM(CB84:$EE84)</f>
        <v>1394686</v>
      </c>
      <c r="K84" s="85">
        <f>SUM(CC84:$EE84)</f>
        <v>1336624</v>
      </c>
      <c r="L84" s="85">
        <f>SUM(CD84:$EE84)</f>
        <v>1280076</v>
      </c>
      <c r="M84" s="85">
        <f>SUM(CE84:$EE84)</f>
        <v>1224361</v>
      </c>
      <c r="N84" s="84"/>
      <c r="O84" s="86">
        <v>43800</v>
      </c>
      <c r="P84" s="86">
        <v>44070</v>
      </c>
      <c r="Q84" s="86">
        <v>44280</v>
      </c>
      <c r="R84" s="86">
        <v>44470</v>
      </c>
      <c r="S84" s="86">
        <v>44688</v>
      </c>
      <c r="T84" s="86">
        <v>44908</v>
      </c>
      <c r="U84" s="86">
        <v>45124</v>
      </c>
      <c r="V84" s="86">
        <v>45341</v>
      </c>
      <c r="W84" s="86">
        <v>45582</v>
      </c>
      <c r="X84" s="86">
        <v>45832</v>
      </c>
      <c r="Y84" s="86">
        <v>46093</v>
      </c>
      <c r="Z84" s="86">
        <v>46367</v>
      </c>
      <c r="AA84" s="86">
        <v>46644</v>
      </c>
      <c r="AB84" s="86">
        <v>46936</v>
      </c>
      <c r="AC84" s="86">
        <v>47240</v>
      </c>
      <c r="AD84" s="86">
        <v>47567</v>
      </c>
      <c r="AE84" s="86">
        <v>47939</v>
      </c>
      <c r="AF84" s="86">
        <v>48353</v>
      </c>
      <c r="AG84" s="86">
        <v>48787</v>
      </c>
      <c r="AH84" s="86">
        <v>49205</v>
      </c>
      <c r="AI84" s="86">
        <v>49555</v>
      </c>
      <c r="AJ84" s="86">
        <v>49896</v>
      </c>
      <c r="AK84" s="86">
        <v>50292</v>
      </c>
      <c r="AL84" s="86">
        <v>50786</v>
      </c>
      <c r="AM84" s="86">
        <v>51401</v>
      </c>
      <c r="AN84" s="86">
        <v>52105</v>
      </c>
      <c r="AO84" s="86">
        <v>52863</v>
      </c>
      <c r="AP84" s="86">
        <v>53630</v>
      </c>
      <c r="AQ84" s="86">
        <v>54356</v>
      </c>
      <c r="AR84" s="86">
        <v>55040</v>
      </c>
      <c r="AS84" s="86">
        <v>55501</v>
      </c>
      <c r="AT84" s="86">
        <v>56333</v>
      </c>
      <c r="AU84" s="86">
        <v>57116</v>
      </c>
      <c r="AV84" s="86">
        <v>57652</v>
      </c>
      <c r="AW84" s="86">
        <v>59054</v>
      </c>
      <c r="AX84" s="86">
        <v>59017</v>
      </c>
      <c r="AY84" s="86">
        <v>59360</v>
      </c>
      <c r="AZ84" s="86">
        <v>59730</v>
      </c>
      <c r="BA84" s="86">
        <v>59967</v>
      </c>
      <c r="BB84" s="86">
        <v>60292</v>
      </c>
      <c r="BC84" s="86">
        <v>61067</v>
      </c>
      <c r="BD84" s="86">
        <v>60921</v>
      </c>
      <c r="BE84" s="86">
        <v>61597</v>
      </c>
      <c r="BF84" s="86">
        <v>62095</v>
      </c>
      <c r="BG84" s="86">
        <v>64017</v>
      </c>
      <c r="BH84" s="86">
        <v>64167</v>
      </c>
      <c r="BI84" s="86">
        <v>64829</v>
      </c>
      <c r="BJ84" s="86">
        <v>65394</v>
      </c>
      <c r="BK84" s="86">
        <v>66346</v>
      </c>
      <c r="BL84" s="86">
        <v>66371</v>
      </c>
      <c r="BM84" s="86">
        <v>66836</v>
      </c>
      <c r="BN84" s="86">
        <v>67206</v>
      </c>
      <c r="BO84" s="86">
        <v>68423</v>
      </c>
      <c r="BP84" s="86">
        <v>68263</v>
      </c>
      <c r="BQ84" s="86">
        <v>68211</v>
      </c>
      <c r="BR84" s="86">
        <v>67374</v>
      </c>
      <c r="BS84" s="86">
        <v>67234</v>
      </c>
      <c r="BT84" s="86">
        <v>65515</v>
      </c>
      <c r="BU84" s="86">
        <v>65448</v>
      </c>
      <c r="BV84" s="86">
        <v>64606</v>
      </c>
      <c r="BW84" s="86">
        <v>63718</v>
      </c>
      <c r="BX84" s="86">
        <v>62346</v>
      </c>
      <c r="BY84" s="86">
        <v>62486</v>
      </c>
      <c r="BZ84" s="86">
        <v>61190</v>
      </c>
      <c r="CA84" s="86">
        <v>60073</v>
      </c>
      <c r="CB84" s="86">
        <v>58062</v>
      </c>
      <c r="CC84" s="86">
        <v>56548</v>
      </c>
      <c r="CD84" s="86">
        <v>55715</v>
      </c>
      <c r="CE84" s="86">
        <v>54925</v>
      </c>
      <c r="CF84" s="86">
        <v>53836</v>
      </c>
      <c r="CG84" s="86">
        <v>54045</v>
      </c>
      <c r="CH84" s="86">
        <v>53766</v>
      </c>
      <c r="CI84" s="86">
        <v>54157</v>
      </c>
      <c r="CJ84" s="86">
        <v>55412</v>
      </c>
      <c r="CK84" s="86">
        <v>55204</v>
      </c>
      <c r="CL84" s="86">
        <v>55877</v>
      </c>
      <c r="CM84" s="86">
        <v>56041</v>
      </c>
      <c r="CN84" s="86">
        <v>55563</v>
      </c>
      <c r="CO84" s="86">
        <v>55372</v>
      </c>
      <c r="CP84" s="86">
        <v>54109</v>
      </c>
      <c r="CQ84" s="86">
        <v>53785</v>
      </c>
      <c r="CR84" s="86">
        <v>51313</v>
      </c>
      <c r="CS84" s="86">
        <v>48134</v>
      </c>
      <c r="CT84" s="86">
        <v>45482</v>
      </c>
      <c r="CU84" s="86">
        <v>42729</v>
      </c>
      <c r="CV84" s="86">
        <v>40107</v>
      </c>
      <c r="CW84" s="86">
        <v>36863</v>
      </c>
      <c r="CX84" s="86">
        <v>34375</v>
      </c>
      <c r="CY84" s="86">
        <v>31308</v>
      </c>
      <c r="CZ84" s="86">
        <v>28369</v>
      </c>
      <c r="DA84" s="86">
        <v>25753</v>
      </c>
      <c r="DB84" s="86">
        <v>22956</v>
      </c>
      <c r="DC84" s="86">
        <v>20558</v>
      </c>
      <c r="DD84" s="86">
        <v>17573</v>
      </c>
      <c r="DE84" s="86">
        <v>15600</v>
      </c>
      <c r="DF84" s="86">
        <v>13096</v>
      </c>
      <c r="DG84" s="86">
        <v>10930</v>
      </c>
      <c r="DH84" s="86">
        <v>8568</v>
      </c>
      <c r="DI84" s="86">
        <v>6548</v>
      </c>
      <c r="DJ84" s="86">
        <v>4552</v>
      </c>
      <c r="DK84" s="86">
        <v>3146</v>
      </c>
      <c r="DL84" s="86">
        <v>2002</v>
      </c>
      <c r="DM84" s="86">
        <v>1165</v>
      </c>
      <c r="DN84" s="86">
        <v>625</v>
      </c>
      <c r="DO84" s="86">
        <v>302</v>
      </c>
      <c r="DP84" s="86">
        <v>136</v>
      </c>
      <c r="DQ84" s="86">
        <v>53</v>
      </c>
      <c r="DR84" s="86">
        <v>18</v>
      </c>
      <c r="DS84" s="86">
        <v>7</v>
      </c>
      <c r="DT84" s="86">
        <v>1</v>
      </c>
      <c r="DU84" s="86">
        <v>0</v>
      </c>
      <c r="DV84" s="86">
        <v>0</v>
      </c>
      <c r="DW84" s="86">
        <v>0</v>
      </c>
      <c r="DX84" s="86">
        <v>0</v>
      </c>
      <c r="DY84" s="86">
        <v>0</v>
      </c>
      <c r="DZ84" s="86">
        <v>0</v>
      </c>
      <c r="EA84" s="86">
        <v>0</v>
      </c>
      <c r="EB84" s="86">
        <v>0</v>
      </c>
      <c r="EC84" s="86">
        <v>0</v>
      </c>
      <c r="ED84" s="86">
        <v>0</v>
      </c>
      <c r="EE84" s="86">
        <v>0</v>
      </c>
    </row>
    <row r="85" spans="1:135" ht="0.95" customHeight="1" x14ac:dyDescent="0.25">
      <c r="A85" s="70">
        <v>2045</v>
      </c>
      <c r="B85" s="71">
        <f t="shared" si="8"/>
        <v>5039153</v>
      </c>
      <c r="C85" s="70"/>
      <c r="D85" s="84">
        <f t="shared" si="9"/>
        <v>2657779</v>
      </c>
      <c r="E85" s="84">
        <f t="shared" si="10"/>
        <v>2718329</v>
      </c>
      <c r="F85" s="84">
        <f t="shared" si="11"/>
        <v>2777815</v>
      </c>
      <c r="G85" s="85">
        <f t="shared" si="12"/>
        <v>2835461</v>
      </c>
      <c r="H85" s="85">
        <f t="shared" si="13"/>
        <v>2891632</v>
      </c>
      <c r="I85" s="85">
        <f>SUM(CA85:$EE85)</f>
        <v>1467965</v>
      </c>
      <c r="J85" s="85">
        <f>SUM(CB85:$EE85)</f>
        <v>1407415</v>
      </c>
      <c r="K85" s="85">
        <f>SUM(CC85:$EE85)</f>
        <v>1347929</v>
      </c>
      <c r="L85" s="85">
        <f>SUM(CD85:$EE85)</f>
        <v>1290283</v>
      </c>
      <c r="M85" s="85">
        <f>SUM(CE85:$EE85)</f>
        <v>1234112</v>
      </c>
      <c r="N85" s="84"/>
      <c r="O85" s="86">
        <v>43827</v>
      </c>
      <c r="P85" s="86">
        <v>44079</v>
      </c>
      <c r="Q85" s="86">
        <v>44280</v>
      </c>
      <c r="R85" s="86">
        <v>44454</v>
      </c>
      <c r="S85" s="86">
        <v>44640</v>
      </c>
      <c r="T85" s="86">
        <v>44847</v>
      </c>
      <c r="U85" s="86">
        <v>45046</v>
      </c>
      <c r="V85" s="86">
        <v>45253</v>
      </c>
      <c r="W85" s="86">
        <v>45474</v>
      </c>
      <c r="X85" s="86">
        <v>45709</v>
      </c>
      <c r="Y85" s="86">
        <v>45951</v>
      </c>
      <c r="Z85" s="86">
        <v>46208</v>
      </c>
      <c r="AA85" s="86">
        <v>46479</v>
      </c>
      <c r="AB85" s="86">
        <v>46761</v>
      </c>
      <c r="AC85" s="86">
        <v>47070</v>
      </c>
      <c r="AD85" s="86">
        <v>47409</v>
      </c>
      <c r="AE85" s="86">
        <v>47789</v>
      </c>
      <c r="AF85" s="86">
        <v>48226</v>
      </c>
      <c r="AG85" s="86">
        <v>48693</v>
      </c>
      <c r="AH85" s="86">
        <v>49153</v>
      </c>
      <c r="AI85" s="86">
        <v>49562</v>
      </c>
      <c r="AJ85" s="86">
        <v>49946</v>
      </c>
      <c r="AK85" s="86">
        <v>50393</v>
      </c>
      <c r="AL85" s="86">
        <v>50936</v>
      </c>
      <c r="AM85" s="86">
        <v>51579</v>
      </c>
      <c r="AN85" s="86">
        <v>52305</v>
      </c>
      <c r="AO85" s="86">
        <v>53064</v>
      </c>
      <c r="AP85" s="86">
        <v>53821</v>
      </c>
      <c r="AQ85" s="86">
        <v>54552</v>
      </c>
      <c r="AR85" s="86">
        <v>55224</v>
      </c>
      <c r="AS85" s="86">
        <v>55856</v>
      </c>
      <c r="AT85" s="86">
        <v>56266</v>
      </c>
      <c r="AU85" s="86">
        <v>57042</v>
      </c>
      <c r="AV85" s="86">
        <v>57766</v>
      </c>
      <c r="AW85" s="86">
        <v>58244</v>
      </c>
      <c r="AX85" s="86">
        <v>59580</v>
      </c>
      <c r="AY85" s="86">
        <v>59491</v>
      </c>
      <c r="AZ85" s="86">
        <v>59785</v>
      </c>
      <c r="BA85" s="86">
        <v>60104</v>
      </c>
      <c r="BB85" s="86">
        <v>60298</v>
      </c>
      <c r="BC85" s="86">
        <v>60581</v>
      </c>
      <c r="BD85" s="86">
        <v>61315</v>
      </c>
      <c r="BE85" s="86">
        <v>61134</v>
      </c>
      <c r="BF85" s="86">
        <v>61775</v>
      </c>
      <c r="BG85" s="86">
        <v>62244</v>
      </c>
      <c r="BH85" s="86">
        <v>64130</v>
      </c>
      <c r="BI85" s="86">
        <v>64254</v>
      </c>
      <c r="BJ85" s="86">
        <v>64886</v>
      </c>
      <c r="BK85" s="86">
        <v>65414</v>
      </c>
      <c r="BL85" s="86">
        <v>66323</v>
      </c>
      <c r="BM85" s="86">
        <v>66306</v>
      </c>
      <c r="BN85" s="86">
        <v>66724</v>
      </c>
      <c r="BO85" s="86">
        <v>67046</v>
      </c>
      <c r="BP85" s="86">
        <v>68214</v>
      </c>
      <c r="BQ85" s="86">
        <v>68013</v>
      </c>
      <c r="BR85" s="86">
        <v>67921</v>
      </c>
      <c r="BS85" s="86">
        <v>67055</v>
      </c>
      <c r="BT85" s="86">
        <v>66882</v>
      </c>
      <c r="BU85" s="86">
        <v>65152</v>
      </c>
      <c r="BV85" s="86">
        <v>65067</v>
      </c>
      <c r="BW85" s="86">
        <v>64214</v>
      </c>
      <c r="BX85" s="86">
        <v>63320</v>
      </c>
      <c r="BY85" s="86">
        <v>61946</v>
      </c>
      <c r="BZ85" s="86">
        <v>62049</v>
      </c>
      <c r="CA85" s="86">
        <v>60550</v>
      </c>
      <c r="CB85" s="86">
        <v>59486</v>
      </c>
      <c r="CC85" s="86">
        <v>57646</v>
      </c>
      <c r="CD85" s="86">
        <v>56171</v>
      </c>
      <c r="CE85" s="86">
        <v>55333</v>
      </c>
      <c r="CF85" s="86">
        <v>54531</v>
      </c>
      <c r="CG85" s="86">
        <v>53427</v>
      </c>
      <c r="CH85" s="86">
        <v>53608</v>
      </c>
      <c r="CI85" s="86">
        <v>53298</v>
      </c>
      <c r="CJ85" s="86">
        <v>53646</v>
      </c>
      <c r="CK85" s="86">
        <v>54842</v>
      </c>
      <c r="CL85" s="86">
        <v>54578</v>
      </c>
      <c r="CM85" s="86">
        <v>55180</v>
      </c>
      <c r="CN85" s="86">
        <v>55266</v>
      </c>
      <c r="CO85" s="86">
        <v>54709</v>
      </c>
      <c r="CP85" s="86">
        <v>54420</v>
      </c>
      <c r="CQ85" s="86">
        <v>53067</v>
      </c>
      <c r="CR85" s="86">
        <v>52620</v>
      </c>
      <c r="CS85" s="86">
        <v>50066</v>
      </c>
      <c r="CT85" s="86">
        <v>46812</v>
      </c>
      <c r="CU85" s="86">
        <v>44069</v>
      </c>
      <c r="CV85" s="86">
        <v>41221</v>
      </c>
      <c r="CW85" s="86">
        <v>38499</v>
      </c>
      <c r="CX85" s="86">
        <v>35180</v>
      </c>
      <c r="CY85" s="86">
        <v>32583</v>
      </c>
      <c r="CZ85" s="86">
        <v>29439</v>
      </c>
      <c r="DA85" s="86">
        <v>26424</v>
      </c>
      <c r="DB85" s="86">
        <v>23724</v>
      </c>
      <c r="DC85" s="86">
        <v>20873</v>
      </c>
      <c r="DD85" s="86">
        <v>18405</v>
      </c>
      <c r="DE85" s="86">
        <v>15449</v>
      </c>
      <c r="DF85" s="86">
        <v>13419</v>
      </c>
      <c r="DG85" s="86">
        <v>10975</v>
      </c>
      <c r="DH85" s="86">
        <v>8880</v>
      </c>
      <c r="DI85" s="86">
        <v>6710</v>
      </c>
      <c r="DJ85" s="86">
        <v>4920</v>
      </c>
      <c r="DK85" s="86">
        <v>3266</v>
      </c>
      <c r="DL85" s="86">
        <v>2135</v>
      </c>
      <c r="DM85" s="86">
        <v>1272</v>
      </c>
      <c r="DN85" s="86">
        <v>686</v>
      </c>
      <c r="DO85" s="86">
        <v>338</v>
      </c>
      <c r="DP85" s="86">
        <v>150</v>
      </c>
      <c r="DQ85" s="86">
        <v>61</v>
      </c>
      <c r="DR85" s="86">
        <v>22</v>
      </c>
      <c r="DS85" s="86">
        <v>7</v>
      </c>
      <c r="DT85" s="86">
        <v>2</v>
      </c>
      <c r="DU85" s="86">
        <v>0</v>
      </c>
      <c r="DV85" s="86">
        <v>0</v>
      </c>
      <c r="DW85" s="86">
        <v>0</v>
      </c>
      <c r="DX85" s="86">
        <v>0</v>
      </c>
      <c r="DY85" s="86">
        <v>0</v>
      </c>
      <c r="DZ85" s="86">
        <v>0</v>
      </c>
      <c r="EA85" s="86">
        <v>0</v>
      </c>
      <c r="EB85" s="86">
        <v>0</v>
      </c>
      <c r="EC85" s="86">
        <v>0</v>
      </c>
      <c r="ED85" s="86">
        <v>0</v>
      </c>
      <c r="EE85" s="86">
        <v>0</v>
      </c>
    </row>
    <row r="86" spans="1:135" ht="0.95" customHeight="1" x14ac:dyDescent="0.25">
      <c r="A86" s="70">
        <v>2046</v>
      </c>
      <c r="B86" s="71">
        <f t="shared" si="8"/>
        <v>5047548</v>
      </c>
      <c r="C86" s="70"/>
      <c r="D86" s="84">
        <f t="shared" si="9"/>
        <v>2655136</v>
      </c>
      <c r="E86" s="84">
        <f t="shared" si="10"/>
        <v>2716540</v>
      </c>
      <c r="F86" s="84">
        <f t="shared" si="11"/>
        <v>2776495</v>
      </c>
      <c r="G86" s="85">
        <f t="shared" si="12"/>
        <v>2835554</v>
      </c>
      <c r="H86" s="85">
        <f t="shared" si="13"/>
        <v>2892819</v>
      </c>
      <c r="I86" s="85">
        <f>SUM(CA86:$EE86)</f>
        <v>1481358</v>
      </c>
      <c r="J86" s="85">
        <f>SUM(CB86:$EE86)</f>
        <v>1419954</v>
      </c>
      <c r="K86" s="85">
        <f>SUM(CC86:$EE86)</f>
        <v>1359999</v>
      </c>
      <c r="L86" s="85">
        <f>SUM(CD86:$EE86)</f>
        <v>1300940</v>
      </c>
      <c r="M86" s="85">
        <f>SUM(CE86:$EE86)</f>
        <v>1243675</v>
      </c>
      <c r="N86" s="84"/>
      <c r="O86" s="86">
        <v>43861</v>
      </c>
      <c r="P86" s="86">
        <v>44109</v>
      </c>
      <c r="Q86" s="86">
        <v>44292</v>
      </c>
      <c r="R86" s="86">
        <v>44458</v>
      </c>
      <c r="S86" s="86">
        <v>44627</v>
      </c>
      <c r="T86" s="86">
        <v>44801</v>
      </c>
      <c r="U86" s="86">
        <v>44988</v>
      </c>
      <c r="V86" s="86">
        <v>45177</v>
      </c>
      <c r="W86" s="86">
        <v>45387</v>
      </c>
      <c r="X86" s="86">
        <v>45603</v>
      </c>
      <c r="Y86" s="86">
        <v>45829</v>
      </c>
      <c r="Z86" s="86">
        <v>46066</v>
      </c>
      <c r="AA86" s="86">
        <v>46322</v>
      </c>
      <c r="AB86" s="86">
        <v>46597</v>
      </c>
      <c r="AC86" s="86">
        <v>46895</v>
      </c>
      <c r="AD86" s="86">
        <v>47239</v>
      </c>
      <c r="AE86" s="86">
        <v>47632</v>
      </c>
      <c r="AF86" s="86">
        <v>48077</v>
      </c>
      <c r="AG86" s="86">
        <v>48568</v>
      </c>
      <c r="AH86" s="86">
        <v>49060</v>
      </c>
      <c r="AI86" s="86">
        <v>49510</v>
      </c>
      <c r="AJ86" s="86">
        <v>49955</v>
      </c>
      <c r="AK86" s="86">
        <v>50444</v>
      </c>
      <c r="AL86" s="86">
        <v>51037</v>
      </c>
      <c r="AM86" s="86">
        <v>51728</v>
      </c>
      <c r="AN86" s="86">
        <v>52480</v>
      </c>
      <c r="AO86" s="86">
        <v>53262</v>
      </c>
      <c r="AP86" s="86">
        <v>54022</v>
      </c>
      <c r="AQ86" s="86">
        <v>54742</v>
      </c>
      <c r="AR86" s="86">
        <v>55421</v>
      </c>
      <c r="AS86" s="86">
        <v>56041</v>
      </c>
      <c r="AT86" s="86">
        <v>56621</v>
      </c>
      <c r="AU86" s="86">
        <v>56981</v>
      </c>
      <c r="AV86" s="86">
        <v>57697</v>
      </c>
      <c r="AW86" s="86">
        <v>58362</v>
      </c>
      <c r="AX86" s="86">
        <v>58780</v>
      </c>
      <c r="AY86" s="86">
        <v>60054</v>
      </c>
      <c r="AZ86" s="86">
        <v>59918</v>
      </c>
      <c r="BA86" s="86">
        <v>60164</v>
      </c>
      <c r="BB86" s="86">
        <v>60437</v>
      </c>
      <c r="BC86" s="86">
        <v>60590</v>
      </c>
      <c r="BD86" s="86">
        <v>60834</v>
      </c>
      <c r="BE86" s="86">
        <v>61528</v>
      </c>
      <c r="BF86" s="86">
        <v>61315</v>
      </c>
      <c r="BG86" s="86">
        <v>61928</v>
      </c>
      <c r="BH86" s="86">
        <v>62368</v>
      </c>
      <c r="BI86" s="86">
        <v>64220</v>
      </c>
      <c r="BJ86" s="86">
        <v>64313</v>
      </c>
      <c r="BK86" s="86">
        <v>64910</v>
      </c>
      <c r="BL86" s="86">
        <v>65396</v>
      </c>
      <c r="BM86" s="86">
        <v>66260</v>
      </c>
      <c r="BN86" s="86">
        <v>66196</v>
      </c>
      <c r="BO86" s="86">
        <v>66567</v>
      </c>
      <c r="BP86" s="86">
        <v>66845</v>
      </c>
      <c r="BQ86" s="86">
        <v>67965</v>
      </c>
      <c r="BR86" s="86">
        <v>67726</v>
      </c>
      <c r="BS86" s="86">
        <v>67601</v>
      </c>
      <c r="BT86" s="86">
        <v>66709</v>
      </c>
      <c r="BU86" s="86">
        <v>66513</v>
      </c>
      <c r="BV86" s="86">
        <v>64775</v>
      </c>
      <c r="BW86" s="86">
        <v>64676</v>
      </c>
      <c r="BX86" s="86">
        <v>63815</v>
      </c>
      <c r="BY86" s="86">
        <v>62914</v>
      </c>
      <c r="BZ86" s="86">
        <v>61516</v>
      </c>
      <c r="CA86" s="86">
        <v>61404</v>
      </c>
      <c r="CB86" s="86">
        <v>59955</v>
      </c>
      <c r="CC86" s="86">
        <v>59059</v>
      </c>
      <c r="CD86" s="86">
        <v>57265</v>
      </c>
      <c r="CE86" s="86">
        <v>55785</v>
      </c>
      <c r="CF86" s="86">
        <v>54937</v>
      </c>
      <c r="CG86" s="86">
        <v>54117</v>
      </c>
      <c r="CH86" s="86">
        <v>52997</v>
      </c>
      <c r="CI86" s="86">
        <v>53143</v>
      </c>
      <c r="CJ86" s="86">
        <v>52797</v>
      </c>
      <c r="CK86" s="86">
        <v>53096</v>
      </c>
      <c r="CL86" s="86">
        <v>54227</v>
      </c>
      <c r="CM86" s="86">
        <v>53900</v>
      </c>
      <c r="CN86" s="86">
        <v>54422</v>
      </c>
      <c r="CO86" s="86">
        <v>54422</v>
      </c>
      <c r="CP86" s="86">
        <v>53777</v>
      </c>
      <c r="CQ86" s="86">
        <v>53382</v>
      </c>
      <c r="CR86" s="86">
        <v>51928</v>
      </c>
      <c r="CS86" s="86">
        <v>51352</v>
      </c>
      <c r="CT86" s="86">
        <v>48705</v>
      </c>
      <c r="CU86" s="86">
        <v>45370</v>
      </c>
      <c r="CV86" s="86">
        <v>42530</v>
      </c>
      <c r="CW86" s="86">
        <v>39586</v>
      </c>
      <c r="CX86" s="86">
        <v>36759</v>
      </c>
      <c r="CY86" s="86">
        <v>33366</v>
      </c>
      <c r="CZ86" s="86">
        <v>30660</v>
      </c>
      <c r="DA86" s="86">
        <v>27444</v>
      </c>
      <c r="DB86" s="86">
        <v>24366</v>
      </c>
      <c r="DC86" s="86">
        <v>21596</v>
      </c>
      <c r="DD86" s="86">
        <v>18713</v>
      </c>
      <c r="DE86" s="86">
        <v>16206</v>
      </c>
      <c r="DF86" s="86">
        <v>13314</v>
      </c>
      <c r="DG86" s="86">
        <v>11270</v>
      </c>
      <c r="DH86" s="86">
        <v>8939</v>
      </c>
      <c r="DI86" s="86">
        <v>6976</v>
      </c>
      <c r="DJ86" s="86">
        <v>5059</v>
      </c>
      <c r="DK86" s="86">
        <v>3547</v>
      </c>
      <c r="DL86" s="86">
        <v>2225</v>
      </c>
      <c r="DM86" s="86">
        <v>1364</v>
      </c>
      <c r="DN86" s="86">
        <v>753</v>
      </c>
      <c r="DO86" s="86">
        <v>373</v>
      </c>
      <c r="DP86" s="86">
        <v>167</v>
      </c>
      <c r="DQ86" s="86">
        <v>68</v>
      </c>
      <c r="DR86" s="86">
        <v>25</v>
      </c>
      <c r="DS86" s="86">
        <v>9</v>
      </c>
      <c r="DT86" s="86">
        <v>2</v>
      </c>
      <c r="DU86" s="86">
        <v>1</v>
      </c>
      <c r="DV86" s="86">
        <v>0</v>
      </c>
      <c r="DW86" s="86">
        <v>0</v>
      </c>
      <c r="DX86" s="86">
        <v>0</v>
      </c>
      <c r="DY86" s="86">
        <v>0</v>
      </c>
      <c r="DZ86" s="86">
        <v>0</v>
      </c>
      <c r="EA86" s="86">
        <v>0</v>
      </c>
      <c r="EB86" s="86">
        <v>0</v>
      </c>
      <c r="EC86" s="86">
        <v>0</v>
      </c>
      <c r="ED86" s="86">
        <v>0</v>
      </c>
      <c r="EE86" s="86">
        <v>0</v>
      </c>
    </row>
    <row r="87" spans="1:135" ht="0.95" customHeight="1" x14ac:dyDescent="0.25">
      <c r="A87" s="70">
        <v>2047</v>
      </c>
      <c r="B87" s="71">
        <f t="shared" si="8"/>
        <v>5055566</v>
      </c>
      <c r="C87" s="70"/>
      <c r="D87" s="84">
        <f t="shared" si="9"/>
        <v>2653003</v>
      </c>
      <c r="E87" s="84">
        <f t="shared" si="10"/>
        <v>2713878</v>
      </c>
      <c r="F87" s="84">
        <f t="shared" si="11"/>
        <v>2774682</v>
      </c>
      <c r="G87" s="85">
        <f t="shared" si="12"/>
        <v>2834205</v>
      </c>
      <c r="H87" s="85">
        <f t="shared" si="13"/>
        <v>2892874</v>
      </c>
      <c r="I87" s="85">
        <f>SUM(CA87:$EE87)</f>
        <v>1493605</v>
      </c>
      <c r="J87" s="85">
        <f>SUM(CB87:$EE87)</f>
        <v>1432730</v>
      </c>
      <c r="K87" s="85">
        <f>SUM(CC87:$EE87)</f>
        <v>1371926</v>
      </c>
      <c r="L87" s="85">
        <f>SUM(CD87:$EE87)</f>
        <v>1312403</v>
      </c>
      <c r="M87" s="85">
        <f>SUM(CE87:$EE87)</f>
        <v>1253734</v>
      </c>
      <c r="N87" s="84"/>
      <c r="O87" s="86">
        <v>43916</v>
      </c>
      <c r="P87" s="86">
        <v>44143</v>
      </c>
      <c r="Q87" s="86">
        <v>44323</v>
      </c>
      <c r="R87" s="86">
        <v>44471</v>
      </c>
      <c r="S87" s="86">
        <v>44633</v>
      </c>
      <c r="T87" s="86">
        <v>44790</v>
      </c>
      <c r="U87" s="86">
        <v>44946</v>
      </c>
      <c r="V87" s="86">
        <v>45122</v>
      </c>
      <c r="W87" s="86">
        <v>45314</v>
      </c>
      <c r="X87" s="86">
        <v>45519</v>
      </c>
      <c r="Y87" s="86">
        <v>45725</v>
      </c>
      <c r="Z87" s="86">
        <v>45945</v>
      </c>
      <c r="AA87" s="86">
        <v>46181</v>
      </c>
      <c r="AB87" s="86">
        <v>46441</v>
      </c>
      <c r="AC87" s="86">
        <v>46733</v>
      </c>
      <c r="AD87" s="86">
        <v>47064</v>
      </c>
      <c r="AE87" s="86">
        <v>47463</v>
      </c>
      <c r="AF87" s="86">
        <v>47920</v>
      </c>
      <c r="AG87" s="86">
        <v>48420</v>
      </c>
      <c r="AH87" s="86">
        <v>48937</v>
      </c>
      <c r="AI87" s="86">
        <v>49419</v>
      </c>
      <c r="AJ87" s="86">
        <v>49904</v>
      </c>
      <c r="AK87" s="86">
        <v>50455</v>
      </c>
      <c r="AL87" s="86">
        <v>51089</v>
      </c>
      <c r="AM87" s="86">
        <v>51828</v>
      </c>
      <c r="AN87" s="86">
        <v>52629</v>
      </c>
      <c r="AO87" s="86">
        <v>53435</v>
      </c>
      <c r="AP87" s="86">
        <v>54217</v>
      </c>
      <c r="AQ87" s="86">
        <v>54941</v>
      </c>
      <c r="AR87" s="86">
        <v>55610</v>
      </c>
      <c r="AS87" s="86">
        <v>56237</v>
      </c>
      <c r="AT87" s="86">
        <v>56806</v>
      </c>
      <c r="AU87" s="86">
        <v>57334</v>
      </c>
      <c r="AV87" s="86">
        <v>57639</v>
      </c>
      <c r="AW87" s="86">
        <v>58298</v>
      </c>
      <c r="AX87" s="86">
        <v>58901</v>
      </c>
      <c r="AY87" s="86">
        <v>59264</v>
      </c>
      <c r="AZ87" s="86">
        <v>60479</v>
      </c>
      <c r="BA87" s="86">
        <v>60299</v>
      </c>
      <c r="BB87" s="86">
        <v>60500</v>
      </c>
      <c r="BC87" s="86">
        <v>60732</v>
      </c>
      <c r="BD87" s="86">
        <v>60846</v>
      </c>
      <c r="BE87" s="86">
        <v>61052</v>
      </c>
      <c r="BF87" s="86">
        <v>61710</v>
      </c>
      <c r="BG87" s="86">
        <v>61470</v>
      </c>
      <c r="BH87" s="86">
        <v>62056</v>
      </c>
      <c r="BI87" s="86">
        <v>62468</v>
      </c>
      <c r="BJ87" s="86">
        <v>64281</v>
      </c>
      <c r="BK87" s="86">
        <v>64338</v>
      </c>
      <c r="BL87" s="86">
        <v>64895</v>
      </c>
      <c r="BM87" s="86">
        <v>65338</v>
      </c>
      <c r="BN87" s="86">
        <v>66155</v>
      </c>
      <c r="BO87" s="86">
        <v>66045</v>
      </c>
      <c r="BP87" s="86">
        <v>66370</v>
      </c>
      <c r="BQ87" s="86">
        <v>66603</v>
      </c>
      <c r="BR87" s="86">
        <v>67680</v>
      </c>
      <c r="BS87" s="86">
        <v>67408</v>
      </c>
      <c r="BT87" s="86">
        <v>67253</v>
      </c>
      <c r="BU87" s="86">
        <v>66342</v>
      </c>
      <c r="BV87" s="86">
        <v>66129</v>
      </c>
      <c r="BW87" s="86">
        <v>64389</v>
      </c>
      <c r="BX87" s="86">
        <v>64278</v>
      </c>
      <c r="BY87" s="86">
        <v>63406</v>
      </c>
      <c r="BZ87" s="86">
        <v>62475</v>
      </c>
      <c r="CA87" s="86">
        <v>60875</v>
      </c>
      <c r="CB87" s="86">
        <v>60804</v>
      </c>
      <c r="CC87" s="86">
        <v>59523</v>
      </c>
      <c r="CD87" s="86">
        <v>58669</v>
      </c>
      <c r="CE87" s="86">
        <v>56875</v>
      </c>
      <c r="CF87" s="86">
        <v>55386</v>
      </c>
      <c r="CG87" s="86">
        <v>54522</v>
      </c>
      <c r="CH87" s="86">
        <v>53683</v>
      </c>
      <c r="CI87" s="86">
        <v>52539</v>
      </c>
      <c r="CJ87" s="86">
        <v>52646</v>
      </c>
      <c r="CK87" s="86">
        <v>52258</v>
      </c>
      <c r="CL87" s="86">
        <v>52503</v>
      </c>
      <c r="CM87" s="86">
        <v>53561</v>
      </c>
      <c r="CN87" s="86">
        <v>53166</v>
      </c>
      <c r="CO87" s="86">
        <v>53599</v>
      </c>
      <c r="CP87" s="86">
        <v>53504</v>
      </c>
      <c r="CQ87" s="86">
        <v>52762</v>
      </c>
      <c r="CR87" s="86">
        <v>52250</v>
      </c>
      <c r="CS87" s="86">
        <v>50690</v>
      </c>
      <c r="CT87" s="86">
        <v>49971</v>
      </c>
      <c r="CU87" s="86">
        <v>47223</v>
      </c>
      <c r="CV87" s="86">
        <v>43802</v>
      </c>
      <c r="CW87" s="86">
        <v>40863</v>
      </c>
      <c r="CX87" s="86">
        <v>37816</v>
      </c>
      <c r="CY87" s="86">
        <v>34884</v>
      </c>
      <c r="CZ87" s="86">
        <v>31420</v>
      </c>
      <c r="DA87" s="86">
        <v>28608</v>
      </c>
      <c r="DB87" s="86">
        <v>25332</v>
      </c>
      <c r="DC87" s="86">
        <v>22205</v>
      </c>
      <c r="DD87" s="86">
        <v>19388</v>
      </c>
      <c r="DE87" s="86">
        <v>16503</v>
      </c>
      <c r="DF87" s="86">
        <v>13992</v>
      </c>
      <c r="DG87" s="86">
        <v>11208</v>
      </c>
      <c r="DH87" s="86">
        <v>9205</v>
      </c>
      <c r="DI87" s="86">
        <v>7044</v>
      </c>
      <c r="DJ87" s="86">
        <v>5278</v>
      </c>
      <c r="DK87" s="86">
        <v>3663</v>
      </c>
      <c r="DL87" s="86">
        <v>2430</v>
      </c>
      <c r="DM87" s="86">
        <v>1427</v>
      </c>
      <c r="DN87" s="86">
        <v>813</v>
      </c>
      <c r="DO87" s="86">
        <v>411</v>
      </c>
      <c r="DP87" s="86">
        <v>185</v>
      </c>
      <c r="DQ87" s="86">
        <v>76</v>
      </c>
      <c r="DR87" s="86">
        <v>28</v>
      </c>
      <c r="DS87" s="86">
        <v>10</v>
      </c>
      <c r="DT87" s="86">
        <v>4</v>
      </c>
      <c r="DU87" s="86">
        <v>1</v>
      </c>
      <c r="DV87" s="86">
        <v>0</v>
      </c>
      <c r="DW87" s="86">
        <v>0</v>
      </c>
      <c r="DX87" s="86">
        <v>0</v>
      </c>
      <c r="DY87" s="86">
        <v>0</v>
      </c>
      <c r="DZ87" s="86">
        <v>0</v>
      </c>
      <c r="EA87" s="86">
        <v>0</v>
      </c>
      <c r="EB87" s="86">
        <v>0</v>
      </c>
      <c r="EC87" s="86">
        <v>0</v>
      </c>
      <c r="ED87" s="86">
        <v>0</v>
      </c>
      <c r="EE87" s="86">
        <v>0</v>
      </c>
    </row>
    <row r="88" spans="1:135" ht="0.95" customHeight="1" x14ac:dyDescent="0.25">
      <c r="A88" s="70">
        <v>2048</v>
      </c>
      <c r="B88" s="71">
        <f t="shared" si="8"/>
        <v>5063097</v>
      </c>
      <c r="C88" s="70"/>
      <c r="D88" s="84">
        <f t="shared" si="9"/>
        <v>2649869</v>
      </c>
      <c r="E88" s="84">
        <f t="shared" si="10"/>
        <v>2711694</v>
      </c>
      <c r="F88" s="84">
        <f t="shared" si="11"/>
        <v>2771975</v>
      </c>
      <c r="G88" s="85">
        <f t="shared" si="12"/>
        <v>2832344</v>
      </c>
      <c r="H88" s="85">
        <f t="shared" si="13"/>
        <v>2891474</v>
      </c>
      <c r="I88" s="85">
        <f>SUM(CA88:$EE88)</f>
        <v>1506157</v>
      </c>
      <c r="J88" s="85">
        <f>SUM(CB88:$EE88)</f>
        <v>1444332</v>
      </c>
      <c r="K88" s="85">
        <f>SUM(CC88:$EE88)</f>
        <v>1384051</v>
      </c>
      <c r="L88" s="85">
        <f>SUM(CD88:$EE88)</f>
        <v>1323682</v>
      </c>
      <c r="M88" s="85">
        <f>SUM(CE88:$EE88)</f>
        <v>1264552</v>
      </c>
      <c r="N88" s="84"/>
      <c r="O88" s="86">
        <v>43976</v>
      </c>
      <c r="P88" s="86">
        <v>44200</v>
      </c>
      <c r="Q88" s="86">
        <v>44360</v>
      </c>
      <c r="R88" s="86">
        <v>44504</v>
      </c>
      <c r="S88" s="86">
        <v>44647</v>
      </c>
      <c r="T88" s="86">
        <v>44799</v>
      </c>
      <c r="U88" s="86">
        <v>44936</v>
      </c>
      <c r="V88" s="86">
        <v>45080</v>
      </c>
      <c r="W88" s="86">
        <v>45260</v>
      </c>
      <c r="X88" s="86">
        <v>45447</v>
      </c>
      <c r="Y88" s="86">
        <v>45642</v>
      </c>
      <c r="Z88" s="86">
        <v>45844</v>
      </c>
      <c r="AA88" s="86">
        <v>46061</v>
      </c>
      <c r="AB88" s="86">
        <v>46301</v>
      </c>
      <c r="AC88" s="86">
        <v>46578</v>
      </c>
      <c r="AD88" s="86">
        <v>46904</v>
      </c>
      <c r="AE88" s="86">
        <v>47289</v>
      </c>
      <c r="AF88" s="86">
        <v>47753</v>
      </c>
      <c r="AG88" s="86">
        <v>48265</v>
      </c>
      <c r="AH88" s="86">
        <v>48791</v>
      </c>
      <c r="AI88" s="86">
        <v>49298</v>
      </c>
      <c r="AJ88" s="86">
        <v>49815</v>
      </c>
      <c r="AK88" s="86">
        <v>50406</v>
      </c>
      <c r="AL88" s="86">
        <v>51100</v>
      </c>
      <c r="AM88" s="86">
        <v>51882</v>
      </c>
      <c r="AN88" s="86">
        <v>52728</v>
      </c>
      <c r="AO88" s="86">
        <v>53584</v>
      </c>
      <c r="AP88" s="86">
        <v>54389</v>
      </c>
      <c r="AQ88" s="86">
        <v>55134</v>
      </c>
      <c r="AR88" s="86">
        <v>55807</v>
      </c>
      <c r="AS88" s="86">
        <v>56424</v>
      </c>
      <c r="AT88" s="86">
        <v>57001</v>
      </c>
      <c r="AU88" s="86">
        <v>57519</v>
      </c>
      <c r="AV88" s="86">
        <v>57990</v>
      </c>
      <c r="AW88" s="86">
        <v>58240</v>
      </c>
      <c r="AX88" s="86">
        <v>58839</v>
      </c>
      <c r="AY88" s="86">
        <v>59387</v>
      </c>
      <c r="AZ88" s="86">
        <v>59699</v>
      </c>
      <c r="BA88" s="86">
        <v>60861</v>
      </c>
      <c r="BB88" s="86">
        <v>60636</v>
      </c>
      <c r="BC88" s="86">
        <v>60797</v>
      </c>
      <c r="BD88" s="86">
        <v>60989</v>
      </c>
      <c r="BE88" s="86">
        <v>61066</v>
      </c>
      <c r="BF88" s="86">
        <v>61239</v>
      </c>
      <c r="BG88" s="86">
        <v>61866</v>
      </c>
      <c r="BH88" s="86">
        <v>61602</v>
      </c>
      <c r="BI88" s="86">
        <v>62157</v>
      </c>
      <c r="BJ88" s="86">
        <v>62539</v>
      </c>
      <c r="BK88" s="86">
        <v>64309</v>
      </c>
      <c r="BL88" s="86">
        <v>64328</v>
      </c>
      <c r="BM88" s="86">
        <v>64841</v>
      </c>
      <c r="BN88" s="86">
        <v>65238</v>
      </c>
      <c r="BO88" s="86">
        <v>66007</v>
      </c>
      <c r="BP88" s="86">
        <v>65852</v>
      </c>
      <c r="BQ88" s="86">
        <v>66132</v>
      </c>
      <c r="BR88" s="86">
        <v>66327</v>
      </c>
      <c r="BS88" s="86">
        <v>67364</v>
      </c>
      <c r="BT88" s="86">
        <v>67062</v>
      </c>
      <c r="BU88" s="86">
        <v>66885</v>
      </c>
      <c r="BV88" s="86">
        <v>65962</v>
      </c>
      <c r="BW88" s="86">
        <v>65737</v>
      </c>
      <c r="BX88" s="86">
        <v>63995</v>
      </c>
      <c r="BY88" s="86">
        <v>63869</v>
      </c>
      <c r="BZ88" s="86">
        <v>62967</v>
      </c>
      <c r="CA88" s="86">
        <v>61825</v>
      </c>
      <c r="CB88" s="86">
        <v>60281</v>
      </c>
      <c r="CC88" s="86">
        <v>60369</v>
      </c>
      <c r="CD88" s="86">
        <v>59130</v>
      </c>
      <c r="CE88" s="86">
        <v>58270</v>
      </c>
      <c r="CF88" s="86">
        <v>56471</v>
      </c>
      <c r="CG88" s="86">
        <v>54967</v>
      </c>
      <c r="CH88" s="86">
        <v>54084</v>
      </c>
      <c r="CI88" s="86">
        <v>53222</v>
      </c>
      <c r="CJ88" s="86">
        <v>52048</v>
      </c>
      <c r="CK88" s="86">
        <v>52111</v>
      </c>
      <c r="CL88" s="86">
        <v>51677</v>
      </c>
      <c r="CM88" s="86">
        <v>51861</v>
      </c>
      <c r="CN88" s="86">
        <v>52837</v>
      </c>
      <c r="CO88" s="86">
        <v>52368</v>
      </c>
      <c r="CP88" s="86">
        <v>52702</v>
      </c>
      <c r="CQ88" s="86">
        <v>52502</v>
      </c>
      <c r="CR88" s="86">
        <v>51654</v>
      </c>
      <c r="CS88" s="86">
        <v>51016</v>
      </c>
      <c r="CT88" s="86">
        <v>49340</v>
      </c>
      <c r="CU88" s="86">
        <v>48465</v>
      </c>
      <c r="CV88" s="86">
        <v>45610</v>
      </c>
      <c r="CW88" s="86">
        <v>42102</v>
      </c>
      <c r="CX88" s="86">
        <v>39058</v>
      </c>
      <c r="CY88" s="86">
        <v>35908</v>
      </c>
      <c r="CZ88" s="86">
        <v>32871</v>
      </c>
      <c r="DA88" s="86">
        <v>29340</v>
      </c>
      <c r="DB88" s="86">
        <v>26431</v>
      </c>
      <c r="DC88" s="86">
        <v>23112</v>
      </c>
      <c r="DD88" s="86">
        <v>19961</v>
      </c>
      <c r="DE88" s="86">
        <v>17123</v>
      </c>
      <c r="DF88" s="86">
        <v>14272</v>
      </c>
      <c r="DG88" s="86">
        <v>11803</v>
      </c>
      <c r="DH88" s="86">
        <v>9176</v>
      </c>
      <c r="DI88" s="86">
        <v>7277</v>
      </c>
      <c r="DJ88" s="86">
        <v>5347</v>
      </c>
      <c r="DK88" s="86">
        <v>3836</v>
      </c>
      <c r="DL88" s="86">
        <v>2522</v>
      </c>
      <c r="DM88" s="86">
        <v>1569</v>
      </c>
      <c r="DN88" s="86">
        <v>853</v>
      </c>
      <c r="DO88" s="86">
        <v>447</v>
      </c>
      <c r="DP88" s="86">
        <v>206</v>
      </c>
      <c r="DQ88" s="86">
        <v>84</v>
      </c>
      <c r="DR88" s="86">
        <v>32</v>
      </c>
      <c r="DS88" s="86">
        <v>11</v>
      </c>
      <c r="DT88" s="86">
        <v>5</v>
      </c>
      <c r="DU88" s="86">
        <v>1</v>
      </c>
      <c r="DV88" s="86">
        <v>0</v>
      </c>
      <c r="DW88" s="86">
        <v>0</v>
      </c>
      <c r="DX88" s="86">
        <v>0</v>
      </c>
      <c r="DY88" s="86">
        <v>0</v>
      </c>
      <c r="DZ88" s="86">
        <v>0</v>
      </c>
      <c r="EA88" s="86">
        <v>0</v>
      </c>
      <c r="EB88" s="86">
        <v>0</v>
      </c>
      <c r="EC88" s="86">
        <v>0</v>
      </c>
      <c r="ED88" s="86">
        <v>0</v>
      </c>
      <c r="EE88" s="86">
        <v>0</v>
      </c>
    </row>
    <row r="89" spans="1:135" ht="0.95" customHeight="1" x14ac:dyDescent="0.25">
      <c r="A89" s="70">
        <v>2049</v>
      </c>
      <c r="B89" s="71">
        <f t="shared" si="8"/>
        <v>5070216</v>
      </c>
      <c r="C89" s="70"/>
      <c r="D89" s="84">
        <f t="shared" si="9"/>
        <v>2646186</v>
      </c>
      <c r="E89" s="84">
        <f t="shared" si="10"/>
        <v>2708500</v>
      </c>
      <c r="F89" s="84">
        <f t="shared" si="11"/>
        <v>2769721</v>
      </c>
      <c r="G89" s="85">
        <f t="shared" si="12"/>
        <v>2829573</v>
      </c>
      <c r="H89" s="85">
        <f t="shared" si="13"/>
        <v>2889545</v>
      </c>
      <c r="I89" s="85">
        <f>SUM(CA89:$EE89)</f>
        <v>1518488</v>
      </c>
      <c r="J89" s="85">
        <f>SUM(CB89:$EE89)</f>
        <v>1456174</v>
      </c>
      <c r="K89" s="85">
        <f>SUM(CC89:$EE89)</f>
        <v>1394953</v>
      </c>
      <c r="L89" s="85">
        <f>SUM(CD89:$EE89)</f>
        <v>1335101</v>
      </c>
      <c r="M89" s="85">
        <f>SUM(CE89:$EE89)</f>
        <v>1275129</v>
      </c>
      <c r="N89" s="84"/>
      <c r="O89" s="86">
        <v>44049</v>
      </c>
      <c r="P89" s="86">
        <v>44261</v>
      </c>
      <c r="Q89" s="86">
        <v>44418</v>
      </c>
      <c r="R89" s="86">
        <v>44543</v>
      </c>
      <c r="S89" s="86">
        <v>44682</v>
      </c>
      <c r="T89" s="86">
        <v>44815</v>
      </c>
      <c r="U89" s="86">
        <v>44946</v>
      </c>
      <c r="V89" s="86">
        <v>45071</v>
      </c>
      <c r="W89" s="86">
        <v>45220</v>
      </c>
      <c r="X89" s="86">
        <v>45394</v>
      </c>
      <c r="Y89" s="86">
        <v>45571</v>
      </c>
      <c r="Z89" s="86">
        <v>45763</v>
      </c>
      <c r="AA89" s="86">
        <v>45962</v>
      </c>
      <c r="AB89" s="86">
        <v>46183</v>
      </c>
      <c r="AC89" s="86">
        <v>46439</v>
      </c>
      <c r="AD89" s="86">
        <v>46749</v>
      </c>
      <c r="AE89" s="86">
        <v>47131</v>
      </c>
      <c r="AF89" s="86">
        <v>47580</v>
      </c>
      <c r="AG89" s="86">
        <v>48101</v>
      </c>
      <c r="AH89" s="86">
        <v>48637</v>
      </c>
      <c r="AI89" s="86">
        <v>49156</v>
      </c>
      <c r="AJ89" s="86">
        <v>49697</v>
      </c>
      <c r="AK89" s="86">
        <v>50317</v>
      </c>
      <c r="AL89" s="86">
        <v>51053</v>
      </c>
      <c r="AM89" s="86">
        <v>51893</v>
      </c>
      <c r="AN89" s="86">
        <v>52782</v>
      </c>
      <c r="AO89" s="86">
        <v>53681</v>
      </c>
      <c r="AP89" s="86">
        <v>54537</v>
      </c>
      <c r="AQ89" s="86">
        <v>55306</v>
      </c>
      <c r="AR89" s="86">
        <v>55997</v>
      </c>
      <c r="AS89" s="86">
        <v>56620</v>
      </c>
      <c r="AT89" s="86">
        <v>57186</v>
      </c>
      <c r="AU89" s="86">
        <v>57713</v>
      </c>
      <c r="AV89" s="86">
        <v>58177</v>
      </c>
      <c r="AW89" s="86">
        <v>58590</v>
      </c>
      <c r="AX89" s="86">
        <v>58783</v>
      </c>
      <c r="AY89" s="86">
        <v>59329</v>
      </c>
      <c r="AZ89" s="86">
        <v>59824</v>
      </c>
      <c r="BA89" s="86">
        <v>60087</v>
      </c>
      <c r="BB89" s="86">
        <v>61197</v>
      </c>
      <c r="BC89" s="86">
        <v>60936</v>
      </c>
      <c r="BD89" s="86">
        <v>61056</v>
      </c>
      <c r="BE89" s="86">
        <v>61211</v>
      </c>
      <c r="BF89" s="86">
        <v>61255</v>
      </c>
      <c r="BG89" s="86">
        <v>61401</v>
      </c>
      <c r="BH89" s="86">
        <v>61998</v>
      </c>
      <c r="BI89" s="86">
        <v>61707</v>
      </c>
      <c r="BJ89" s="86">
        <v>62231</v>
      </c>
      <c r="BK89" s="86">
        <v>62577</v>
      </c>
      <c r="BL89" s="86">
        <v>64301</v>
      </c>
      <c r="BM89" s="86">
        <v>64278</v>
      </c>
      <c r="BN89" s="86">
        <v>64745</v>
      </c>
      <c r="BO89" s="86">
        <v>65095</v>
      </c>
      <c r="BP89" s="86">
        <v>65818</v>
      </c>
      <c r="BQ89" s="86">
        <v>65620</v>
      </c>
      <c r="BR89" s="86">
        <v>65860</v>
      </c>
      <c r="BS89" s="86">
        <v>66018</v>
      </c>
      <c r="BT89" s="86">
        <v>67022</v>
      </c>
      <c r="BU89" s="86">
        <v>66697</v>
      </c>
      <c r="BV89" s="86">
        <v>66506</v>
      </c>
      <c r="BW89" s="86">
        <v>65574</v>
      </c>
      <c r="BX89" s="86">
        <v>65335</v>
      </c>
      <c r="BY89" s="86">
        <v>63591</v>
      </c>
      <c r="BZ89" s="86">
        <v>63429</v>
      </c>
      <c r="CA89" s="86">
        <v>62314</v>
      </c>
      <c r="CB89" s="86">
        <v>61221</v>
      </c>
      <c r="CC89" s="86">
        <v>59852</v>
      </c>
      <c r="CD89" s="86">
        <v>59972</v>
      </c>
      <c r="CE89" s="86">
        <v>58726</v>
      </c>
      <c r="CF89" s="86">
        <v>57857</v>
      </c>
      <c r="CG89" s="86">
        <v>56048</v>
      </c>
      <c r="CH89" s="86">
        <v>54527</v>
      </c>
      <c r="CI89" s="86">
        <v>53619</v>
      </c>
      <c r="CJ89" s="86">
        <v>52728</v>
      </c>
      <c r="CK89" s="86">
        <v>51523</v>
      </c>
      <c r="CL89" s="86">
        <v>51533</v>
      </c>
      <c r="CM89" s="86">
        <v>51047</v>
      </c>
      <c r="CN89" s="86">
        <v>51163</v>
      </c>
      <c r="CO89" s="86">
        <v>52050</v>
      </c>
      <c r="CP89" s="86">
        <v>51497</v>
      </c>
      <c r="CQ89" s="86">
        <v>51723</v>
      </c>
      <c r="CR89" s="86">
        <v>51406</v>
      </c>
      <c r="CS89" s="86">
        <v>50444</v>
      </c>
      <c r="CT89" s="86">
        <v>49669</v>
      </c>
      <c r="CU89" s="86">
        <v>47865</v>
      </c>
      <c r="CV89" s="86">
        <v>46825</v>
      </c>
      <c r="CW89" s="86">
        <v>43857</v>
      </c>
      <c r="CX89" s="86">
        <v>40258</v>
      </c>
      <c r="CY89" s="86">
        <v>37108</v>
      </c>
      <c r="CZ89" s="86">
        <v>33854</v>
      </c>
      <c r="DA89" s="86">
        <v>30717</v>
      </c>
      <c r="DB89" s="86">
        <v>27130</v>
      </c>
      <c r="DC89" s="86">
        <v>24138</v>
      </c>
      <c r="DD89" s="86">
        <v>20799</v>
      </c>
      <c r="DE89" s="86">
        <v>17652</v>
      </c>
      <c r="DF89" s="86">
        <v>14833</v>
      </c>
      <c r="DG89" s="86">
        <v>12060</v>
      </c>
      <c r="DH89" s="86">
        <v>9686</v>
      </c>
      <c r="DI89" s="86">
        <v>7273</v>
      </c>
      <c r="DJ89" s="86">
        <v>5541</v>
      </c>
      <c r="DK89" s="86">
        <v>3899</v>
      </c>
      <c r="DL89" s="86">
        <v>2651</v>
      </c>
      <c r="DM89" s="86">
        <v>1637</v>
      </c>
      <c r="DN89" s="86">
        <v>946</v>
      </c>
      <c r="DO89" s="86">
        <v>471</v>
      </c>
      <c r="DP89" s="86">
        <v>224</v>
      </c>
      <c r="DQ89" s="86">
        <v>93</v>
      </c>
      <c r="DR89" s="86">
        <v>34</v>
      </c>
      <c r="DS89" s="86">
        <v>12</v>
      </c>
      <c r="DT89" s="86">
        <v>5</v>
      </c>
      <c r="DU89" s="86">
        <v>1</v>
      </c>
      <c r="DV89" s="86">
        <v>0</v>
      </c>
      <c r="DW89" s="86">
        <v>0</v>
      </c>
      <c r="DX89" s="86">
        <v>0</v>
      </c>
      <c r="DY89" s="86">
        <v>0</v>
      </c>
      <c r="DZ89" s="86">
        <v>0</v>
      </c>
      <c r="EA89" s="86">
        <v>0</v>
      </c>
      <c r="EB89" s="86">
        <v>0</v>
      </c>
      <c r="EC89" s="86">
        <v>0</v>
      </c>
      <c r="ED89" s="86">
        <v>0</v>
      </c>
      <c r="EE89" s="86">
        <v>0</v>
      </c>
    </row>
    <row r="90" spans="1:135" ht="0.95" customHeight="1" x14ac:dyDescent="0.25">
      <c r="A90" s="70">
        <v>2050</v>
      </c>
      <c r="B90" s="71">
        <f t="shared" si="8"/>
        <v>5076764</v>
      </c>
      <c r="C90" s="70"/>
      <c r="D90" s="84">
        <f t="shared" si="9"/>
        <v>2641967</v>
      </c>
      <c r="E90" s="84">
        <f t="shared" si="10"/>
        <v>2704743</v>
      </c>
      <c r="F90" s="84">
        <f t="shared" si="11"/>
        <v>2766451</v>
      </c>
      <c r="G90" s="85">
        <f t="shared" si="12"/>
        <v>2827236</v>
      </c>
      <c r="H90" s="85">
        <f t="shared" si="13"/>
        <v>2886696</v>
      </c>
      <c r="I90" s="85">
        <f>SUM(CA90:$EE90)</f>
        <v>1530555</v>
      </c>
      <c r="J90" s="85">
        <f>SUM(CB90:$EE90)</f>
        <v>1467779</v>
      </c>
      <c r="K90" s="85">
        <f>SUM(CC90:$EE90)</f>
        <v>1406071</v>
      </c>
      <c r="L90" s="85">
        <f>SUM(CD90:$EE90)</f>
        <v>1345286</v>
      </c>
      <c r="M90" s="85">
        <f>SUM(CE90:$EE90)</f>
        <v>1285826</v>
      </c>
      <c r="N90" s="84"/>
      <c r="O90" s="86">
        <v>44129</v>
      </c>
      <c r="P90" s="86">
        <v>44334</v>
      </c>
      <c r="Q90" s="86">
        <v>44480</v>
      </c>
      <c r="R90" s="86">
        <v>44602</v>
      </c>
      <c r="S90" s="86">
        <v>44722</v>
      </c>
      <c r="T90" s="86">
        <v>44850</v>
      </c>
      <c r="U90" s="86">
        <v>44963</v>
      </c>
      <c r="V90" s="86">
        <v>45081</v>
      </c>
      <c r="W90" s="86">
        <v>45212</v>
      </c>
      <c r="X90" s="86">
        <v>45357</v>
      </c>
      <c r="Y90" s="86">
        <v>45519</v>
      </c>
      <c r="Z90" s="86">
        <v>45693</v>
      </c>
      <c r="AA90" s="86">
        <v>45882</v>
      </c>
      <c r="AB90" s="86">
        <v>46084</v>
      </c>
      <c r="AC90" s="86">
        <v>46322</v>
      </c>
      <c r="AD90" s="86">
        <v>46612</v>
      </c>
      <c r="AE90" s="86">
        <v>46977</v>
      </c>
      <c r="AF90" s="86">
        <v>47423</v>
      </c>
      <c r="AG90" s="86">
        <v>47930</v>
      </c>
      <c r="AH90" s="86">
        <v>48476</v>
      </c>
      <c r="AI90" s="86">
        <v>49004</v>
      </c>
      <c r="AJ90" s="86">
        <v>49557</v>
      </c>
      <c r="AK90" s="86">
        <v>50203</v>
      </c>
      <c r="AL90" s="86">
        <v>50966</v>
      </c>
      <c r="AM90" s="86">
        <v>51848</v>
      </c>
      <c r="AN90" s="86">
        <v>52793</v>
      </c>
      <c r="AO90" s="86">
        <v>53736</v>
      </c>
      <c r="AP90" s="86">
        <v>54632</v>
      </c>
      <c r="AQ90" s="86">
        <v>55452</v>
      </c>
      <c r="AR90" s="86">
        <v>56169</v>
      </c>
      <c r="AS90" s="86">
        <v>56807</v>
      </c>
      <c r="AT90" s="86">
        <v>57381</v>
      </c>
      <c r="AU90" s="86">
        <v>57898</v>
      </c>
      <c r="AV90" s="86">
        <v>58370</v>
      </c>
      <c r="AW90" s="86">
        <v>58777</v>
      </c>
      <c r="AX90" s="86">
        <v>59133</v>
      </c>
      <c r="AY90" s="86">
        <v>59274</v>
      </c>
      <c r="AZ90" s="86">
        <v>59768</v>
      </c>
      <c r="BA90" s="86">
        <v>60214</v>
      </c>
      <c r="BB90" s="86">
        <v>60432</v>
      </c>
      <c r="BC90" s="86">
        <v>61496</v>
      </c>
      <c r="BD90" s="86">
        <v>61197</v>
      </c>
      <c r="BE90" s="86">
        <v>61280</v>
      </c>
      <c r="BF90" s="86">
        <v>61402</v>
      </c>
      <c r="BG90" s="86">
        <v>61419</v>
      </c>
      <c r="BH90" s="86">
        <v>61537</v>
      </c>
      <c r="BI90" s="86">
        <v>62103</v>
      </c>
      <c r="BJ90" s="86">
        <v>61784</v>
      </c>
      <c r="BK90" s="86">
        <v>62273</v>
      </c>
      <c r="BL90" s="86">
        <v>62579</v>
      </c>
      <c r="BM90" s="86">
        <v>64252</v>
      </c>
      <c r="BN90" s="86">
        <v>64185</v>
      </c>
      <c r="BO90" s="86">
        <v>64604</v>
      </c>
      <c r="BP90" s="86">
        <v>64910</v>
      </c>
      <c r="BQ90" s="86">
        <v>65588</v>
      </c>
      <c r="BR90" s="86">
        <v>65353</v>
      </c>
      <c r="BS90" s="86">
        <v>65554</v>
      </c>
      <c r="BT90" s="86">
        <v>65685</v>
      </c>
      <c r="BU90" s="86">
        <v>66659</v>
      </c>
      <c r="BV90" s="86">
        <v>66320</v>
      </c>
      <c r="BW90" s="86">
        <v>66116</v>
      </c>
      <c r="BX90" s="86">
        <v>65177</v>
      </c>
      <c r="BY90" s="86">
        <v>64925</v>
      </c>
      <c r="BZ90" s="86">
        <v>63155</v>
      </c>
      <c r="CA90" s="86">
        <v>62776</v>
      </c>
      <c r="CB90" s="86">
        <v>61708</v>
      </c>
      <c r="CC90" s="86">
        <v>60785</v>
      </c>
      <c r="CD90" s="86">
        <v>59460</v>
      </c>
      <c r="CE90" s="86">
        <v>59565</v>
      </c>
      <c r="CF90" s="86">
        <v>58309</v>
      </c>
      <c r="CG90" s="86">
        <v>57426</v>
      </c>
      <c r="CH90" s="86">
        <v>55603</v>
      </c>
      <c r="CI90" s="86">
        <v>54062</v>
      </c>
      <c r="CJ90" s="86">
        <v>53123</v>
      </c>
      <c r="CK90" s="86">
        <v>52197</v>
      </c>
      <c r="CL90" s="86">
        <v>50954</v>
      </c>
      <c r="CM90" s="86">
        <v>50908</v>
      </c>
      <c r="CN90" s="86">
        <v>50364</v>
      </c>
      <c r="CO90" s="86">
        <v>50404</v>
      </c>
      <c r="CP90" s="86">
        <v>51191</v>
      </c>
      <c r="CQ90" s="86">
        <v>50546</v>
      </c>
      <c r="CR90" s="86">
        <v>50653</v>
      </c>
      <c r="CS90" s="86">
        <v>50209</v>
      </c>
      <c r="CT90" s="86">
        <v>49123</v>
      </c>
      <c r="CU90" s="86">
        <v>48199</v>
      </c>
      <c r="CV90" s="86">
        <v>46257</v>
      </c>
      <c r="CW90" s="86">
        <v>45040</v>
      </c>
      <c r="CX90" s="86">
        <v>41953</v>
      </c>
      <c r="CY90" s="86">
        <v>38263</v>
      </c>
      <c r="CZ90" s="86">
        <v>35006</v>
      </c>
      <c r="DA90" s="86">
        <v>31653</v>
      </c>
      <c r="DB90" s="86">
        <v>28423</v>
      </c>
      <c r="DC90" s="86">
        <v>24796</v>
      </c>
      <c r="DD90" s="86">
        <v>21744</v>
      </c>
      <c r="DE90" s="86">
        <v>18416</v>
      </c>
      <c r="DF90" s="86">
        <v>15313</v>
      </c>
      <c r="DG90" s="86">
        <v>12555</v>
      </c>
      <c r="DH90" s="86">
        <v>9917</v>
      </c>
      <c r="DI90" s="86">
        <v>7693</v>
      </c>
      <c r="DJ90" s="86">
        <v>5555</v>
      </c>
      <c r="DK90" s="86">
        <v>4055</v>
      </c>
      <c r="DL90" s="86">
        <v>2705</v>
      </c>
      <c r="DM90" s="86">
        <v>1729</v>
      </c>
      <c r="DN90" s="86">
        <v>992</v>
      </c>
      <c r="DO90" s="86">
        <v>527</v>
      </c>
      <c r="DP90" s="86">
        <v>237</v>
      </c>
      <c r="DQ90" s="86">
        <v>102</v>
      </c>
      <c r="DR90" s="86">
        <v>39</v>
      </c>
      <c r="DS90" s="86">
        <v>14</v>
      </c>
      <c r="DT90" s="86">
        <v>5</v>
      </c>
      <c r="DU90" s="86">
        <v>1</v>
      </c>
      <c r="DV90" s="86">
        <v>0</v>
      </c>
      <c r="DW90" s="86">
        <v>0</v>
      </c>
      <c r="DX90" s="86">
        <v>0</v>
      </c>
      <c r="DY90" s="86">
        <v>0</v>
      </c>
      <c r="DZ90" s="86">
        <v>0</v>
      </c>
      <c r="EA90" s="86">
        <v>0</v>
      </c>
      <c r="EB90" s="86">
        <v>0</v>
      </c>
      <c r="EC90" s="86">
        <v>0</v>
      </c>
      <c r="ED90" s="86">
        <v>0</v>
      </c>
      <c r="EE90" s="86">
        <v>0</v>
      </c>
    </row>
    <row r="91" spans="1:135" ht="0.95" customHeight="1" x14ac:dyDescent="0.25">
      <c r="A91" s="70">
        <v>2051</v>
      </c>
      <c r="B91" s="71">
        <f t="shared" si="8"/>
        <v>5082928</v>
      </c>
      <c r="C91" s="70"/>
      <c r="D91" s="84">
        <f t="shared" si="9"/>
        <v>2637938</v>
      </c>
      <c r="E91" s="84">
        <f t="shared" si="10"/>
        <v>2700445</v>
      </c>
      <c r="F91" s="84">
        <f t="shared" si="11"/>
        <v>2762616</v>
      </c>
      <c r="G91" s="85">
        <f t="shared" si="12"/>
        <v>2823887</v>
      </c>
      <c r="H91" s="85">
        <f t="shared" si="13"/>
        <v>2884275</v>
      </c>
      <c r="I91" s="85">
        <f>SUM(CA91:$EE91)</f>
        <v>1541672</v>
      </c>
      <c r="J91" s="85">
        <f>SUM(CB91:$EE91)</f>
        <v>1479165</v>
      </c>
      <c r="K91" s="85">
        <f>SUM(CC91:$EE91)</f>
        <v>1416994</v>
      </c>
      <c r="L91" s="85">
        <f>SUM(CD91:$EE91)</f>
        <v>1355723</v>
      </c>
      <c r="M91" s="85">
        <f>SUM(CE91:$EE91)</f>
        <v>1295335</v>
      </c>
      <c r="N91" s="84"/>
      <c r="O91" s="86">
        <v>44215</v>
      </c>
      <c r="P91" s="86">
        <v>44416</v>
      </c>
      <c r="Q91" s="86">
        <v>44553</v>
      </c>
      <c r="R91" s="86">
        <v>44664</v>
      </c>
      <c r="S91" s="86">
        <v>44781</v>
      </c>
      <c r="T91" s="86">
        <v>44891</v>
      </c>
      <c r="U91" s="86">
        <v>44999</v>
      </c>
      <c r="V91" s="86">
        <v>45101</v>
      </c>
      <c r="W91" s="86">
        <v>45225</v>
      </c>
      <c r="X91" s="86">
        <v>45349</v>
      </c>
      <c r="Y91" s="86">
        <v>45485</v>
      </c>
      <c r="Z91" s="86">
        <v>45642</v>
      </c>
      <c r="AA91" s="86">
        <v>45812</v>
      </c>
      <c r="AB91" s="86">
        <v>46005</v>
      </c>
      <c r="AC91" s="86">
        <v>46223</v>
      </c>
      <c r="AD91" s="86">
        <v>46495</v>
      </c>
      <c r="AE91" s="86">
        <v>46840</v>
      </c>
      <c r="AF91" s="86">
        <v>47270</v>
      </c>
      <c r="AG91" s="86">
        <v>47773</v>
      </c>
      <c r="AH91" s="86">
        <v>48307</v>
      </c>
      <c r="AI91" s="86">
        <v>48844</v>
      </c>
      <c r="AJ91" s="86">
        <v>49409</v>
      </c>
      <c r="AK91" s="86">
        <v>50065</v>
      </c>
      <c r="AL91" s="86">
        <v>50854</v>
      </c>
      <c r="AM91" s="86">
        <v>51763</v>
      </c>
      <c r="AN91" s="86">
        <v>52750</v>
      </c>
      <c r="AO91" s="86">
        <v>53748</v>
      </c>
      <c r="AP91" s="86">
        <v>54688</v>
      </c>
      <c r="AQ91" s="86">
        <v>55546</v>
      </c>
      <c r="AR91" s="86">
        <v>56313</v>
      </c>
      <c r="AS91" s="86">
        <v>56977</v>
      </c>
      <c r="AT91" s="86">
        <v>57567</v>
      </c>
      <c r="AU91" s="86">
        <v>58090</v>
      </c>
      <c r="AV91" s="86">
        <v>58554</v>
      </c>
      <c r="AW91" s="86">
        <v>58969</v>
      </c>
      <c r="AX91" s="86">
        <v>59320</v>
      </c>
      <c r="AY91" s="86">
        <v>59623</v>
      </c>
      <c r="AZ91" s="86">
        <v>59713</v>
      </c>
      <c r="BA91" s="86">
        <v>60159</v>
      </c>
      <c r="BB91" s="86">
        <v>60560</v>
      </c>
      <c r="BC91" s="86">
        <v>60737</v>
      </c>
      <c r="BD91" s="86">
        <v>61755</v>
      </c>
      <c r="BE91" s="86">
        <v>61423</v>
      </c>
      <c r="BF91" s="86">
        <v>61473</v>
      </c>
      <c r="BG91" s="86">
        <v>61567</v>
      </c>
      <c r="BH91" s="86">
        <v>61557</v>
      </c>
      <c r="BI91" s="86">
        <v>61648</v>
      </c>
      <c r="BJ91" s="86">
        <v>62181</v>
      </c>
      <c r="BK91" s="86">
        <v>61829</v>
      </c>
      <c r="BL91" s="86">
        <v>62278</v>
      </c>
      <c r="BM91" s="86">
        <v>62541</v>
      </c>
      <c r="BN91" s="86">
        <v>64162</v>
      </c>
      <c r="BO91" s="86">
        <v>64050</v>
      </c>
      <c r="BP91" s="86">
        <v>64423</v>
      </c>
      <c r="BQ91" s="86">
        <v>64687</v>
      </c>
      <c r="BR91" s="86">
        <v>65322</v>
      </c>
      <c r="BS91" s="86">
        <v>65052</v>
      </c>
      <c r="BT91" s="86">
        <v>65225</v>
      </c>
      <c r="BU91" s="86">
        <v>65330</v>
      </c>
      <c r="BV91" s="86">
        <v>66283</v>
      </c>
      <c r="BW91" s="86">
        <v>65932</v>
      </c>
      <c r="BX91" s="86">
        <v>65719</v>
      </c>
      <c r="BY91" s="86">
        <v>64771</v>
      </c>
      <c r="BZ91" s="86">
        <v>64481</v>
      </c>
      <c r="CA91" s="86">
        <v>62507</v>
      </c>
      <c r="CB91" s="86">
        <v>62171</v>
      </c>
      <c r="CC91" s="86">
        <v>61271</v>
      </c>
      <c r="CD91" s="86">
        <v>60388</v>
      </c>
      <c r="CE91" s="86">
        <v>59059</v>
      </c>
      <c r="CF91" s="86">
        <v>59145</v>
      </c>
      <c r="CG91" s="86">
        <v>57874</v>
      </c>
      <c r="CH91" s="86">
        <v>56972</v>
      </c>
      <c r="CI91" s="86">
        <v>55131</v>
      </c>
      <c r="CJ91" s="86">
        <v>53563</v>
      </c>
      <c r="CK91" s="86">
        <v>52590</v>
      </c>
      <c r="CL91" s="86">
        <v>51624</v>
      </c>
      <c r="CM91" s="86">
        <v>50338</v>
      </c>
      <c r="CN91" s="86">
        <v>50229</v>
      </c>
      <c r="CO91" s="86">
        <v>49622</v>
      </c>
      <c r="CP91" s="86">
        <v>49577</v>
      </c>
      <c r="CQ91" s="86">
        <v>50255</v>
      </c>
      <c r="CR91" s="86">
        <v>49508</v>
      </c>
      <c r="CS91" s="86">
        <v>49486</v>
      </c>
      <c r="CT91" s="86">
        <v>48904</v>
      </c>
      <c r="CU91" s="86">
        <v>47681</v>
      </c>
      <c r="CV91" s="86">
        <v>46596</v>
      </c>
      <c r="CW91" s="86">
        <v>44511</v>
      </c>
      <c r="CX91" s="86">
        <v>43103</v>
      </c>
      <c r="CY91" s="86">
        <v>39895</v>
      </c>
      <c r="CZ91" s="86">
        <v>36114</v>
      </c>
      <c r="DA91" s="86">
        <v>32754</v>
      </c>
      <c r="DB91" s="86">
        <v>29313</v>
      </c>
      <c r="DC91" s="86">
        <v>26004</v>
      </c>
      <c r="DD91" s="86">
        <v>22361</v>
      </c>
      <c r="DE91" s="86">
        <v>19278</v>
      </c>
      <c r="DF91" s="86">
        <v>15999</v>
      </c>
      <c r="DG91" s="86">
        <v>12985</v>
      </c>
      <c r="DH91" s="86">
        <v>10347</v>
      </c>
      <c r="DI91" s="86">
        <v>7898</v>
      </c>
      <c r="DJ91" s="86">
        <v>5891</v>
      </c>
      <c r="DK91" s="86">
        <v>4079</v>
      </c>
      <c r="DL91" s="86">
        <v>2826</v>
      </c>
      <c r="DM91" s="86">
        <v>1771</v>
      </c>
      <c r="DN91" s="86">
        <v>1054</v>
      </c>
      <c r="DO91" s="86">
        <v>556</v>
      </c>
      <c r="DP91" s="86">
        <v>269</v>
      </c>
      <c r="DQ91" s="86">
        <v>108</v>
      </c>
      <c r="DR91" s="86">
        <v>43</v>
      </c>
      <c r="DS91" s="86">
        <v>15</v>
      </c>
      <c r="DT91" s="86">
        <v>6</v>
      </c>
      <c r="DU91" s="86">
        <v>1</v>
      </c>
      <c r="DV91" s="86">
        <v>0</v>
      </c>
      <c r="DW91" s="86">
        <v>0</v>
      </c>
      <c r="DX91" s="86">
        <v>0</v>
      </c>
      <c r="DY91" s="86">
        <v>0</v>
      </c>
      <c r="DZ91" s="86">
        <v>0</v>
      </c>
      <c r="EA91" s="86">
        <v>0</v>
      </c>
      <c r="EB91" s="86">
        <v>0</v>
      </c>
      <c r="EC91" s="86">
        <v>0</v>
      </c>
      <c r="ED91" s="86">
        <v>0</v>
      </c>
      <c r="EE91" s="86">
        <v>0</v>
      </c>
    </row>
    <row r="92" spans="1:135" ht="0.95" customHeight="1" x14ac:dyDescent="0.25">
      <c r="A92" s="70">
        <v>2052</v>
      </c>
      <c r="B92" s="71">
        <f t="shared" si="8"/>
        <v>5088395</v>
      </c>
      <c r="C92" s="70"/>
      <c r="D92" s="84">
        <f t="shared" si="9"/>
        <v>2632496</v>
      </c>
      <c r="E92" s="84">
        <f t="shared" si="10"/>
        <v>2696321</v>
      </c>
      <c r="F92" s="84">
        <f t="shared" si="11"/>
        <v>2758227</v>
      </c>
      <c r="G92" s="85">
        <f t="shared" si="12"/>
        <v>2819960</v>
      </c>
      <c r="H92" s="85">
        <f t="shared" si="13"/>
        <v>2880832</v>
      </c>
      <c r="I92" s="85">
        <f>SUM(CA92:$EE92)</f>
        <v>1553393</v>
      </c>
      <c r="J92" s="85">
        <f>SUM(CB92:$EE92)</f>
        <v>1489568</v>
      </c>
      <c r="K92" s="85">
        <f>SUM(CC92:$EE92)</f>
        <v>1427662</v>
      </c>
      <c r="L92" s="85">
        <f>SUM(CD92:$EE92)</f>
        <v>1365929</v>
      </c>
      <c r="M92" s="85">
        <f>SUM(CE92:$EE92)</f>
        <v>1305057</v>
      </c>
      <c r="N92" s="84"/>
      <c r="O92" s="86">
        <v>44297</v>
      </c>
      <c r="P92" s="86">
        <v>44501</v>
      </c>
      <c r="Q92" s="86">
        <v>44635</v>
      </c>
      <c r="R92" s="86">
        <v>44738</v>
      </c>
      <c r="S92" s="86">
        <v>44844</v>
      </c>
      <c r="T92" s="86">
        <v>44950</v>
      </c>
      <c r="U92" s="86">
        <v>45041</v>
      </c>
      <c r="V92" s="86">
        <v>45138</v>
      </c>
      <c r="W92" s="86">
        <v>45245</v>
      </c>
      <c r="X92" s="86">
        <v>45363</v>
      </c>
      <c r="Y92" s="86">
        <v>45479</v>
      </c>
      <c r="Z92" s="86">
        <v>45610</v>
      </c>
      <c r="AA92" s="86">
        <v>45762</v>
      </c>
      <c r="AB92" s="86">
        <v>45937</v>
      </c>
      <c r="AC92" s="86">
        <v>46147</v>
      </c>
      <c r="AD92" s="86">
        <v>46397</v>
      </c>
      <c r="AE92" s="86">
        <v>46726</v>
      </c>
      <c r="AF92" s="86">
        <v>47134</v>
      </c>
      <c r="AG92" s="86">
        <v>47622</v>
      </c>
      <c r="AH92" s="86">
        <v>48151</v>
      </c>
      <c r="AI92" s="86">
        <v>48679</v>
      </c>
      <c r="AJ92" s="86">
        <v>49251</v>
      </c>
      <c r="AK92" s="86">
        <v>49918</v>
      </c>
      <c r="AL92" s="86">
        <v>50718</v>
      </c>
      <c r="AM92" s="86">
        <v>51653</v>
      </c>
      <c r="AN92" s="86">
        <v>52667</v>
      </c>
      <c r="AO92" s="86">
        <v>53703</v>
      </c>
      <c r="AP92" s="86">
        <v>54701</v>
      </c>
      <c r="AQ92" s="86">
        <v>55601</v>
      </c>
      <c r="AR92" s="86">
        <v>56406</v>
      </c>
      <c r="AS92" s="86">
        <v>57121</v>
      </c>
      <c r="AT92" s="86">
        <v>57735</v>
      </c>
      <c r="AU92" s="86">
        <v>58275</v>
      </c>
      <c r="AV92" s="86">
        <v>58745</v>
      </c>
      <c r="AW92" s="86">
        <v>59152</v>
      </c>
      <c r="AX92" s="86">
        <v>59511</v>
      </c>
      <c r="AY92" s="86">
        <v>59810</v>
      </c>
      <c r="AZ92" s="86">
        <v>60062</v>
      </c>
      <c r="BA92" s="86">
        <v>60106</v>
      </c>
      <c r="BB92" s="86">
        <v>60508</v>
      </c>
      <c r="BC92" s="86">
        <v>60866</v>
      </c>
      <c r="BD92" s="86">
        <v>61001</v>
      </c>
      <c r="BE92" s="86">
        <v>61980</v>
      </c>
      <c r="BF92" s="86">
        <v>61617</v>
      </c>
      <c r="BG92" s="86">
        <v>61640</v>
      </c>
      <c r="BH92" s="86">
        <v>61707</v>
      </c>
      <c r="BI92" s="86">
        <v>61670</v>
      </c>
      <c r="BJ92" s="86">
        <v>61729</v>
      </c>
      <c r="BK92" s="86">
        <v>62225</v>
      </c>
      <c r="BL92" s="86">
        <v>61837</v>
      </c>
      <c r="BM92" s="86">
        <v>62241</v>
      </c>
      <c r="BN92" s="86">
        <v>62460</v>
      </c>
      <c r="BO92" s="86">
        <v>64029</v>
      </c>
      <c r="BP92" s="86">
        <v>63873</v>
      </c>
      <c r="BQ92" s="86">
        <v>64203</v>
      </c>
      <c r="BR92" s="86">
        <v>64427</v>
      </c>
      <c r="BS92" s="86">
        <v>65024</v>
      </c>
      <c r="BT92" s="86">
        <v>64725</v>
      </c>
      <c r="BU92" s="86">
        <v>64875</v>
      </c>
      <c r="BV92" s="86">
        <v>64964</v>
      </c>
      <c r="BW92" s="86">
        <v>65898</v>
      </c>
      <c r="BX92" s="86">
        <v>65537</v>
      </c>
      <c r="BY92" s="86">
        <v>65313</v>
      </c>
      <c r="BZ92" s="86">
        <v>64333</v>
      </c>
      <c r="CA92" s="86">
        <v>63825</v>
      </c>
      <c r="CB92" s="86">
        <v>61906</v>
      </c>
      <c r="CC92" s="86">
        <v>61733</v>
      </c>
      <c r="CD92" s="86">
        <v>60872</v>
      </c>
      <c r="CE92" s="86">
        <v>59981</v>
      </c>
      <c r="CF92" s="86">
        <v>58646</v>
      </c>
      <c r="CG92" s="86">
        <v>58706</v>
      </c>
      <c r="CH92" s="86">
        <v>57416</v>
      </c>
      <c r="CI92" s="86">
        <v>56490</v>
      </c>
      <c r="CJ92" s="86">
        <v>54626</v>
      </c>
      <c r="CK92" s="86">
        <v>53030</v>
      </c>
      <c r="CL92" s="86">
        <v>52015</v>
      </c>
      <c r="CM92" s="86">
        <v>51004</v>
      </c>
      <c r="CN92" s="86">
        <v>49671</v>
      </c>
      <c r="CO92" s="86">
        <v>49492</v>
      </c>
      <c r="CP92" s="86">
        <v>48811</v>
      </c>
      <c r="CQ92" s="86">
        <v>48673</v>
      </c>
      <c r="CR92" s="86">
        <v>49231</v>
      </c>
      <c r="CS92" s="86">
        <v>48374</v>
      </c>
      <c r="CT92" s="86">
        <v>48211</v>
      </c>
      <c r="CU92" s="86">
        <v>47481</v>
      </c>
      <c r="CV92" s="86">
        <v>46109</v>
      </c>
      <c r="CW92" s="86">
        <v>44851</v>
      </c>
      <c r="CX92" s="86">
        <v>42614</v>
      </c>
      <c r="CY92" s="86">
        <v>41008</v>
      </c>
      <c r="CZ92" s="86">
        <v>37676</v>
      </c>
      <c r="DA92" s="86">
        <v>33811</v>
      </c>
      <c r="DB92" s="86">
        <v>30354</v>
      </c>
      <c r="DC92" s="86">
        <v>26839</v>
      </c>
      <c r="DD92" s="86">
        <v>23473</v>
      </c>
      <c r="DE92" s="86">
        <v>19848</v>
      </c>
      <c r="DF92" s="86">
        <v>16771</v>
      </c>
      <c r="DG92" s="86">
        <v>13589</v>
      </c>
      <c r="DH92" s="86">
        <v>10721</v>
      </c>
      <c r="DI92" s="86">
        <v>8260</v>
      </c>
      <c r="DJ92" s="86">
        <v>6064</v>
      </c>
      <c r="DK92" s="86">
        <v>4339</v>
      </c>
      <c r="DL92" s="86">
        <v>2853</v>
      </c>
      <c r="DM92" s="86">
        <v>1860</v>
      </c>
      <c r="DN92" s="86">
        <v>1084</v>
      </c>
      <c r="DO92" s="86">
        <v>594</v>
      </c>
      <c r="DP92" s="86">
        <v>286</v>
      </c>
      <c r="DQ92" s="86">
        <v>125</v>
      </c>
      <c r="DR92" s="86">
        <v>45</v>
      </c>
      <c r="DS92" s="86">
        <v>17</v>
      </c>
      <c r="DT92" s="86">
        <v>6</v>
      </c>
      <c r="DU92" s="86">
        <v>2</v>
      </c>
      <c r="DV92" s="86">
        <v>0</v>
      </c>
      <c r="DW92" s="86">
        <v>0</v>
      </c>
      <c r="DX92" s="86">
        <v>0</v>
      </c>
      <c r="DY92" s="86">
        <v>0</v>
      </c>
      <c r="DZ92" s="86">
        <v>0</v>
      </c>
      <c r="EA92" s="86">
        <v>0</v>
      </c>
      <c r="EB92" s="86">
        <v>0</v>
      </c>
      <c r="EC92" s="86">
        <v>0</v>
      </c>
      <c r="ED92" s="86">
        <v>0</v>
      </c>
      <c r="EE92" s="86">
        <v>0</v>
      </c>
    </row>
    <row r="93" spans="1:135" ht="0.95" customHeight="1" x14ac:dyDescent="0.25">
      <c r="A93" s="70">
        <v>2053</v>
      </c>
      <c r="B93" s="71">
        <f t="shared" si="8"/>
        <v>5093384</v>
      </c>
      <c r="C93" s="70"/>
      <c r="D93" s="84">
        <f t="shared" si="9"/>
        <v>2627123</v>
      </c>
      <c r="E93" s="84">
        <f t="shared" si="10"/>
        <v>2690805</v>
      </c>
      <c r="F93" s="84">
        <f t="shared" si="11"/>
        <v>2754020</v>
      </c>
      <c r="G93" s="85">
        <f t="shared" si="12"/>
        <v>2815493</v>
      </c>
      <c r="H93" s="85">
        <f t="shared" si="13"/>
        <v>2876827</v>
      </c>
      <c r="I93" s="85">
        <f>SUM(CA93:$EE93)</f>
        <v>1564322</v>
      </c>
      <c r="J93" s="85">
        <f>SUM(CB93:$EE93)</f>
        <v>1500640</v>
      </c>
      <c r="K93" s="85">
        <f>SUM(CC93:$EE93)</f>
        <v>1437425</v>
      </c>
      <c r="L93" s="85">
        <f>SUM(CD93:$EE93)</f>
        <v>1375952</v>
      </c>
      <c r="M93" s="85">
        <f>SUM(CE93:$EE93)</f>
        <v>1314618</v>
      </c>
      <c r="N93" s="84"/>
      <c r="O93" s="86">
        <v>44375</v>
      </c>
      <c r="P93" s="86">
        <v>44582</v>
      </c>
      <c r="Q93" s="86">
        <v>44722</v>
      </c>
      <c r="R93" s="86">
        <v>44819</v>
      </c>
      <c r="S93" s="86">
        <v>44918</v>
      </c>
      <c r="T93" s="86">
        <v>45014</v>
      </c>
      <c r="U93" s="86">
        <v>45101</v>
      </c>
      <c r="V93" s="86">
        <v>45180</v>
      </c>
      <c r="W93" s="86">
        <v>45283</v>
      </c>
      <c r="X93" s="86">
        <v>45384</v>
      </c>
      <c r="Y93" s="86">
        <v>45493</v>
      </c>
      <c r="Z93" s="86">
        <v>45604</v>
      </c>
      <c r="AA93" s="86">
        <v>45731</v>
      </c>
      <c r="AB93" s="86">
        <v>45888</v>
      </c>
      <c r="AC93" s="86">
        <v>46079</v>
      </c>
      <c r="AD93" s="86">
        <v>46323</v>
      </c>
      <c r="AE93" s="86">
        <v>46628</v>
      </c>
      <c r="AF93" s="86">
        <v>47022</v>
      </c>
      <c r="AG93" s="86">
        <v>47488</v>
      </c>
      <c r="AH93" s="86">
        <v>48003</v>
      </c>
      <c r="AI93" s="86">
        <v>48525</v>
      </c>
      <c r="AJ93" s="86">
        <v>49089</v>
      </c>
      <c r="AK93" s="86">
        <v>49763</v>
      </c>
      <c r="AL93" s="86">
        <v>50575</v>
      </c>
      <c r="AM93" s="86">
        <v>51518</v>
      </c>
      <c r="AN93" s="86">
        <v>52558</v>
      </c>
      <c r="AO93" s="86">
        <v>53624</v>
      </c>
      <c r="AP93" s="86">
        <v>54657</v>
      </c>
      <c r="AQ93" s="86">
        <v>55614</v>
      </c>
      <c r="AR93" s="86">
        <v>56460</v>
      </c>
      <c r="AS93" s="86">
        <v>57213</v>
      </c>
      <c r="AT93" s="86">
        <v>57878</v>
      </c>
      <c r="AU93" s="86">
        <v>58441</v>
      </c>
      <c r="AV93" s="86">
        <v>58927</v>
      </c>
      <c r="AW93" s="86">
        <v>59342</v>
      </c>
      <c r="AX93" s="86">
        <v>59692</v>
      </c>
      <c r="AY93" s="86">
        <v>60000</v>
      </c>
      <c r="AZ93" s="86">
        <v>60248</v>
      </c>
      <c r="BA93" s="86">
        <v>60454</v>
      </c>
      <c r="BB93" s="86">
        <v>60456</v>
      </c>
      <c r="BC93" s="86">
        <v>60815</v>
      </c>
      <c r="BD93" s="86">
        <v>61133</v>
      </c>
      <c r="BE93" s="86">
        <v>61232</v>
      </c>
      <c r="BF93" s="86">
        <v>62172</v>
      </c>
      <c r="BG93" s="86">
        <v>61785</v>
      </c>
      <c r="BH93" s="86">
        <v>61782</v>
      </c>
      <c r="BI93" s="86">
        <v>61821</v>
      </c>
      <c r="BJ93" s="86">
        <v>61755</v>
      </c>
      <c r="BK93" s="86">
        <v>61776</v>
      </c>
      <c r="BL93" s="86">
        <v>62233</v>
      </c>
      <c r="BM93" s="86">
        <v>61805</v>
      </c>
      <c r="BN93" s="86">
        <v>62163</v>
      </c>
      <c r="BO93" s="86">
        <v>62337</v>
      </c>
      <c r="BP93" s="86">
        <v>63854</v>
      </c>
      <c r="BQ93" s="86">
        <v>63657</v>
      </c>
      <c r="BR93" s="86">
        <v>63946</v>
      </c>
      <c r="BS93" s="86">
        <v>64135</v>
      </c>
      <c r="BT93" s="86">
        <v>64701</v>
      </c>
      <c r="BU93" s="86">
        <v>64378</v>
      </c>
      <c r="BV93" s="86">
        <v>64511</v>
      </c>
      <c r="BW93" s="86">
        <v>64586</v>
      </c>
      <c r="BX93" s="86">
        <v>65506</v>
      </c>
      <c r="BY93" s="86">
        <v>65133</v>
      </c>
      <c r="BZ93" s="86">
        <v>64873</v>
      </c>
      <c r="CA93" s="86">
        <v>63682</v>
      </c>
      <c r="CB93" s="86">
        <v>63215</v>
      </c>
      <c r="CC93" s="86">
        <v>61473</v>
      </c>
      <c r="CD93" s="86">
        <v>61334</v>
      </c>
      <c r="CE93" s="86">
        <v>60464</v>
      </c>
      <c r="CF93" s="86">
        <v>59562</v>
      </c>
      <c r="CG93" s="86">
        <v>58213</v>
      </c>
      <c r="CH93" s="86">
        <v>58246</v>
      </c>
      <c r="CI93" s="86">
        <v>56932</v>
      </c>
      <c r="CJ93" s="86">
        <v>55976</v>
      </c>
      <c r="CK93" s="86">
        <v>54085</v>
      </c>
      <c r="CL93" s="86">
        <v>52454</v>
      </c>
      <c r="CM93" s="86">
        <v>51394</v>
      </c>
      <c r="CN93" s="86">
        <v>50333</v>
      </c>
      <c r="CO93" s="86">
        <v>48946</v>
      </c>
      <c r="CP93" s="86">
        <v>48688</v>
      </c>
      <c r="CQ93" s="86">
        <v>47928</v>
      </c>
      <c r="CR93" s="86">
        <v>47687</v>
      </c>
      <c r="CS93" s="86">
        <v>48114</v>
      </c>
      <c r="CT93" s="86">
        <v>47136</v>
      </c>
      <c r="CU93" s="86">
        <v>46820</v>
      </c>
      <c r="CV93" s="86">
        <v>45928</v>
      </c>
      <c r="CW93" s="86">
        <v>44400</v>
      </c>
      <c r="CX93" s="86">
        <v>42957</v>
      </c>
      <c r="CY93" s="86">
        <v>40562</v>
      </c>
      <c r="CZ93" s="86">
        <v>38751</v>
      </c>
      <c r="DA93" s="86">
        <v>35299</v>
      </c>
      <c r="DB93" s="86">
        <v>31358</v>
      </c>
      <c r="DC93" s="86">
        <v>27819</v>
      </c>
      <c r="DD93" s="86">
        <v>24254</v>
      </c>
      <c r="DE93" s="86">
        <v>20861</v>
      </c>
      <c r="DF93" s="86">
        <v>17294</v>
      </c>
      <c r="DG93" s="86">
        <v>14271</v>
      </c>
      <c r="DH93" s="86">
        <v>11245</v>
      </c>
      <c r="DI93" s="86">
        <v>8581</v>
      </c>
      <c r="DJ93" s="86">
        <v>6362</v>
      </c>
      <c r="DK93" s="86">
        <v>4482</v>
      </c>
      <c r="DL93" s="86">
        <v>3047</v>
      </c>
      <c r="DM93" s="86">
        <v>1886</v>
      </c>
      <c r="DN93" s="86">
        <v>1146</v>
      </c>
      <c r="DO93" s="86">
        <v>614</v>
      </c>
      <c r="DP93" s="86">
        <v>308</v>
      </c>
      <c r="DQ93" s="86">
        <v>134</v>
      </c>
      <c r="DR93" s="86">
        <v>54</v>
      </c>
      <c r="DS93" s="86">
        <v>18</v>
      </c>
      <c r="DT93" s="86">
        <v>6</v>
      </c>
      <c r="DU93" s="86">
        <v>2</v>
      </c>
      <c r="DV93" s="86">
        <v>1</v>
      </c>
      <c r="DW93" s="86">
        <v>0</v>
      </c>
      <c r="DX93" s="86">
        <v>0</v>
      </c>
      <c r="DY93" s="86">
        <v>0</v>
      </c>
      <c r="DZ93" s="86">
        <v>0</v>
      </c>
      <c r="EA93" s="86">
        <v>0</v>
      </c>
      <c r="EB93" s="86">
        <v>0</v>
      </c>
      <c r="EC93" s="86">
        <v>0</v>
      </c>
      <c r="ED93" s="86">
        <v>0</v>
      </c>
      <c r="EE93" s="86">
        <v>0</v>
      </c>
    </row>
    <row r="94" spans="1:135" ht="0.95" customHeight="1" x14ac:dyDescent="0.25">
      <c r="A94" s="70">
        <v>2054</v>
      </c>
      <c r="B94" s="71">
        <f t="shared" si="8"/>
        <v>5097696</v>
      </c>
      <c r="C94" s="70"/>
      <c r="D94" s="84">
        <f t="shared" si="9"/>
        <v>2621144</v>
      </c>
      <c r="E94" s="84">
        <f t="shared" si="10"/>
        <v>2685364</v>
      </c>
      <c r="F94" s="84">
        <f t="shared" si="11"/>
        <v>2748443</v>
      </c>
      <c r="G94" s="85">
        <f t="shared" si="12"/>
        <v>2811220</v>
      </c>
      <c r="H94" s="85">
        <f t="shared" si="13"/>
        <v>2872300</v>
      </c>
      <c r="I94" s="85">
        <f>SUM(CA94:$EE94)</f>
        <v>1575038</v>
      </c>
      <c r="J94" s="85">
        <f>SUM(CB94:$EE94)</f>
        <v>1510818</v>
      </c>
      <c r="K94" s="85">
        <f>SUM(CC94:$EE94)</f>
        <v>1447739</v>
      </c>
      <c r="L94" s="85">
        <f>SUM(CD94:$EE94)</f>
        <v>1384962</v>
      </c>
      <c r="M94" s="85">
        <f>SUM(CE94:$EE94)</f>
        <v>1323882</v>
      </c>
      <c r="N94" s="84"/>
      <c r="O94" s="86">
        <v>44445</v>
      </c>
      <c r="P94" s="86">
        <v>44660</v>
      </c>
      <c r="Q94" s="86">
        <v>44802</v>
      </c>
      <c r="R94" s="86">
        <v>44905</v>
      </c>
      <c r="S94" s="86">
        <v>45000</v>
      </c>
      <c r="T94" s="86">
        <v>45089</v>
      </c>
      <c r="U94" s="86">
        <v>45165</v>
      </c>
      <c r="V94" s="86">
        <v>45240</v>
      </c>
      <c r="W94" s="86">
        <v>45326</v>
      </c>
      <c r="X94" s="86">
        <v>45422</v>
      </c>
      <c r="Y94" s="86">
        <v>45515</v>
      </c>
      <c r="Z94" s="86">
        <v>45618</v>
      </c>
      <c r="AA94" s="86">
        <v>45726</v>
      </c>
      <c r="AB94" s="86">
        <v>45858</v>
      </c>
      <c r="AC94" s="86">
        <v>46031</v>
      </c>
      <c r="AD94" s="86">
        <v>46255</v>
      </c>
      <c r="AE94" s="86">
        <v>46556</v>
      </c>
      <c r="AF94" s="86">
        <v>46924</v>
      </c>
      <c r="AG94" s="86">
        <v>47376</v>
      </c>
      <c r="AH94" s="86">
        <v>47870</v>
      </c>
      <c r="AI94" s="86">
        <v>48381</v>
      </c>
      <c r="AJ94" s="86">
        <v>48937</v>
      </c>
      <c r="AK94" s="86">
        <v>49605</v>
      </c>
      <c r="AL94" s="86">
        <v>50421</v>
      </c>
      <c r="AM94" s="86">
        <v>51377</v>
      </c>
      <c r="AN94" s="86">
        <v>52426</v>
      </c>
      <c r="AO94" s="86">
        <v>53516</v>
      </c>
      <c r="AP94" s="86">
        <v>54579</v>
      </c>
      <c r="AQ94" s="86">
        <v>55570</v>
      </c>
      <c r="AR94" s="86">
        <v>56472</v>
      </c>
      <c r="AS94" s="86">
        <v>57266</v>
      </c>
      <c r="AT94" s="86">
        <v>57969</v>
      </c>
      <c r="AU94" s="86">
        <v>58583</v>
      </c>
      <c r="AV94" s="86">
        <v>59091</v>
      </c>
      <c r="AW94" s="86">
        <v>59522</v>
      </c>
      <c r="AX94" s="86">
        <v>59881</v>
      </c>
      <c r="AY94" s="86">
        <v>60180</v>
      </c>
      <c r="AZ94" s="86">
        <v>60437</v>
      </c>
      <c r="BA94" s="86">
        <v>60640</v>
      </c>
      <c r="BB94" s="86">
        <v>60801</v>
      </c>
      <c r="BC94" s="86">
        <v>60765</v>
      </c>
      <c r="BD94" s="86">
        <v>61083</v>
      </c>
      <c r="BE94" s="86">
        <v>61364</v>
      </c>
      <c r="BF94" s="86">
        <v>61429</v>
      </c>
      <c r="BG94" s="86">
        <v>62339</v>
      </c>
      <c r="BH94" s="86">
        <v>61928</v>
      </c>
      <c r="BI94" s="86">
        <v>61897</v>
      </c>
      <c r="BJ94" s="86">
        <v>61905</v>
      </c>
      <c r="BK94" s="86">
        <v>61804</v>
      </c>
      <c r="BL94" s="86">
        <v>61790</v>
      </c>
      <c r="BM94" s="86">
        <v>62202</v>
      </c>
      <c r="BN94" s="86">
        <v>61732</v>
      </c>
      <c r="BO94" s="86">
        <v>62042</v>
      </c>
      <c r="BP94" s="86">
        <v>62172</v>
      </c>
      <c r="BQ94" s="86">
        <v>63640</v>
      </c>
      <c r="BR94" s="86">
        <v>63406</v>
      </c>
      <c r="BS94" s="86">
        <v>63657</v>
      </c>
      <c r="BT94" s="86">
        <v>63818</v>
      </c>
      <c r="BU94" s="86">
        <v>64357</v>
      </c>
      <c r="BV94" s="86">
        <v>64019</v>
      </c>
      <c r="BW94" s="86">
        <v>64139</v>
      </c>
      <c r="BX94" s="86">
        <v>64201</v>
      </c>
      <c r="BY94" s="86">
        <v>65105</v>
      </c>
      <c r="BZ94" s="86">
        <v>64696</v>
      </c>
      <c r="CA94" s="86">
        <v>64220</v>
      </c>
      <c r="CB94" s="86">
        <v>63079</v>
      </c>
      <c r="CC94" s="86">
        <v>62777</v>
      </c>
      <c r="CD94" s="86">
        <v>61080</v>
      </c>
      <c r="CE94" s="86">
        <v>60928</v>
      </c>
      <c r="CF94" s="86">
        <v>60046</v>
      </c>
      <c r="CG94" s="86">
        <v>59124</v>
      </c>
      <c r="CH94" s="86">
        <v>57760</v>
      </c>
      <c r="CI94" s="86">
        <v>57758</v>
      </c>
      <c r="CJ94" s="86">
        <v>56415</v>
      </c>
      <c r="CK94" s="86">
        <v>55424</v>
      </c>
      <c r="CL94" s="86">
        <v>53501</v>
      </c>
      <c r="CM94" s="86">
        <v>51829</v>
      </c>
      <c r="CN94" s="86">
        <v>50721</v>
      </c>
      <c r="CO94" s="86">
        <v>49603</v>
      </c>
      <c r="CP94" s="86">
        <v>48155</v>
      </c>
      <c r="CQ94" s="86">
        <v>47812</v>
      </c>
      <c r="CR94" s="86">
        <v>46962</v>
      </c>
      <c r="CS94" s="86">
        <v>46608</v>
      </c>
      <c r="CT94" s="86">
        <v>46892</v>
      </c>
      <c r="CU94" s="86">
        <v>45782</v>
      </c>
      <c r="CV94" s="86">
        <v>45300</v>
      </c>
      <c r="CW94" s="86">
        <v>44236</v>
      </c>
      <c r="CX94" s="86">
        <v>42538</v>
      </c>
      <c r="CY94" s="86">
        <v>40904</v>
      </c>
      <c r="CZ94" s="86">
        <v>38344</v>
      </c>
      <c r="DA94" s="86">
        <v>36321</v>
      </c>
      <c r="DB94" s="86">
        <v>32757</v>
      </c>
      <c r="DC94" s="86">
        <v>28759</v>
      </c>
      <c r="DD94" s="86">
        <v>25160</v>
      </c>
      <c r="DE94" s="86">
        <v>21576</v>
      </c>
      <c r="DF94" s="86">
        <v>18197</v>
      </c>
      <c r="DG94" s="86">
        <v>14735</v>
      </c>
      <c r="DH94" s="86">
        <v>11827</v>
      </c>
      <c r="DI94" s="86">
        <v>9017</v>
      </c>
      <c r="DJ94" s="86">
        <v>6622</v>
      </c>
      <c r="DK94" s="86">
        <v>4716</v>
      </c>
      <c r="DL94" s="86">
        <v>3157</v>
      </c>
      <c r="DM94" s="86">
        <v>2022</v>
      </c>
      <c r="DN94" s="86">
        <v>1166</v>
      </c>
      <c r="DO94" s="86">
        <v>654</v>
      </c>
      <c r="DP94" s="86">
        <v>319</v>
      </c>
      <c r="DQ94" s="86">
        <v>146</v>
      </c>
      <c r="DR94" s="86">
        <v>58</v>
      </c>
      <c r="DS94" s="86">
        <v>22</v>
      </c>
      <c r="DT94" s="86">
        <v>6</v>
      </c>
      <c r="DU94" s="86">
        <v>2</v>
      </c>
      <c r="DV94" s="86">
        <v>1</v>
      </c>
      <c r="DW94" s="86">
        <v>0</v>
      </c>
      <c r="DX94" s="86">
        <v>0</v>
      </c>
      <c r="DY94" s="86">
        <v>0</v>
      </c>
      <c r="DZ94" s="86">
        <v>0</v>
      </c>
      <c r="EA94" s="86">
        <v>0</v>
      </c>
      <c r="EB94" s="86">
        <v>0</v>
      </c>
      <c r="EC94" s="86">
        <v>0</v>
      </c>
      <c r="ED94" s="86">
        <v>0</v>
      </c>
      <c r="EE94" s="86">
        <v>0</v>
      </c>
    </row>
    <row r="95" spans="1:135" ht="0.95" customHeight="1" x14ac:dyDescent="0.25">
      <c r="A95" s="70">
        <v>2055</v>
      </c>
      <c r="B95" s="71">
        <f t="shared" si="8"/>
        <v>5101479</v>
      </c>
      <c r="C95" s="70"/>
      <c r="D95" s="84">
        <f t="shared" si="9"/>
        <v>2615277</v>
      </c>
      <c r="E95" s="84">
        <f t="shared" si="10"/>
        <v>2679324</v>
      </c>
      <c r="F95" s="84">
        <f t="shared" si="11"/>
        <v>2742939</v>
      </c>
      <c r="G95" s="85">
        <f t="shared" si="12"/>
        <v>2805585</v>
      </c>
      <c r="H95" s="85">
        <f t="shared" si="13"/>
        <v>2867962</v>
      </c>
      <c r="I95" s="85">
        <f>SUM(CA95:$EE95)</f>
        <v>1584947</v>
      </c>
      <c r="J95" s="85">
        <f>SUM(CB95:$EE95)</f>
        <v>1520900</v>
      </c>
      <c r="K95" s="85">
        <f>SUM(CC95:$EE95)</f>
        <v>1457285</v>
      </c>
      <c r="L95" s="85">
        <f>SUM(CD95:$EE95)</f>
        <v>1394639</v>
      </c>
      <c r="M95" s="85">
        <f>SUM(CE95:$EE95)</f>
        <v>1332262</v>
      </c>
      <c r="N95" s="84"/>
      <c r="O95" s="86">
        <v>44502</v>
      </c>
      <c r="P95" s="86">
        <v>44730</v>
      </c>
      <c r="Q95" s="86">
        <v>44880</v>
      </c>
      <c r="R95" s="86">
        <v>44985</v>
      </c>
      <c r="S95" s="86">
        <v>45085</v>
      </c>
      <c r="T95" s="86">
        <v>45170</v>
      </c>
      <c r="U95" s="86">
        <v>45239</v>
      </c>
      <c r="V95" s="86">
        <v>45306</v>
      </c>
      <c r="W95" s="86">
        <v>45386</v>
      </c>
      <c r="X95" s="86">
        <v>45467</v>
      </c>
      <c r="Y95" s="86">
        <v>45554</v>
      </c>
      <c r="Z95" s="86">
        <v>45641</v>
      </c>
      <c r="AA95" s="86">
        <v>45742</v>
      </c>
      <c r="AB95" s="86">
        <v>45855</v>
      </c>
      <c r="AC95" s="86">
        <v>46003</v>
      </c>
      <c r="AD95" s="86">
        <v>46208</v>
      </c>
      <c r="AE95" s="86">
        <v>46488</v>
      </c>
      <c r="AF95" s="86">
        <v>46853</v>
      </c>
      <c r="AG95" s="86">
        <v>47280</v>
      </c>
      <c r="AH95" s="86">
        <v>47760</v>
      </c>
      <c r="AI95" s="86">
        <v>48249</v>
      </c>
      <c r="AJ95" s="86">
        <v>48796</v>
      </c>
      <c r="AK95" s="86">
        <v>49454</v>
      </c>
      <c r="AL95" s="86">
        <v>50265</v>
      </c>
      <c r="AM95" s="86">
        <v>51226</v>
      </c>
      <c r="AN95" s="86">
        <v>52286</v>
      </c>
      <c r="AO95" s="86">
        <v>53384</v>
      </c>
      <c r="AP95" s="86">
        <v>54469</v>
      </c>
      <c r="AQ95" s="86">
        <v>55493</v>
      </c>
      <c r="AR95" s="86">
        <v>56430</v>
      </c>
      <c r="AS95" s="86">
        <v>57277</v>
      </c>
      <c r="AT95" s="86">
        <v>58022</v>
      </c>
      <c r="AU95" s="86">
        <v>58672</v>
      </c>
      <c r="AV95" s="86">
        <v>59232</v>
      </c>
      <c r="AW95" s="86">
        <v>59684</v>
      </c>
      <c r="AX95" s="86">
        <v>60060</v>
      </c>
      <c r="AY95" s="86">
        <v>60367</v>
      </c>
      <c r="AZ95" s="86">
        <v>60617</v>
      </c>
      <c r="BA95" s="86">
        <v>60827</v>
      </c>
      <c r="BB95" s="86">
        <v>60987</v>
      </c>
      <c r="BC95" s="86">
        <v>61109</v>
      </c>
      <c r="BD95" s="86">
        <v>61035</v>
      </c>
      <c r="BE95" s="86">
        <v>61315</v>
      </c>
      <c r="BF95" s="86">
        <v>61562</v>
      </c>
      <c r="BG95" s="86">
        <v>61601</v>
      </c>
      <c r="BH95" s="86">
        <v>62481</v>
      </c>
      <c r="BI95" s="86">
        <v>62044</v>
      </c>
      <c r="BJ95" s="86">
        <v>61985</v>
      </c>
      <c r="BK95" s="86">
        <v>61956</v>
      </c>
      <c r="BL95" s="86">
        <v>61819</v>
      </c>
      <c r="BM95" s="86">
        <v>61763</v>
      </c>
      <c r="BN95" s="86">
        <v>62126</v>
      </c>
      <c r="BO95" s="86">
        <v>61615</v>
      </c>
      <c r="BP95" s="86">
        <v>61880</v>
      </c>
      <c r="BQ95" s="86">
        <v>61967</v>
      </c>
      <c r="BR95" s="86">
        <v>63391</v>
      </c>
      <c r="BS95" s="86">
        <v>63120</v>
      </c>
      <c r="BT95" s="86">
        <v>63343</v>
      </c>
      <c r="BU95" s="86">
        <v>63481</v>
      </c>
      <c r="BV95" s="86">
        <v>64000</v>
      </c>
      <c r="BW95" s="86">
        <v>63651</v>
      </c>
      <c r="BX95" s="86">
        <v>63758</v>
      </c>
      <c r="BY95" s="86">
        <v>63809</v>
      </c>
      <c r="BZ95" s="86">
        <v>64669</v>
      </c>
      <c r="CA95" s="86">
        <v>64047</v>
      </c>
      <c r="CB95" s="86">
        <v>63615</v>
      </c>
      <c r="CC95" s="86">
        <v>62646</v>
      </c>
      <c r="CD95" s="86">
        <v>62377</v>
      </c>
      <c r="CE95" s="86">
        <v>60678</v>
      </c>
      <c r="CF95" s="86">
        <v>60510</v>
      </c>
      <c r="CG95" s="86">
        <v>59607</v>
      </c>
      <c r="CH95" s="86">
        <v>58664</v>
      </c>
      <c r="CI95" s="86">
        <v>57280</v>
      </c>
      <c r="CJ95" s="86">
        <v>57237</v>
      </c>
      <c r="CK95" s="86">
        <v>55861</v>
      </c>
      <c r="CL95" s="86">
        <v>54829</v>
      </c>
      <c r="CM95" s="86">
        <v>52869</v>
      </c>
      <c r="CN95" s="86">
        <v>51154</v>
      </c>
      <c r="CO95" s="86">
        <v>49990</v>
      </c>
      <c r="CP95" s="86">
        <v>48806</v>
      </c>
      <c r="CQ95" s="86">
        <v>47292</v>
      </c>
      <c r="CR95" s="86">
        <v>46853</v>
      </c>
      <c r="CS95" s="86">
        <v>45907</v>
      </c>
      <c r="CT95" s="86">
        <v>45432</v>
      </c>
      <c r="CU95" s="86">
        <v>45558</v>
      </c>
      <c r="CV95" s="86">
        <v>44306</v>
      </c>
      <c r="CW95" s="86">
        <v>43645</v>
      </c>
      <c r="CX95" s="86">
        <v>42396</v>
      </c>
      <c r="CY95" s="86">
        <v>40522</v>
      </c>
      <c r="CZ95" s="86">
        <v>38688</v>
      </c>
      <c r="DA95" s="86">
        <v>35963</v>
      </c>
      <c r="DB95" s="86">
        <v>33730</v>
      </c>
      <c r="DC95" s="86">
        <v>30067</v>
      </c>
      <c r="DD95" s="86">
        <v>26037</v>
      </c>
      <c r="DE95" s="86">
        <v>22407</v>
      </c>
      <c r="DF95" s="86">
        <v>18847</v>
      </c>
      <c r="DG95" s="86">
        <v>15531</v>
      </c>
      <c r="DH95" s="86">
        <v>12235</v>
      </c>
      <c r="DI95" s="86">
        <v>9506</v>
      </c>
      <c r="DJ95" s="86">
        <v>6976</v>
      </c>
      <c r="DK95" s="86">
        <v>4922</v>
      </c>
      <c r="DL95" s="86">
        <v>3335</v>
      </c>
      <c r="DM95" s="86">
        <v>2104</v>
      </c>
      <c r="DN95" s="86">
        <v>1256</v>
      </c>
      <c r="DO95" s="86">
        <v>669</v>
      </c>
      <c r="DP95" s="86">
        <v>344</v>
      </c>
      <c r="DQ95" s="86">
        <v>151</v>
      </c>
      <c r="DR95" s="86">
        <v>63</v>
      </c>
      <c r="DS95" s="86">
        <v>23</v>
      </c>
      <c r="DT95" s="86">
        <v>9</v>
      </c>
      <c r="DU95" s="86">
        <v>2</v>
      </c>
      <c r="DV95" s="86">
        <v>1</v>
      </c>
      <c r="DW95" s="86">
        <v>0</v>
      </c>
      <c r="DX95" s="86">
        <v>0</v>
      </c>
      <c r="DY95" s="86">
        <v>0</v>
      </c>
      <c r="DZ95" s="86">
        <v>0</v>
      </c>
      <c r="EA95" s="86">
        <v>0</v>
      </c>
      <c r="EB95" s="86">
        <v>0</v>
      </c>
      <c r="EC95" s="86">
        <v>0</v>
      </c>
      <c r="ED95" s="86">
        <v>0</v>
      </c>
      <c r="EE95" s="86">
        <v>0</v>
      </c>
    </row>
    <row r="96" spans="1:135" ht="0.95" customHeight="1" x14ac:dyDescent="0.25">
      <c r="A96" s="70">
        <v>2056</v>
      </c>
      <c r="B96" s="71">
        <f t="shared" si="8"/>
        <v>5104593</v>
      </c>
      <c r="C96" s="70"/>
      <c r="D96" s="84">
        <f t="shared" si="9"/>
        <v>2609396</v>
      </c>
      <c r="E96" s="84">
        <f t="shared" si="10"/>
        <v>2673419</v>
      </c>
      <c r="F96" s="84">
        <f t="shared" si="11"/>
        <v>2736864</v>
      </c>
      <c r="G96" s="85">
        <f t="shared" si="12"/>
        <v>2800043</v>
      </c>
      <c r="H96" s="85">
        <f t="shared" si="13"/>
        <v>2862293</v>
      </c>
      <c r="I96" s="85">
        <f>SUM(CA96:$EE96)</f>
        <v>1594140</v>
      </c>
      <c r="J96" s="85">
        <f>SUM(CB96:$EE96)</f>
        <v>1530117</v>
      </c>
      <c r="K96" s="85">
        <f>SUM(CC96:$EE96)</f>
        <v>1466672</v>
      </c>
      <c r="L96" s="85">
        <f>SUM(CD96:$EE96)</f>
        <v>1403493</v>
      </c>
      <c r="M96" s="85">
        <f>SUM(CE96:$EE96)</f>
        <v>1341243</v>
      </c>
      <c r="N96" s="84"/>
      <c r="O96" s="86">
        <v>44545</v>
      </c>
      <c r="P96" s="86">
        <v>44785</v>
      </c>
      <c r="Q96" s="86">
        <v>44951</v>
      </c>
      <c r="R96" s="86">
        <v>45063</v>
      </c>
      <c r="S96" s="86">
        <v>45165</v>
      </c>
      <c r="T96" s="86">
        <v>45255</v>
      </c>
      <c r="U96" s="86">
        <v>45321</v>
      </c>
      <c r="V96" s="86">
        <v>45380</v>
      </c>
      <c r="W96" s="86">
        <v>45452</v>
      </c>
      <c r="X96" s="86">
        <v>45526</v>
      </c>
      <c r="Y96" s="86">
        <v>45598</v>
      </c>
      <c r="Z96" s="86">
        <v>45680</v>
      </c>
      <c r="AA96" s="86">
        <v>45764</v>
      </c>
      <c r="AB96" s="86">
        <v>45872</v>
      </c>
      <c r="AC96" s="86">
        <v>45999</v>
      </c>
      <c r="AD96" s="86">
        <v>46181</v>
      </c>
      <c r="AE96" s="86">
        <v>46441</v>
      </c>
      <c r="AF96" s="86">
        <v>46786</v>
      </c>
      <c r="AG96" s="86">
        <v>47210</v>
      </c>
      <c r="AH96" s="86">
        <v>47666</v>
      </c>
      <c r="AI96" s="86">
        <v>48142</v>
      </c>
      <c r="AJ96" s="86">
        <v>48667</v>
      </c>
      <c r="AK96" s="86">
        <v>49316</v>
      </c>
      <c r="AL96" s="86">
        <v>50118</v>
      </c>
      <c r="AM96" s="86">
        <v>51073</v>
      </c>
      <c r="AN96" s="86">
        <v>52138</v>
      </c>
      <c r="AO96" s="86">
        <v>53246</v>
      </c>
      <c r="AP96" s="86">
        <v>54340</v>
      </c>
      <c r="AQ96" s="86">
        <v>55383</v>
      </c>
      <c r="AR96" s="86">
        <v>56353</v>
      </c>
      <c r="AS96" s="86">
        <v>57235</v>
      </c>
      <c r="AT96" s="86">
        <v>58032</v>
      </c>
      <c r="AU96" s="86">
        <v>58724</v>
      </c>
      <c r="AV96" s="86">
        <v>59319</v>
      </c>
      <c r="AW96" s="86">
        <v>59824</v>
      </c>
      <c r="AX96" s="86">
        <v>60220</v>
      </c>
      <c r="AY96" s="86">
        <v>60545</v>
      </c>
      <c r="AZ96" s="86">
        <v>60804</v>
      </c>
      <c r="BA96" s="86">
        <v>61006</v>
      </c>
      <c r="BB96" s="86">
        <v>61173</v>
      </c>
      <c r="BC96" s="86">
        <v>61293</v>
      </c>
      <c r="BD96" s="86">
        <v>61377</v>
      </c>
      <c r="BE96" s="86">
        <v>61269</v>
      </c>
      <c r="BF96" s="86">
        <v>61515</v>
      </c>
      <c r="BG96" s="86">
        <v>61735</v>
      </c>
      <c r="BH96" s="86">
        <v>61747</v>
      </c>
      <c r="BI96" s="86">
        <v>62595</v>
      </c>
      <c r="BJ96" s="86">
        <v>62131</v>
      </c>
      <c r="BK96" s="86">
        <v>62036</v>
      </c>
      <c r="BL96" s="86">
        <v>61972</v>
      </c>
      <c r="BM96" s="86">
        <v>61794</v>
      </c>
      <c r="BN96" s="86">
        <v>61692</v>
      </c>
      <c r="BO96" s="86">
        <v>62009</v>
      </c>
      <c r="BP96" s="86">
        <v>61456</v>
      </c>
      <c r="BQ96" s="86">
        <v>61677</v>
      </c>
      <c r="BR96" s="86">
        <v>61726</v>
      </c>
      <c r="BS96" s="86">
        <v>63108</v>
      </c>
      <c r="BT96" s="86">
        <v>62809</v>
      </c>
      <c r="BU96" s="86">
        <v>63010</v>
      </c>
      <c r="BV96" s="86">
        <v>63129</v>
      </c>
      <c r="BW96" s="86">
        <v>63634</v>
      </c>
      <c r="BX96" s="86">
        <v>63274</v>
      </c>
      <c r="BY96" s="86">
        <v>63369</v>
      </c>
      <c r="BZ96" s="86">
        <v>63381</v>
      </c>
      <c r="CA96" s="86">
        <v>64023</v>
      </c>
      <c r="CB96" s="86">
        <v>63445</v>
      </c>
      <c r="CC96" s="86">
        <v>63179</v>
      </c>
      <c r="CD96" s="86">
        <v>62250</v>
      </c>
      <c r="CE96" s="86">
        <v>61968</v>
      </c>
      <c r="CF96" s="86">
        <v>60263</v>
      </c>
      <c r="CG96" s="86">
        <v>60073</v>
      </c>
      <c r="CH96" s="86">
        <v>59146</v>
      </c>
      <c r="CI96" s="86">
        <v>58178</v>
      </c>
      <c r="CJ96" s="86">
        <v>56766</v>
      </c>
      <c r="CK96" s="86">
        <v>56678</v>
      </c>
      <c r="CL96" s="86">
        <v>55263</v>
      </c>
      <c r="CM96" s="86">
        <v>54185</v>
      </c>
      <c r="CN96" s="86">
        <v>52183</v>
      </c>
      <c r="CO96" s="86">
        <v>50417</v>
      </c>
      <c r="CP96" s="86">
        <v>49189</v>
      </c>
      <c r="CQ96" s="86">
        <v>47936</v>
      </c>
      <c r="CR96" s="86">
        <v>46348</v>
      </c>
      <c r="CS96" s="86">
        <v>45806</v>
      </c>
      <c r="CT96" s="86">
        <v>44754</v>
      </c>
      <c r="CU96" s="86">
        <v>44145</v>
      </c>
      <c r="CV96" s="86">
        <v>44098</v>
      </c>
      <c r="CW96" s="86">
        <v>42696</v>
      </c>
      <c r="CX96" s="86">
        <v>41842</v>
      </c>
      <c r="CY96" s="86">
        <v>40401</v>
      </c>
      <c r="CZ96" s="86">
        <v>38342</v>
      </c>
      <c r="DA96" s="86">
        <v>36302</v>
      </c>
      <c r="DB96" s="86">
        <v>33415</v>
      </c>
      <c r="DC96" s="86">
        <v>30980</v>
      </c>
      <c r="DD96" s="86">
        <v>27240</v>
      </c>
      <c r="DE96" s="86">
        <v>23209</v>
      </c>
      <c r="DF96" s="86">
        <v>19592</v>
      </c>
      <c r="DG96" s="86">
        <v>16106</v>
      </c>
      <c r="DH96" s="86">
        <v>12916</v>
      </c>
      <c r="DI96" s="86">
        <v>9852</v>
      </c>
      <c r="DJ96" s="86">
        <v>7371</v>
      </c>
      <c r="DK96" s="86">
        <v>5200</v>
      </c>
      <c r="DL96" s="86">
        <v>3491</v>
      </c>
      <c r="DM96" s="86">
        <v>2231</v>
      </c>
      <c r="DN96" s="86">
        <v>1314</v>
      </c>
      <c r="DO96" s="86">
        <v>724</v>
      </c>
      <c r="DP96" s="86">
        <v>352</v>
      </c>
      <c r="DQ96" s="86">
        <v>165</v>
      </c>
      <c r="DR96" s="86">
        <v>66</v>
      </c>
      <c r="DS96" s="86">
        <v>26</v>
      </c>
      <c r="DT96" s="86">
        <v>10</v>
      </c>
      <c r="DU96" s="86">
        <v>3</v>
      </c>
      <c r="DV96" s="86">
        <v>1</v>
      </c>
      <c r="DW96" s="86">
        <v>0</v>
      </c>
      <c r="DX96" s="86">
        <v>0</v>
      </c>
      <c r="DY96" s="86">
        <v>0</v>
      </c>
      <c r="DZ96" s="86">
        <v>0</v>
      </c>
      <c r="EA96" s="86">
        <v>0</v>
      </c>
      <c r="EB96" s="86">
        <v>0</v>
      </c>
      <c r="EC96" s="86">
        <v>0</v>
      </c>
      <c r="ED96" s="86">
        <v>0</v>
      </c>
      <c r="EE96" s="86">
        <v>0</v>
      </c>
    </row>
    <row r="97" spans="1:135" ht="0.95" customHeight="1" x14ac:dyDescent="0.25">
      <c r="A97" s="70">
        <v>2057</v>
      </c>
      <c r="B97" s="71">
        <f t="shared" si="8"/>
        <v>5107097</v>
      </c>
      <c r="C97" s="70"/>
      <c r="D97" s="84">
        <f t="shared" si="9"/>
        <v>2604775</v>
      </c>
      <c r="E97" s="84">
        <f t="shared" si="10"/>
        <v>2667518</v>
      </c>
      <c r="F97" s="84">
        <f t="shared" si="11"/>
        <v>2730942</v>
      </c>
      <c r="G97" s="85">
        <f t="shared" si="12"/>
        <v>2793954</v>
      </c>
      <c r="H97" s="85">
        <f t="shared" si="13"/>
        <v>2856736</v>
      </c>
      <c r="I97" s="85">
        <f>SUM(CA97:$EE97)</f>
        <v>1601436</v>
      </c>
      <c r="J97" s="85">
        <f>SUM(CB97:$EE97)</f>
        <v>1538693</v>
      </c>
      <c r="K97" s="85">
        <f>SUM(CC97:$EE97)</f>
        <v>1475269</v>
      </c>
      <c r="L97" s="85">
        <f>SUM(CD97:$EE97)</f>
        <v>1412257</v>
      </c>
      <c r="M97" s="85">
        <f>SUM(CE97:$EE97)</f>
        <v>1349475</v>
      </c>
      <c r="N97" s="84"/>
      <c r="O97" s="86">
        <v>44566</v>
      </c>
      <c r="P97" s="86">
        <v>44828</v>
      </c>
      <c r="Q97" s="86">
        <v>45004</v>
      </c>
      <c r="R97" s="86">
        <v>45132</v>
      </c>
      <c r="S97" s="86">
        <v>45242</v>
      </c>
      <c r="T97" s="86">
        <v>45335</v>
      </c>
      <c r="U97" s="86">
        <v>45405</v>
      </c>
      <c r="V97" s="86">
        <v>45462</v>
      </c>
      <c r="W97" s="86">
        <v>45525</v>
      </c>
      <c r="X97" s="86">
        <v>45593</v>
      </c>
      <c r="Y97" s="86">
        <v>45658</v>
      </c>
      <c r="Z97" s="86">
        <v>45725</v>
      </c>
      <c r="AA97" s="86">
        <v>45804</v>
      </c>
      <c r="AB97" s="86">
        <v>45894</v>
      </c>
      <c r="AC97" s="86">
        <v>46018</v>
      </c>
      <c r="AD97" s="86">
        <v>46178</v>
      </c>
      <c r="AE97" s="86">
        <v>46416</v>
      </c>
      <c r="AF97" s="86">
        <v>46740</v>
      </c>
      <c r="AG97" s="86">
        <v>47144</v>
      </c>
      <c r="AH97" s="86">
        <v>47597</v>
      </c>
      <c r="AI97" s="86">
        <v>48049</v>
      </c>
      <c r="AJ97" s="86">
        <v>48562</v>
      </c>
      <c r="AK97" s="86">
        <v>49190</v>
      </c>
      <c r="AL97" s="86">
        <v>49981</v>
      </c>
      <c r="AM97" s="86">
        <v>50929</v>
      </c>
      <c r="AN97" s="86">
        <v>51986</v>
      </c>
      <c r="AO97" s="86">
        <v>53099</v>
      </c>
      <c r="AP97" s="86">
        <v>54203</v>
      </c>
      <c r="AQ97" s="86">
        <v>55256</v>
      </c>
      <c r="AR97" s="86">
        <v>56243</v>
      </c>
      <c r="AS97" s="86">
        <v>57158</v>
      </c>
      <c r="AT97" s="86">
        <v>57990</v>
      </c>
      <c r="AU97" s="86">
        <v>58733</v>
      </c>
      <c r="AV97" s="86">
        <v>59371</v>
      </c>
      <c r="AW97" s="86">
        <v>59910</v>
      </c>
      <c r="AX97" s="86">
        <v>60359</v>
      </c>
      <c r="AY97" s="86">
        <v>60703</v>
      </c>
      <c r="AZ97" s="86">
        <v>60981</v>
      </c>
      <c r="BA97" s="86">
        <v>61192</v>
      </c>
      <c r="BB97" s="86">
        <v>61352</v>
      </c>
      <c r="BC97" s="86">
        <v>61477</v>
      </c>
      <c r="BD97" s="86">
        <v>61561</v>
      </c>
      <c r="BE97" s="86">
        <v>61610</v>
      </c>
      <c r="BF97" s="86">
        <v>61471</v>
      </c>
      <c r="BG97" s="86">
        <v>61688</v>
      </c>
      <c r="BH97" s="86">
        <v>61881</v>
      </c>
      <c r="BI97" s="86">
        <v>61865</v>
      </c>
      <c r="BJ97" s="86">
        <v>62682</v>
      </c>
      <c r="BK97" s="86">
        <v>62184</v>
      </c>
      <c r="BL97" s="86">
        <v>62052</v>
      </c>
      <c r="BM97" s="86">
        <v>61948</v>
      </c>
      <c r="BN97" s="86">
        <v>61726</v>
      </c>
      <c r="BO97" s="86">
        <v>61579</v>
      </c>
      <c r="BP97" s="86">
        <v>61852</v>
      </c>
      <c r="BQ97" s="86">
        <v>61259</v>
      </c>
      <c r="BR97" s="86">
        <v>61438</v>
      </c>
      <c r="BS97" s="86">
        <v>61452</v>
      </c>
      <c r="BT97" s="86">
        <v>62800</v>
      </c>
      <c r="BU97" s="86">
        <v>62480</v>
      </c>
      <c r="BV97" s="86">
        <v>62662</v>
      </c>
      <c r="BW97" s="86">
        <v>62769</v>
      </c>
      <c r="BX97" s="86">
        <v>63259</v>
      </c>
      <c r="BY97" s="86">
        <v>62888</v>
      </c>
      <c r="BZ97" s="86">
        <v>62945</v>
      </c>
      <c r="CA97" s="86">
        <v>62743</v>
      </c>
      <c r="CB97" s="86">
        <v>63424</v>
      </c>
      <c r="CC97" s="86">
        <v>63012</v>
      </c>
      <c r="CD97" s="86">
        <v>62782</v>
      </c>
      <c r="CE97" s="86">
        <v>61845</v>
      </c>
      <c r="CF97" s="86">
        <v>61547</v>
      </c>
      <c r="CG97" s="86">
        <v>59829</v>
      </c>
      <c r="CH97" s="86">
        <v>59612</v>
      </c>
      <c r="CI97" s="86">
        <v>58658</v>
      </c>
      <c r="CJ97" s="86">
        <v>57658</v>
      </c>
      <c r="CK97" s="86">
        <v>56215</v>
      </c>
      <c r="CL97" s="86">
        <v>56075</v>
      </c>
      <c r="CM97" s="86">
        <v>54615</v>
      </c>
      <c r="CN97" s="86">
        <v>53486</v>
      </c>
      <c r="CO97" s="86">
        <v>51437</v>
      </c>
      <c r="CP97" s="86">
        <v>49613</v>
      </c>
      <c r="CQ97" s="86">
        <v>48318</v>
      </c>
      <c r="CR97" s="86">
        <v>46985</v>
      </c>
      <c r="CS97" s="86">
        <v>45317</v>
      </c>
      <c r="CT97" s="86">
        <v>44662</v>
      </c>
      <c r="CU97" s="86">
        <v>43492</v>
      </c>
      <c r="CV97" s="86">
        <v>42738</v>
      </c>
      <c r="CW97" s="86">
        <v>42506</v>
      </c>
      <c r="CX97" s="86">
        <v>40943</v>
      </c>
      <c r="CY97" s="86">
        <v>39886</v>
      </c>
      <c r="CZ97" s="86">
        <v>38243</v>
      </c>
      <c r="DA97" s="86">
        <v>35996</v>
      </c>
      <c r="DB97" s="86">
        <v>33749</v>
      </c>
      <c r="DC97" s="86">
        <v>30711</v>
      </c>
      <c r="DD97" s="86">
        <v>28089</v>
      </c>
      <c r="DE97" s="86">
        <v>24303</v>
      </c>
      <c r="DF97" s="86">
        <v>20316</v>
      </c>
      <c r="DG97" s="86">
        <v>16763</v>
      </c>
      <c r="DH97" s="86">
        <v>13415</v>
      </c>
      <c r="DI97" s="86">
        <v>10419</v>
      </c>
      <c r="DJ97" s="86">
        <v>7654</v>
      </c>
      <c r="DK97" s="86">
        <v>5507</v>
      </c>
      <c r="DL97" s="86">
        <v>3699</v>
      </c>
      <c r="DM97" s="86">
        <v>2344</v>
      </c>
      <c r="DN97" s="86">
        <v>1400</v>
      </c>
      <c r="DO97" s="86">
        <v>762</v>
      </c>
      <c r="DP97" s="86">
        <v>384</v>
      </c>
      <c r="DQ97" s="86">
        <v>169</v>
      </c>
      <c r="DR97" s="86">
        <v>73</v>
      </c>
      <c r="DS97" s="86">
        <v>27</v>
      </c>
      <c r="DT97" s="86">
        <v>10</v>
      </c>
      <c r="DU97" s="86">
        <v>4</v>
      </c>
      <c r="DV97" s="86">
        <v>1</v>
      </c>
      <c r="DW97" s="86">
        <v>0</v>
      </c>
      <c r="DX97" s="86">
        <v>0</v>
      </c>
      <c r="DY97" s="86">
        <v>0</v>
      </c>
      <c r="DZ97" s="86">
        <v>0</v>
      </c>
      <c r="EA97" s="86">
        <v>0</v>
      </c>
      <c r="EB97" s="86">
        <v>0</v>
      </c>
      <c r="EC97" s="86">
        <v>0</v>
      </c>
      <c r="ED97" s="86">
        <v>0</v>
      </c>
      <c r="EE97" s="86">
        <v>0</v>
      </c>
    </row>
    <row r="98" spans="1:135" ht="0.95" customHeight="1" x14ac:dyDescent="0.25">
      <c r="A98" s="70">
        <v>2058</v>
      </c>
      <c r="B98" s="71">
        <f t="shared" si="8"/>
        <v>5109160</v>
      </c>
      <c r="C98" s="70"/>
      <c r="D98" s="84">
        <f t="shared" si="9"/>
        <v>2600576</v>
      </c>
      <c r="E98" s="84">
        <f t="shared" si="10"/>
        <v>2662886</v>
      </c>
      <c r="F98" s="84">
        <f t="shared" si="11"/>
        <v>2725039</v>
      </c>
      <c r="G98" s="85">
        <f t="shared" si="12"/>
        <v>2788033</v>
      </c>
      <c r="H98" s="85">
        <f t="shared" si="13"/>
        <v>2850651</v>
      </c>
      <c r="I98" s="85">
        <f>SUM(CA98:$EE98)</f>
        <v>1607779</v>
      </c>
      <c r="J98" s="85">
        <f>SUM(CB98:$EE98)</f>
        <v>1545469</v>
      </c>
      <c r="K98" s="85">
        <f>SUM(CC98:$EE98)</f>
        <v>1483316</v>
      </c>
      <c r="L98" s="85">
        <f>SUM(CD98:$EE98)</f>
        <v>1420322</v>
      </c>
      <c r="M98" s="85">
        <f>SUM(CE98:$EE98)</f>
        <v>1357704</v>
      </c>
      <c r="N98" s="84"/>
      <c r="O98" s="86">
        <v>44572</v>
      </c>
      <c r="P98" s="86">
        <v>44848</v>
      </c>
      <c r="Q98" s="86">
        <v>45048</v>
      </c>
      <c r="R98" s="86">
        <v>45185</v>
      </c>
      <c r="S98" s="86">
        <v>45311</v>
      </c>
      <c r="T98" s="86">
        <v>45411</v>
      </c>
      <c r="U98" s="86">
        <v>45485</v>
      </c>
      <c r="V98" s="86">
        <v>45545</v>
      </c>
      <c r="W98" s="86">
        <v>45607</v>
      </c>
      <c r="X98" s="86">
        <v>45665</v>
      </c>
      <c r="Y98" s="86">
        <v>45724</v>
      </c>
      <c r="Z98" s="86">
        <v>45786</v>
      </c>
      <c r="AA98" s="86">
        <v>45849</v>
      </c>
      <c r="AB98" s="86">
        <v>45934</v>
      </c>
      <c r="AC98" s="86">
        <v>46040</v>
      </c>
      <c r="AD98" s="86">
        <v>46197</v>
      </c>
      <c r="AE98" s="86">
        <v>46412</v>
      </c>
      <c r="AF98" s="86">
        <v>46716</v>
      </c>
      <c r="AG98" s="86">
        <v>47100</v>
      </c>
      <c r="AH98" s="86">
        <v>47533</v>
      </c>
      <c r="AI98" s="86">
        <v>47983</v>
      </c>
      <c r="AJ98" s="86">
        <v>48472</v>
      </c>
      <c r="AK98" s="86">
        <v>49087</v>
      </c>
      <c r="AL98" s="86">
        <v>49858</v>
      </c>
      <c r="AM98" s="86">
        <v>50793</v>
      </c>
      <c r="AN98" s="86">
        <v>51844</v>
      </c>
      <c r="AO98" s="86">
        <v>52949</v>
      </c>
      <c r="AP98" s="86">
        <v>54056</v>
      </c>
      <c r="AQ98" s="86">
        <v>55120</v>
      </c>
      <c r="AR98" s="86">
        <v>56118</v>
      </c>
      <c r="AS98" s="86">
        <v>57049</v>
      </c>
      <c r="AT98" s="86">
        <v>57913</v>
      </c>
      <c r="AU98" s="86">
        <v>58691</v>
      </c>
      <c r="AV98" s="86">
        <v>59378</v>
      </c>
      <c r="AW98" s="86">
        <v>59960</v>
      </c>
      <c r="AX98" s="86">
        <v>60444</v>
      </c>
      <c r="AY98" s="86">
        <v>60841</v>
      </c>
      <c r="AZ98" s="86">
        <v>61135</v>
      </c>
      <c r="BA98" s="86">
        <v>61367</v>
      </c>
      <c r="BB98" s="86">
        <v>61537</v>
      </c>
      <c r="BC98" s="86">
        <v>61656</v>
      </c>
      <c r="BD98" s="86">
        <v>61744</v>
      </c>
      <c r="BE98" s="86">
        <v>61793</v>
      </c>
      <c r="BF98" s="86">
        <v>61810</v>
      </c>
      <c r="BG98" s="86">
        <v>61645</v>
      </c>
      <c r="BH98" s="86">
        <v>61834</v>
      </c>
      <c r="BI98" s="86">
        <v>62001</v>
      </c>
      <c r="BJ98" s="86">
        <v>61956</v>
      </c>
      <c r="BK98" s="86">
        <v>62733</v>
      </c>
      <c r="BL98" s="86">
        <v>62202</v>
      </c>
      <c r="BM98" s="86">
        <v>62030</v>
      </c>
      <c r="BN98" s="86">
        <v>61881</v>
      </c>
      <c r="BO98" s="86">
        <v>61614</v>
      </c>
      <c r="BP98" s="86">
        <v>61425</v>
      </c>
      <c r="BQ98" s="86">
        <v>61654</v>
      </c>
      <c r="BR98" s="86">
        <v>61026</v>
      </c>
      <c r="BS98" s="86">
        <v>61167</v>
      </c>
      <c r="BT98" s="86">
        <v>61154</v>
      </c>
      <c r="BU98" s="86">
        <v>62471</v>
      </c>
      <c r="BV98" s="86">
        <v>62136</v>
      </c>
      <c r="BW98" s="86">
        <v>62305</v>
      </c>
      <c r="BX98" s="86">
        <v>62400</v>
      </c>
      <c r="BY98" s="86">
        <v>62875</v>
      </c>
      <c r="BZ98" s="86">
        <v>62469</v>
      </c>
      <c r="CA98" s="86">
        <v>62310</v>
      </c>
      <c r="CB98" s="86">
        <v>62153</v>
      </c>
      <c r="CC98" s="86">
        <v>62994</v>
      </c>
      <c r="CD98" s="86">
        <v>62618</v>
      </c>
      <c r="CE98" s="86">
        <v>62375</v>
      </c>
      <c r="CF98" s="86">
        <v>61428</v>
      </c>
      <c r="CG98" s="86">
        <v>61107</v>
      </c>
      <c r="CH98" s="86">
        <v>59373</v>
      </c>
      <c r="CI98" s="86">
        <v>59123</v>
      </c>
      <c r="CJ98" s="86">
        <v>58137</v>
      </c>
      <c r="CK98" s="86">
        <v>57101</v>
      </c>
      <c r="CL98" s="86">
        <v>55621</v>
      </c>
      <c r="CM98" s="86">
        <v>55423</v>
      </c>
      <c r="CN98" s="86">
        <v>53914</v>
      </c>
      <c r="CO98" s="86">
        <v>52728</v>
      </c>
      <c r="CP98" s="86">
        <v>50622</v>
      </c>
      <c r="CQ98" s="86">
        <v>48738</v>
      </c>
      <c r="CR98" s="86">
        <v>47364</v>
      </c>
      <c r="CS98" s="86">
        <v>45945</v>
      </c>
      <c r="CT98" s="86">
        <v>44191</v>
      </c>
      <c r="CU98" s="86">
        <v>43410</v>
      </c>
      <c r="CV98" s="86">
        <v>42115</v>
      </c>
      <c r="CW98" s="86">
        <v>41205</v>
      </c>
      <c r="CX98" s="86">
        <v>40774</v>
      </c>
      <c r="CY98" s="86">
        <v>39042</v>
      </c>
      <c r="CZ98" s="86">
        <v>37769</v>
      </c>
      <c r="DA98" s="86">
        <v>35919</v>
      </c>
      <c r="DB98" s="86">
        <v>33484</v>
      </c>
      <c r="DC98" s="86">
        <v>31039</v>
      </c>
      <c r="DD98" s="86">
        <v>27868</v>
      </c>
      <c r="DE98" s="86">
        <v>25085</v>
      </c>
      <c r="DF98" s="86">
        <v>21296</v>
      </c>
      <c r="DG98" s="86">
        <v>17406</v>
      </c>
      <c r="DH98" s="86">
        <v>13984</v>
      </c>
      <c r="DI98" s="86">
        <v>10842</v>
      </c>
      <c r="DJ98" s="86">
        <v>8113</v>
      </c>
      <c r="DK98" s="86">
        <v>5734</v>
      </c>
      <c r="DL98" s="86">
        <v>3930</v>
      </c>
      <c r="DM98" s="86">
        <v>2492</v>
      </c>
      <c r="DN98" s="86">
        <v>1477</v>
      </c>
      <c r="DO98" s="86">
        <v>816</v>
      </c>
      <c r="DP98" s="86">
        <v>407</v>
      </c>
      <c r="DQ98" s="86">
        <v>187</v>
      </c>
      <c r="DR98" s="86">
        <v>75</v>
      </c>
      <c r="DS98" s="86">
        <v>30</v>
      </c>
      <c r="DT98" s="86">
        <v>10</v>
      </c>
      <c r="DU98" s="86">
        <v>4</v>
      </c>
      <c r="DV98" s="86">
        <v>1</v>
      </c>
      <c r="DW98" s="86">
        <v>0</v>
      </c>
      <c r="DX98" s="86">
        <v>0</v>
      </c>
      <c r="DY98" s="86">
        <v>0</v>
      </c>
      <c r="DZ98" s="86">
        <v>0</v>
      </c>
      <c r="EA98" s="86">
        <v>0</v>
      </c>
      <c r="EB98" s="86">
        <v>0</v>
      </c>
      <c r="EC98" s="86">
        <v>0</v>
      </c>
      <c r="ED98" s="86">
        <v>0</v>
      </c>
      <c r="EE98" s="86">
        <v>0</v>
      </c>
    </row>
    <row r="99" spans="1:135" ht="0.95" customHeight="1" x14ac:dyDescent="0.25">
      <c r="A99" s="70">
        <v>2059</v>
      </c>
      <c r="B99" s="71">
        <f t="shared" si="8"/>
        <v>5110623</v>
      </c>
      <c r="C99" s="70"/>
      <c r="D99" s="84">
        <f t="shared" si="9"/>
        <v>2596841</v>
      </c>
      <c r="E99" s="84">
        <f t="shared" si="10"/>
        <v>2658681</v>
      </c>
      <c r="F99" s="84">
        <f t="shared" si="11"/>
        <v>2720407</v>
      </c>
      <c r="G99" s="85">
        <f t="shared" si="12"/>
        <v>2782138</v>
      </c>
      <c r="H99" s="85">
        <f t="shared" si="13"/>
        <v>2844739</v>
      </c>
      <c r="I99" s="85">
        <f>SUM(CA99:$EE99)</f>
        <v>1613118</v>
      </c>
      <c r="J99" s="85">
        <f>SUM(CB99:$EE99)</f>
        <v>1551278</v>
      </c>
      <c r="K99" s="85">
        <f>SUM(CC99:$EE99)</f>
        <v>1489552</v>
      </c>
      <c r="L99" s="85">
        <f>SUM(CD99:$EE99)</f>
        <v>1427821</v>
      </c>
      <c r="M99" s="85">
        <f>SUM(CE99:$EE99)</f>
        <v>1365220</v>
      </c>
      <c r="N99" s="84"/>
      <c r="O99" s="86">
        <v>44560</v>
      </c>
      <c r="P99" s="86">
        <v>44853</v>
      </c>
      <c r="Q99" s="86">
        <v>45067</v>
      </c>
      <c r="R99" s="86">
        <v>45228</v>
      </c>
      <c r="S99" s="86">
        <v>45363</v>
      </c>
      <c r="T99" s="86">
        <v>45480</v>
      </c>
      <c r="U99" s="86">
        <v>45561</v>
      </c>
      <c r="V99" s="86">
        <v>45624</v>
      </c>
      <c r="W99" s="86">
        <v>45691</v>
      </c>
      <c r="X99" s="86">
        <v>45747</v>
      </c>
      <c r="Y99" s="86">
        <v>45798</v>
      </c>
      <c r="Z99" s="86">
        <v>45852</v>
      </c>
      <c r="AA99" s="86">
        <v>45910</v>
      </c>
      <c r="AB99" s="86">
        <v>45979</v>
      </c>
      <c r="AC99" s="86">
        <v>46080</v>
      </c>
      <c r="AD99" s="86">
        <v>46220</v>
      </c>
      <c r="AE99" s="86">
        <v>46433</v>
      </c>
      <c r="AF99" s="86">
        <v>46711</v>
      </c>
      <c r="AG99" s="86">
        <v>47076</v>
      </c>
      <c r="AH99" s="86">
        <v>47491</v>
      </c>
      <c r="AI99" s="86">
        <v>47921</v>
      </c>
      <c r="AJ99" s="86">
        <v>48409</v>
      </c>
      <c r="AK99" s="86">
        <v>49000</v>
      </c>
      <c r="AL99" s="86">
        <v>49759</v>
      </c>
      <c r="AM99" s="86">
        <v>50673</v>
      </c>
      <c r="AN99" s="86">
        <v>51710</v>
      </c>
      <c r="AO99" s="86">
        <v>52808</v>
      </c>
      <c r="AP99" s="86">
        <v>53908</v>
      </c>
      <c r="AQ99" s="86">
        <v>54973</v>
      </c>
      <c r="AR99" s="86">
        <v>55982</v>
      </c>
      <c r="AS99" s="86">
        <v>56924</v>
      </c>
      <c r="AT99" s="86">
        <v>57805</v>
      </c>
      <c r="AU99" s="86">
        <v>58614</v>
      </c>
      <c r="AV99" s="86">
        <v>59338</v>
      </c>
      <c r="AW99" s="86">
        <v>59967</v>
      </c>
      <c r="AX99" s="86">
        <v>60492</v>
      </c>
      <c r="AY99" s="86">
        <v>60924</v>
      </c>
      <c r="AZ99" s="86">
        <v>61273</v>
      </c>
      <c r="BA99" s="86">
        <v>61520</v>
      </c>
      <c r="BB99" s="86">
        <v>61710</v>
      </c>
      <c r="BC99" s="86">
        <v>61841</v>
      </c>
      <c r="BD99" s="86">
        <v>61922</v>
      </c>
      <c r="BE99" s="86">
        <v>61975</v>
      </c>
      <c r="BF99" s="86">
        <v>61992</v>
      </c>
      <c r="BG99" s="86">
        <v>61982</v>
      </c>
      <c r="BH99" s="86">
        <v>61793</v>
      </c>
      <c r="BI99" s="86">
        <v>61955</v>
      </c>
      <c r="BJ99" s="86">
        <v>62093</v>
      </c>
      <c r="BK99" s="86">
        <v>62011</v>
      </c>
      <c r="BL99" s="86">
        <v>62749</v>
      </c>
      <c r="BM99" s="86">
        <v>62179</v>
      </c>
      <c r="BN99" s="86">
        <v>61964</v>
      </c>
      <c r="BO99" s="86">
        <v>61770</v>
      </c>
      <c r="BP99" s="86">
        <v>61460</v>
      </c>
      <c r="BQ99" s="86">
        <v>61230</v>
      </c>
      <c r="BR99" s="86">
        <v>61419</v>
      </c>
      <c r="BS99" s="86">
        <v>60760</v>
      </c>
      <c r="BT99" s="86">
        <v>60870</v>
      </c>
      <c r="BU99" s="86">
        <v>60836</v>
      </c>
      <c r="BV99" s="86">
        <v>62128</v>
      </c>
      <c r="BW99" s="86">
        <v>61783</v>
      </c>
      <c r="BX99" s="86">
        <v>61939</v>
      </c>
      <c r="BY99" s="86">
        <v>62022</v>
      </c>
      <c r="BZ99" s="86">
        <v>62458</v>
      </c>
      <c r="CA99" s="86">
        <v>61840</v>
      </c>
      <c r="CB99" s="86">
        <v>61726</v>
      </c>
      <c r="CC99" s="86">
        <v>61731</v>
      </c>
      <c r="CD99" s="86">
        <v>62601</v>
      </c>
      <c r="CE99" s="86">
        <v>62214</v>
      </c>
      <c r="CF99" s="86">
        <v>61956</v>
      </c>
      <c r="CG99" s="86">
        <v>60992</v>
      </c>
      <c r="CH99" s="86">
        <v>60645</v>
      </c>
      <c r="CI99" s="86">
        <v>58890</v>
      </c>
      <c r="CJ99" s="86">
        <v>58601</v>
      </c>
      <c r="CK99" s="86">
        <v>57578</v>
      </c>
      <c r="CL99" s="86">
        <v>56499</v>
      </c>
      <c r="CM99" s="86">
        <v>54976</v>
      </c>
      <c r="CN99" s="86">
        <v>54715</v>
      </c>
      <c r="CO99" s="86">
        <v>53151</v>
      </c>
      <c r="CP99" s="86">
        <v>51896</v>
      </c>
      <c r="CQ99" s="86">
        <v>49733</v>
      </c>
      <c r="CR99" s="86">
        <v>47780</v>
      </c>
      <c r="CS99" s="86">
        <v>46320</v>
      </c>
      <c r="CT99" s="86">
        <v>44808</v>
      </c>
      <c r="CU99" s="86">
        <v>42956</v>
      </c>
      <c r="CV99" s="86">
        <v>42040</v>
      </c>
      <c r="CW99" s="86">
        <v>40610</v>
      </c>
      <c r="CX99" s="86">
        <v>39533</v>
      </c>
      <c r="CY99" s="86">
        <v>38890</v>
      </c>
      <c r="CZ99" s="86">
        <v>36982</v>
      </c>
      <c r="DA99" s="86">
        <v>35488</v>
      </c>
      <c r="DB99" s="86">
        <v>33426</v>
      </c>
      <c r="DC99" s="86">
        <v>30812</v>
      </c>
      <c r="DD99" s="86">
        <v>28182</v>
      </c>
      <c r="DE99" s="86">
        <v>24906</v>
      </c>
      <c r="DF99" s="86">
        <v>22002</v>
      </c>
      <c r="DG99" s="86">
        <v>18264</v>
      </c>
      <c r="DH99" s="86">
        <v>14537</v>
      </c>
      <c r="DI99" s="86">
        <v>11319</v>
      </c>
      <c r="DJ99" s="86">
        <v>8459</v>
      </c>
      <c r="DK99" s="86">
        <v>6091</v>
      </c>
      <c r="DL99" s="86">
        <v>4101</v>
      </c>
      <c r="DM99" s="86">
        <v>2656</v>
      </c>
      <c r="DN99" s="86">
        <v>1576</v>
      </c>
      <c r="DO99" s="86">
        <v>865</v>
      </c>
      <c r="DP99" s="86">
        <v>439</v>
      </c>
      <c r="DQ99" s="86">
        <v>200</v>
      </c>
      <c r="DR99" s="86">
        <v>84</v>
      </c>
      <c r="DS99" s="86">
        <v>31</v>
      </c>
      <c r="DT99" s="86">
        <v>12</v>
      </c>
      <c r="DU99" s="86">
        <v>4</v>
      </c>
      <c r="DV99" s="86">
        <v>1</v>
      </c>
      <c r="DW99" s="86">
        <v>0</v>
      </c>
      <c r="DX99" s="86">
        <v>0</v>
      </c>
      <c r="DY99" s="86">
        <v>0</v>
      </c>
      <c r="DZ99" s="86">
        <v>0</v>
      </c>
      <c r="EA99" s="86">
        <v>0</v>
      </c>
      <c r="EB99" s="86">
        <v>0</v>
      </c>
      <c r="EC99" s="86">
        <v>0</v>
      </c>
      <c r="ED99" s="86">
        <v>0</v>
      </c>
      <c r="EE99" s="86">
        <v>0</v>
      </c>
    </row>
    <row r="100" spans="1:135" ht="0.95" customHeight="1" x14ac:dyDescent="0.25">
      <c r="A100" s="70">
        <v>2060</v>
      </c>
      <c r="B100" s="71">
        <f t="shared" si="8"/>
        <v>5111713</v>
      </c>
      <c r="C100" s="70"/>
      <c r="D100" s="84">
        <f t="shared" si="9"/>
        <v>2593133</v>
      </c>
      <c r="E100" s="84">
        <f t="shared" si="10"/>
        <v>2654964</v>
      </c>
      <c r="F100" s="84">
        <f t="shared" si="11"/>
        <v>2716224</v>
      </c>
      <c r="G100" s="85">
        <f t="shared" si="12"/>
        <v>2777532</v>
      </c>
      <c r="H100" s="85">
        <f t="shared" si="13"/>
        <v>2838881</v>
      </c>
      <c r="I100" s="85">
        <f>SUM(CA100:$EE100)</f>
        <v>1618057</v>
      </c>
      <c r="J100" s="85">
        <f>SUM(CB100:$EE100)</f>
        <v>1556226</v>
      </c>
      <c r="K100" s="85">
        <f>SUM(CC100:$EE100)</f>
        <v>1494966</v>
      </c>
      <c r="L100" s="85">
        <f>SUM(CD100:$EE100)</f>
        <v>1433658</v>
      </c>
      <c r="M100" s="85">
        <f>SUM(CE100:$EE100)</f>
        <v>1372309</v>
      </c>
      <c r="N100" s="84"/>
      <c r="O100" s="86">
        <v>44526</v>
      </c>
      <c r="P100" s="86">
        <v>44838</v>
      </c>
      <c r="Q100" s="86">
        <v>45072</v>
      </c>
      <c r="R100" s="86">
        <v>45247</v>
      </c>
      <c r="S100" s="86">
        <v>45404</v>
      </c>
      <c r="T100" s="86">
        <v>45532</v>
      </c>
      <c r="U100" s="86">
        <v>45629</v>
      </c>
      <c r="V100" s="86">
        <v>45700</v>
      </c>
      <c r="W100" s="86">
        <v>45769</v>
      </c>
      <c r="X100" s="86">
        <v>45831</v>
      </c>
      <c r="Y100" s="86">
        <v>45879</v>
      </c>
      <c r="Z100" s="86">
        <v>45925</v>
      </c>
      <c r="AA100" s="86">
        <v>45977</v>
      </c>
      <c r="AB100" s="86">
        <v>46041</v>
      </c>
      <c r="AC100" s="86">
        <v>46126</v>
      </c>
      <c r="AD100" s="86">
        <v>46261</v>
      </c>
      <c r="AE100" s="86">
        <v>46457</v>
      </c>
      <c r="AF100" s="86">
        <v>46733</v>
      </c>
      <c r="AG100" s="86">
        <v>47071</v>
      </c>
      <c r="AH100" s="86">
        <v>47468</v>
      </c>
      <c r="AI100" s="86">
        <v>47883</v>
      </c>
      <c r="AJ100" s="86">
        <v>48350</v>
      </c>
      <c r="AK100" s="86">
        <v>48940</v>
      </c>
      <c r="AL100" s="86">
        <v>49673</v>
      </c>
      <c r="AM100" s="86">
        <v>50575</v>
      </c>
      <c r="AN100" s="86">
        <v>51591</v>
      </c>
      <c r="AO100" s="86">
        <v>52676</v>
      </c>
      <c r="AP100" s="86">
        <v>53768</v>
      </c>
      <c r="AQ100" s="86">
        <v>54827</v>
      </c>
      <c r="AR100" s="86">
        <v>55836</v>
      </c>
      <c r="AS100" s="86">
        <v>56790</v>
      </c>
      <c r="AT100" s="86">
        <v>57680</v>
      </c>
      <c r="AU100" s="86">
        <v>58507</v>
      </c>
      <c r="AV100" s="86">
        <v>59260</v>
      </c>
      <c r="AW100" s="86">
        <v>59927</v>
      </c>
      <c r="AX100" s="86">
        <v>60499</v>
      </c>
      <c r="AY100" s="86">
        <v>60972</v>
      </c>
      <c r="AZ100" s="86">
        <v>61355</v>
      </c>
      <c r="BA100" s="86">
        <v>61656</v>
      </c>
      <c r="BB100" s="86">
        <v>61861</v>
      </c>
      <c r="BC100" s="86">
        <v>62011</v>
      </c>
      <c r="BD100" s="86">
        <v>62105</v>
      </c>
      <c r="BE100" s="86">
        <v>62151</v>
      </c>
      <c r="BF100" s="86">
        <v>62173</v>
      </c>
      <c r="BG100" s="86">
        <v>62164</v>
      </c>
      <c r="BH100" s="86">
        <v>62131</v>
      </c>
      <c r="BI100" s="86">
        <v>61915</v>
      </c>
      <c r="BJ100" s="86">
        <v>62047</v>
      </c>
      <c r="BK100" s="86">
        <v>62149</v>
      </c>
      <c r="BL100" s="86">
        <v>62032</v>
      </c>
      <c r="BM100" s="86">
        <v>62725</v>
      </c>
      <c r="BN100" s="86">
        <v>62114</v>
      </c>
      <c r="BO100" s="86">
        <v>61854</v>
      </c>
      <c r="BP100" s="86">
        <v>61618</v>
      </c>
      <c r="BQ100" s="86">
        <v>61268</v>
      </c>
      <c r="BR100" s="86">
        <v>60999</v>
      </c>
      <c r="BS100" s="86">
        <v>61153</v>
      </c>
      <c r="BT100" s="86">
        <v>60467</v>
      </c>
      <c r="BU100" s="86">
        <v>60555</v>
      </c>
      <c r="BV100" s="86">
        <v>60503</v>
      </c>
      <c r="BW100" s="86">
        <v>61776</v>
      </c>
      <c r="BX100" s="86">
        <v>61422</v>
      </c>
      <c r="BY100" s="86">
        <v>61565</v>
      </c>
      <c r="BZ100" s="86">
        <v>61610</v>
      </c>
      <c r="CA100" s="86">
        <v>61831</v>
      </c>
      <c r="CB100" s="86">
        <v>61260</v>
      </c>
      <c r="CC100" s="86">
        <v>61308</v>
      </c>
      <c r="CD100" s="86">
        <v>61349</v>
      </c>
      <c r="CE100" s="86">
        <v>62200</v>
      </c>
      <c r="CF100" s="86">
        <v>61800</v>
      </c>
      <c r="CG100" s="86">
        <v>61518</v>
      </c>
      <c r="CH100" s="86">
        <v>60534</v>
      </c>
      <c r="CI100" s="86">
        <v>60154</v>
      </c>
      <c r="CJ100" s="86">
        <v>58372</v>
      </c>
      <c r="CK100" s="86">
        <v>58040</v>
      </c>
      <c r="CL100" s="86">
        <v>56975</v>
      </c>
      <c r="CM100" s="86">
        <v>55848</v>
      </c>
      <c r="CN100" s="86">
        <v>54277</v>
      </c>
      <c r="CO100" s="86">
        <v>53945</v>
      </c>
      <c r="CP100" s="86">
        <v>52317</v>
      </c>
      <c r="CQ100" s="86">
        <v>50989</v>
      </c>
      <c r="CR100" s="86">
        <v>48762</v>
      </c>
      <c r="CS100" s="86">
        <v>46733</v>
      </c>
      <c r="CT100" s="86">
        <v>45178</v>
      </c>
      <c r="CU100" s="86">
        <v>43564</v>
      </c>
      <c r="CV100" s="86">
        <v>41608</v>
      </c>
      <c r="CW100" s="86">
        <v>40546</v>
      </c>
      <c r="CX100" s="86">
        <v>38972</v>
      </c>
      <c r="CY100" s="86">
        <v>37717</v>
      </c>
      <c r="CZ100" s="86">
        <v>36850</v>
      </c>
      <c r="DA100" s="86">
        <v>34761</v>
      </c>
      <c r="DB100" s="86">
        <v>33041</v>
      </c>
      <c r="DC100" s="86">
        <v>30776</v>
      </c>
      <c r="DD100" s="86">
        <v>27997</v>
      </c>
      <c r="DE100" s="86">
        <v>25207</v>
      </c>
      <c r="DF100" s="86">
        <v>21866</v>
      </c>
      <c r="DG100" s="86">
        <v>18890</v>
      </c>
      <c r="DH100" s="86">
        <v>15275</v>
      </c>
      <c r="DI100" s="86">
        <v>11786</v>
      </c>
      <c r="DJ100" s="86">
        <v>8848</v>
      </c>
      <c r="DK100" s="86">
        <v>6367</v>
      </c>
      <c r="DL100" s="86">
        <v>4370</v>
      </c>
      <c r="DM100" s="86">
        <v>2781</v>
      </c>
      <c r="DN100" s="86">
        <v>1686</v>
      </c>
      <c r="DO100" s="86">
        <v>928</v>
      </c>
      <c r="DP100" s="86">
        <v>468</v>
      </c>
      <c r="DQ100" s="86">
        <v>218</v>
      </c>
      <c r="DR100" s="86">
        <v>91</v>
      </c>
      <c r="DS100" s="86">
        <v>35</v>
      </c>
      <c r="DT100" s="86">
        <v>13</v>
      </c>
      <c r="DU100" s="86">
        <v>5</v>
      </c>
      <c r="DV100" s="86">
        <v>1</v>
      </c>
      <c r="DW100" s="86">
        <v>0</v>
      </c>
      <c r="DX100" s="86">
        <v>0</v>
      </c>
      <c r="DY100" s="86">
        <v>0</v>
      </c>
      <c r="DZ100" s="86">
        <v>0</v>
      </c>
      <c r="EA100" s="86">
        <v>0</v>
      </c>
      <c r="EB100" s="86">
        <v>0</v>
      </c>
      <c r="EC100" s="86">
        <v>0</v>
      </c>
      <c r="ED100" s="86">
        <v>0</v>
      </c>
      <c r="EE100" s="86">
        <v>0</v>
      </c>
    </row>
    <row r="101" spans="1:135" ht="0.95" customHeight="1" x14ac:dyDescent="0.25">
      <c r="A101" s="70"/>
      <c r="B101" s="71"/>
      <c r="C101" s="70"/>
      <c r="D101" s="84"/>
      <c r="E101" s="84"/>
      <c r="F101" s="84"/>
      <c r="G101" s="85"/>
      <c r="H101" s="85"/>
      <c r="I101" s="85"/>
      <c r="J101" s="85"/>
      <c r="K101" s="85"/>
      <c r="L101" s="85"/>
      <c r="M101" s="85"/>
      <c r="N101" s="84"/>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row>
    <row r="102" spans="1:135" ht="0.95" customHeight="1" x14ac:dyDescent="0.35">
      <c r="A102" s="72" t="s">
        <v>22</v>
      </c>
      <c r="B102" s="72"/>
      <c r="C102" s="72"/>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row>
    <row r="103" spans="1:135" ht="0.95" customHeight="1" x14ac:dyDescent="0.25">
      <c r="A103" s="69" t="s">
        <v>19</v>
      </c>
      <c r="B103" s="82" t="s">
        <v>207</v>
      </c>
      <c r="C103" s="82" t="s">
        <v>208</v>
      </c>
      <c r="D103" s="82" t="s">
        <v>29</v>
      </c>
      <c r="E103" s="82" t="s">
        <v>41</v>
      </c>
      <c r="F103" s="82" t="s">
        <v>42</v>
      </c>
      <c r="G103" s="82" t="s">
        <v>55</v>
      </c>
      <c r="H103" s="82" t="s">
        <v>52</v>
      </c>
      <c r="I103" s="82" t="s">
        <v>30</v>
      </c>
      <c r="J103" s="82" t="s">
        <v>31</v>
      </c>
      <c r="K103" s="82" t="s">
        <v>32</v>
      </c>
      <c r="L103" s="82" t="s">
        <v>53</v>
      </c>
      <c r="M103" s="82" t="s">
        <v>54</v>
      </c>
      <c r="N103" s="83"/>
      <c r="O103" s="68" t="s">
        <v>62</v>
      </c>
      <c r="P103" s="68" t="s">
        <v>63</v>
      </c>
      <c r="Q103" s="68" t="s">
        <v>64</v>
      </c>
      <c r="R103" s="68" t="s">
        <v>65</v>
      </c>
      <c r="S103" s="68" t="s">
        <v>66</v>
      </c>
      <c r="T103" s="68" t="s">
        <v>67</v>
      </c>
      <c r="U103" s="68" t="s">
        <v>68</v>
      </c>
      <c r="V103" s="68" t="s">
        <v>69</v>
      </c>
      <c r="W103" s="68" t="s">
        <v>70</v>
      </c>
      <c r="X103" s="68" t="s">
        <v>71</v>
      </c>
      <c r="Y103" s="68" t="s">
        <v>72</v>
      </c>
      <c r="Z103" s="68" t="s">
        <v>73</v>
      </c>
      <c r="AA103" s="68" t="s">
        <v>74</v>
      </c>
      <c r="AB103" s="68" t="s">
        <v>75</v>
      </c>
      <c r="AC103" s="68" t="s">
        <v>76</v>
      </c>
      <c r="AD103" s="68" t="s">
        <v>77</v>
      </c>
      <c r="AE103" s="68" t="s">
        <v>78</v>
      </c>
      <c r="AF103" s="68" t="s">
        <v>79</v>
      </c>
      <c r="AG103" s="68" t="s">
        <v>80</v>
      </c>
      <c r="AH103" s="68" t="s">
        <v>81</v>
      </c>
      <c r="AI103" s="68" t="s">
        <v>82</v>
      </c>
      <c r="AJ103" s="68" t="s">
        <v>83</v>
      </c>
      <c r="AK103" s="68" t="s">
        <v>84</v>
      </c>
      <c r="AL103" s="68" t="s">
        <v>85</v>
      </c>
      <c r="AM103" s="68" t="s">
        <v>86</v>
      </c>
      <c r="AN103" s="68" t="s">
        <v>87</v>
      </c>
      <c r="AO103" s="68" t="s">
        <v>88</v>
      </c>
      <c r="AP103" s="68" t="s">
        <v>89</v>
      </c>
      <c r="AQ103" s="68" t="s">
        <v>90</v>
      </c>
      <c r="AR103" s="68" t="s">
        <v>91</v>
      </c>
      <c r="AS103" s="68" t="s">
        <v>92</v>
      </c>
      <c r="AT103" s="68" t="s">
        <v>93</v>
      </c>
      <c r="AU103" s="68" t="s">
        <v>94</v>
      </c>
      <c r="AV103" s="68" t="s">
        <v>95</v>
      </c>
      <c r="AW103" s="68" t="s">
        <v>96</v>
      </c>
      <c r="AX103" s="68" t="s">
        <v>97</v>
      </c>
      <c r="AY103" s="68" t="s">
        <v>98</v>
      </c>
      <c r="AZ103" s="68" t="s">
        <v>99</v>
      </c>
      <c r="BA103" s="68" t="s">
        <v>100</v>
      </c>
      <c r="BB103" s="68" t="s">
        <v>101</v>
      </c>
      <c r="BC103" s="68" t="s">
        <v>102</v>
      </c>
      <c r="BD103" s="68" t="s">
        <v>103</v>
      </c>
      <c r="BE103" s="68" t="s">
        <v>104</v>
      </c>
      <c r="BF103" s="68" t="s">
        <v>105</v>
      </c>
      <c r="BG103" s="68" t="s">
        <v>106</v>
      </c>
      <c r="BH103" s="68" t="s">
        <v>107</v>
      </c>
      <c r="BI103" s="68" t="s">
        <v>108</v>
      </c>
      <c r="BJ103" s="68" t="s">
        <v>109</v>
      </c>
      <c r="BK103" s="68" t="s">
        <v>110</v>
      </c>
      <c r="BL103" s="68" t="s">
        <v>111</v>
      </c>
      <c r="BM103" s="68" t="s">
        <v>112</v>
      </c>
      <c r="BN103" s="68" t="s">
        <v>113</v>
      </c>
      <c r="BO103" s="68" t="s">
        <v>114</v>
      </c>
      <c r="BP103" s="68" t="s">
        <v>115</v>
      </c>
      <c r="BQ103" s="68" t="s">
        <v>116</v>
      </c>
      <c r="BR103" s="68" t="s">
        <v>117</v>
      </c>
      <c r="BS103" s="68" t="s">
        <v>118</v>
      </c>
      <c r="BT103" s="68" t="s">
        <v>119</v>
      </c>
      <c r="BU103" s="68" t="s">
        <v>120</v>
      </c>
      <c r="BV103" s="68" t="s">
        <v>121</v>
      </c>
      <c r="BW103" s="68" t="s">
        <v>122</v>
      </c>
      <c r="BX103" s="68" t="s">
        <v>123</v>
      </c>
      <c r="BY103" s="68" t="s">
        <v>124</v>
      </c>
      <c r="BZ103" s="68" t="s">
        <v>125</v>
      </c>
      <c r="CA103" s="68" t="s">
        <v>126</v>
      </c>
      <c r="CB103" s="68" t="s">
        <v>127</v>
      </c>
      <c r="CC103" s="68" t="s">
        <v>128</v>
      </c>
      <c r="CD103" s="68" t="s">
        <v>129</v>
      </c>
      <c r="CE103" s="68" t="s">
        <v>130</v>
      </c>
      <c r="CF103" s="68" t="s">
        <v>131</v>
      </c>
      <c r="CG103" s="68" t="s">
        <v>132</v>
      </c>
      <c r="CH103" s="68" t="s">
        <v>133</v>
      </c>
      <c r="CI103" s="68" t="s">
        <v>134</v>
      </c>
      <c r="CJ103" s="68" t="s">
        <v>135</v>
      </c>
      <c r="CK103" s="68" t="s">
        <v>136</v>
      </c>
      <c r="CL103" s="68" t="s">
        <v>137</v>
      </c>
      <c r="CM103" s="68" t="s">
        <v>138</v>
      </c>
      <c r="CN103" s="68" t="s">
        <v>139</v>
      </c>
      <c r="CO103" s="68" t="s">
        <v>140</v>
      </c>
      <c r="CP103" s="68" t="s">
        <v>141</v>
      </c>
      <c r="CQ103" s="68" t="s">
        <v>142</v>
      </c>
      <c r="CR103" s="68" t="s">
        <v>143</v>
      </c>
      <c r="CS103" s="68" t="s">
        <v>144</v>
      </c>
      <c r="CT103" s="68" t="s">
        <v>145</v>
      </c>
      <c r="CU103" s="68" t="s">
        <v>146</v>
      </c>
      <c r="CV103" s="68" t="s">
        <v>147</v>
      </c>
      <c r="CW103" s="68" t="s">
        <v>148</v>
      </c>
      <c r="CX103" s="68" t="s">
        <v>149</v>
      </c>
      <c r="CY103" s="68" t="s">
        <v>150</v>
      </c>
      <c r="CZ103" s="68" t="s">
        <v>151</v>
      </c>
      <c r="DA103" s="68" t="s">
        <v>152</v>
      </c>
      <c r="DB103" s="68" t="s">
        <v>153</v>
      </c>
      <c r="DC103" s="68" t="s">
        <v>154</v>
      </c>
      <c r="DD103" s="68" t="s">
        <v>155</v>
      </c>
      <c r="DE103" s="68" t="s">
        <v>156</v>
      </c>
      <c r="DF103" s="68" t="s">
        <v>157</v>
      </c>
      <c r="DG103" s="68" t="s">
        <v>158</v>
      </c>
      <c r="DH103" s="68" t="s">
        <v>159</v>
      </c>
      <c r="DI103" s="68" t="s">
        <v>160</v>
      </c>
      <c r="DJ103" s="68" t="s">
        <v>161</v>
      </c>
      <c r="DK103" s="68">
        <v>100</v>
      </c>
      <c r="DL103" s="68">
        <f>DK103+1</f>
        <v>101</v>
      </c>
      <c r="DM103" s="68">
        <f t="shared" ref="DM103:EE103" si="14">DL103+1</f>
        <v>102</v>
      </c>
      <c r="DN103" s="68">
        <f t="shared" si="14"/>
        <v>103</v>
      </c>
      <c r="DO103" s="68">
        <f t="shared" si="14"/>
        <v>104</v>
      </c>
      <c r="DP103" s="68">
        <f t="shared" si="14"/>
        <v>105</v>
      </c>
      <c r="DQ103" s="68">
        <f t="shared" si="14"/>
        <v>106</v>
      </c>
      <c r="DR103" s="68">
        <f t="shared" si="14"/>
        <v>107</v>
      </c>
      <c r="DS103" s="68">
        <f t="shared" si="14"/>
        <v>108</v>
      </c>
      <c r="DT103" s="68">
        <f t="shared" si="14"/>
        <v>109</v>
      </c>
      <c r="DU103" s="68">
        <f t="shared" si="14"/>
        <v>110</v>
      </c>
      <c r="DV103" s="68">
        <f t="shared" si="14"/>
        <v>111</v>
      </c>
      <c r="DW103" s="68">
        <f t="shared" si="14"/>
        <v>112</v>
      </c>
      <c r="DX103" s="68">
        <f t="shared" si="14"/>
        <v>113</v>
      </c>
      <c r="DY103" s="68">
        <f t="shared" si="14"/>
        <v>114</v>
      </c>
      <c r="DZ103" s="68">
        <f t="shared" si="14"/>
        <v>115</v>
      </c>
      <c r="EA103" s="68">
        <f t="shared" si="14"/>
        <v>116</v>
      </c>
      <c r="EB103" s="68">
        <f t="shared" si="14"/>
        <v>117</v>
      </c>
      <c r="EC103" s="68">
        <f t="shared" si="14"/>
        <v>118</v>
      </c>
      <c r="ED103" s="68">
        <f t="shared" si="14"/>
        <v>119</v>
      </c>
      <c r="EE103" s="68">
        <f t="shared" si="14"/>
        <v>120</v>
      </c>
    </row>
    <row r="104" spans="1:135" ht="0.95" customHeight="1" x14ac:dyDescent="0.25">
      <c r="A104" s="70">
        <v>2015</v>
      </c>
      <c r="B104" s="68">
        <f t="shared" ref="B104:B149" si="15">B6+B55</f>
        <v>8338315</v>
      </c>
      <c r="C104" s="73">
        <f>(B104/'4'!B145)-1</f>
        <v>1.2218145285327164E-2</v>
      </c>
      <c r="D104" s="66">
        <f t="shared" ref="D104:M104" si="16">D6+D55</f>
        <v>5121355</v>
      </c>
      <c r="E104" s="66">
        <f t="shared" si="16"/>
        <v>5210018</v>
      </c>
      <c r="F104" s="66">
        <f t="shared" si="16"/>
        <v>5298063</v>
      </c>
      <c r="G104" s="75">
        <f t="shared" si="16"/>
        <v>5385336</v>
      </c>
      <c r="H104" s="75">
        <f t="shared" si="16"/>
        <v>5472182</v>
      </c>
      <c r="I104" s="75">
        <f t="shared" si="16"/>
        <v>1546394</v>
      </c>
      <c r="J104" s="75">
        <f t="shared" si="16"/>
        <v>1457731</v>
      </c>
      <c r="K104" s="75">
        <f t="shared" si="16"/>
        <v>1369686</v>
      </c>
      <c r="L104" s="75">
        <f t="shared" si="16"/>
        <v>1282413</v>
      </c>
      <c r="M104" s="75">
        <f t="shared" si="16"/>
        <v>1195567</v>
      </c>
      <c r="N104" s="66"/>
      <c r="O104" s="68">
        <f t="shared" ref="O104:AT104" si="17">O6+O55</f>
        <v>85052</v>
      </c>
      <c r="P104" s="68">
        <f t="shared" si="17"/>
        <v>84302</v>
      </c>
      <c r="Q104" s="68">
        <f t="shared" si="17"/>
        <v>84575</v>
      </c>
      <c r="R104" s="68">
        <f t="shared" si="17"/>
        <v>84787</v>
      </c>
      <c r="S104" s="68">
        <f t="shared" si="17"/>
        <v>83805</v>
      </c>
      <c r="T104" s="68">
        <f t="shared" si="17"/>
        <v>84949</v>
      </c>
      <c r="U104" s="68">
        <f t="shared" si="17"/>
        <v>83362</v>
      </c>
      <c r="V104" s="68">
        <f t="shared" si="17"/>
        <v>82660</v>
      </c>
      <c r="W104" s="68">
        <f t="shared" si="17"/>
        <v>81265</v>
      </c>
      <c r="X104" s="68">
        <f t="shared" si="17"/>
        <v>80437</v>
      </c>
      <c r="Y104" s="68">
        <f t="shared" si="17"/>
        <v>80162</v>
      </c>
      <c r="Z104" s="68">
        <f t="shared" si="17"/>
        <v>80188</v>
      </c>
      <c r="AA104" s="68">
        <f t="shared" si="17"/>
        <v>78968</v>
      </c>
      <c r="AB104" s="68">
        <f t="shared" si="17"/>
        <v>80026</v>
      </c>
      <c r="AC104" s="68">
        <f t="shared" si="17"/>
        <v>80402</v>
      </c>
      <c r="AD104" s="68">
        <f t="shared" si="17"/>
        <v>85298</v>
      </c>
      <c r="AE104" s="68">
        <f t="shared" si="17"/>
        <v>84946</v>
      </c>
      <c r="AF104" s="68">
        <f t="shared" si="17"/>
        <v>86679</v>
      </c>
      <c r="AG104" s="68">
        <f t="shared" si="17"/>
        <v>88314</v>
      </c>
      <c r="AH104" s="68">
        <f t="shared" si="17"/>
        <v>91579</v>
      </c>
      <c r="AI104" s="68">
        <f t="shared" si="17"/>
        <v>92657</v>
      </c>
      <c r="AJ104" s="68">
        <f t="shared" si="17"/>
        <v>95349</v>
      </c>
      <c r="AK104" s="68">
        <f t="shared" si="17"/>
        <v>98008</v>
      </c>
      <c r="AL104" s="68">
        <f t="shared" si="17"/>
        <v>103010</v>
      </c>
      <c r="AM104" s="68">
        <f t="shared" si="17"/>
        <v>105955</v>
      </c>
      <c r="AN104" s="68">
        <f t="shared" si="17"/>
        <v>108607</v>
      </c>
      <c r="AO104" s="68">
        <f t="shared" si="17"/>
        <v>109873</v>
      </c>
      <c r="AP104" s="68">
        <f t="shared" si="17"/>
        <v>113286</v>
      </c>
      <c r="AQ104" s="68">
        <f t="shared" si="17"/>
        <v>112445</v>
      </c>
      <c r="AR104" s="68">
        <f t="shared" si="17"/>
        <v>115321</v>
      </c>
      <c r="AS104" s="68">
        <f t="shared" si="17"/>
        <v>116454</v>
      </c>
      <c r="AT104" s="68">
        <f t="shared" si="17"/>
        <v>118016</v>
      </c>
      <c r="AU104" s="68">
        <f t="shared" ref="AU104:BZ104" si="18">AU6+AU55</f>
        <v>117367</v>
      </c>
      <c r="AV104" s="68">
        <f t="shared" si="18"/>
        <v>120024</v>
      </c>
      <c r="AW104" s="68">
        <f t="shared" si="18"/>
        <v>119531</v>
      </c>
      <c r="AX104" s="68">
        <f t="shared" si="18"/>
        <v>119814</v>
      </c>
      <c r="AY104" s="68">
        <f t="shared" si="18"/>
        <v>116756</v>
      </c>
      <c r="AZ104" s="68">
        <f t="shared" si="18"/>
        <v>115517</v>
      </c>
      <c r="BA104" s="68">
        <f t="shared" si="18"/>
        <v>115267</v>
      </c>
      <c r="BB104" s="68">
        <f t="shared" si="18"/>
        <v>114411</v>
      </c>
      <c r="BC104" s="68">
        <f t="shared" si="18"/>
        <v>113795</v>
      </c>
      <c r="BD104" s="68">
        <f t="shared" si="18"/>
        <v>116396</v>
      </c>
      <c r="BE104" s="68">
        <f t="shared" si="18"/>
        <v>116888</v>
      </c>
      <c r="BF104" s="68">
        <f t="shared" si="18"/>
        <v>120216</v>
      </c>
      <c r="BG104" s="68">
        <f t="shared" si="18"/>
        <v>124074</v>
      </c>
      <c r="BH104" s="68">
        <f t="shared" si="18"/>
        <v>125789</v>
      </c>
      <c r="BI104" s="68">
        <f t="shared" si="18"/>
        <v>128957</v>
      </c>
      <c r="BJ104" s="68">
        <f t="shared" si="18"/>
        <v>131791</v>
      </c>
      <c r="BK104" s="68">
        <f t="shared" si="18"/>
        <v>132987</v>
      </c>
      <c r="BL104" s="68">
        <f t="shared" si="18"/>
        <v>135612</v>
      </c>
      <c r="BM104" s="68">
        <f t="shared" si="18"/>
        <v>135735</v>
      </c>
      <c r="BN104" s="68">
        <f t="shared" si="18"/>
        <v>137695</v>
      </c>
      <c r="BO104" s="68">
        <f t="shared" si="18"/>
        <v>133496</v>
      </c>
      <c r="BP104" s="68">
        <f t="shared" si="18"/>
        <v>128315</v>
      </c>
      <c r="BQ104" s="68">
        <f t="shared" si="18"/>
        <v>123640</v>
      </c>
      <c r="BR104" s="68">
        <f t="shared" si="18"/>
        <v>120024</v>
      </c>
      <c r="BS104" s="68">
        <f t="shared" si="18"/>
        <v>116265</v>
      </c>
      <c r="BT104" s="68">
        <f t="shared" si="18"/>
        <v>111731</v>
      </c>
      <c r="BU104" s="68">
        <f t="shared" si="18"/>
        <v>108720</v>
      </c>
      <c r="BV104" s="68">
        <f t="shared" si="18"/>
        <v>105081</v>
      </c>
      <c r="BW104" s="68">
        <f t="shared" si="18"/>
        <v>100484</v>
      </c>
      <c r="BX104" s="68">
        <f t="shared" si="18"/>
        <v>97027</v>
      </c>
      <c r="BY104" s="68">
        <f t="shared" si="18"/>
        <v>93392</v>
      </c>
      <c r="BZ104" s="68">
        <f t="shared" si="18"/>
        <v>92258</v>
      </c>
      <c r="CA104" s="68">
        <f t="shared" ref="CA104:DF104" si="19">CA6+CA55</f>
        <v>88108</v>
      </c>
      <c r="CB104" s="68">
        <f t="shared" si="19"/>
        <v>89550</v>
      </c>
      <c r="CC104" s="68">
        <f t="shared" si="19"/>
        <v>87324</v>
      </c>
      <c r="CD104" s="68">
        <f t="shared" si="19"/>
        <v>87702</v>
      </c>
      <c r="CE104" s="68">
        <f t="shared" si="19"/>
        <v>85877</v>
      </c>
      <c r="CF104" s="68">
        <f t="shared" si="19"/>
        <v>84976</v>
      </c>
      <c r="CG104" s="68">
        <f t="shared" si="19"/>
        <v>80715</v>
      </c>
      <c r="CH104" s="68">
        <f t="shared" si="19"/>
        <v>78818</v>
      </c>
      <c r="CI104" s="68">
        <f t="shared" si="19"/>
        <v>75399</v>
      </c>
      <c r="CJ104" s="68">
        <f t="shared" si="19"/>
        <v>71246</v>
      </c>
      <c r="CK104" s="68">
        <f t="shared" si="19"/>
        <v>65901</v>
      </c>
      <c r="CL104" s="68">
        <f t="shared" si="19"/>
        <v>59873</v>
      </c>
      <c r="CM104" s="68">
        <f t="shared" si="19"/>
        <v>57498</v>
      </c>
      <c r="CN104" s="68">
        <f t="shared" si="19"/>
        <v>54785</v>
      </c>
      <c r="CO104" s="68">
        <f t="shared" si="19"/>
        <v>51468</v>
      </c>
      <c r="CP104" s="68">
        <f t="shared" si="19"/>
        <v>50097</v>
      </c>
      <c r="CQ104" s="68">
        <f t="shared" si="19"/>
        <v>48286</v>
      </c>
      <c r="CR104" s="68">
        <f t="shared" si="19"/>
        <v>45539</v>
      </c>
      <c r="CS104" s="68">
        <f t="shared" si="19"/>
        <v>42087</v>
      </c>
      <c r="CT104" s="68">
        <f t="shared" si="19"/>
        <v>39748</v>
      </c>
      <c r="CU104" s="68">
        <f t="shared" si="19"/>
        <v>36538</v>
      </c>
      <c r="CV104" s="68">
        <f t="shared" si="19"/>
        <v>34120</v>
      </c>
      <c r="CW104" s="68">
        <f t="shared" si="19"/>
        <v>30278</v>
      </c>
      <c r="CX104" s="68">
        <f t="shared" si="19"/>
        <v>26872</v>
      </c>
      <c r="CY104" s="68">
        <f t="shared" si="19"/>
        <v>23145</v>
      </c>
      <c r="CZ104" s="68">
        <f t="shared" si="19"/>
        <v>20559</v>
      </c>
      <c r="DA104" s="68">
        <f t="shared" si="19"/>
        <v>17495</v>
      </c>
      <c r="DB104" s="68">
        <f t="shared" si="19"/>
        <v>14442</v>
      </c>
      <c r="DC104" s="68">
        <f t="shared" si="19"/>
        <v>11623</v>
      </c>
      <c r="DD104" s="68">
        <f t="shared" si="19"/>
        <v>9044</v>
      </c>
      <c r="DE104" s="68">
        <f t="shared" si="19"/>
        <v>7147</v>
      </c>
      <c r="DF104" s="68">
        <f t="shared" si="19"/>
        <v>4970</v>
      </c>
      <c r="DG104" s="68">
        <f t="shared" ref="DG104:EE104" si="20">DG6+DG55</f>
        <v>3074</v>
      </c>
      <c r="DH104" s="68">
        <f t="shared" si="20"/>
        <v>2018</v>
      </c>
      <c r="DI104" s="68">
        <f t="shared" si="20"/>
        <v>1346</v>
      </c>
      <c r="DJ104" s="68">
        <f t="shared" si="20"/>
        <v>855</v>
      </c>
      <c r="DK104" s="68">
        <f t="shared" si="20"/>
        <v>519</v>
      </c>
      <c r="DL104" s="68">
        <f t="shared" si="20"/>
        <v>342</v>
      </c>
      <c r="DM104" s="68">
        <f t="shared" si="20"/>
        <v>176</v>
      </c>
      <c r="DN104" s="68">
        <f t="shared" si="20"/>
        <v>87</v>
      </c>
      <c r="DO104" s="68">
        <f t="shared" si="20"/>
        <v>40</v>
      </c>
      <c r="DP104" s="68">
        <f t="shared" si="20"/>
        <v>18</v>
      </c>
      <c r="DQ104" s="68">
        <f t="shared" si="20"/>
        <v>7</v>
      </c>
      <c r="DR104" s="68">
        <f t="shared" si="20"/>
        <v>1</v>
      </c>
      <c r="DS104" s="68">
        <f t="shared" si="20"/>
        <v>0</v>
      </c>
      <c r="DT104" s="68">
        <f t="shared" si="20"/>
        <v>0</v>
      </c>
      <c r="DU104" s="68">
        <f t="shared" si="20"/>
        <v>0</v>
      </c>
      <c r="DV104" s="68">
        <f t="shared" si="20"/>
        <v>0</v>
      </c>
      <c r="DW104" s="68">
        <f t="shared" si="20"/>
        <v>0</v>
      </c>
      <c r="DX104" s="68">
        <f t="shared" si="20"/>
        <v>0</v>
      </c>
      <c r="DY104" s="68">
        <f t="shared" si="20"/>
        <v>0</v>
      </c>
      <c r="DZ104" s="68">
        <f t="shared" si="20"/>
        <v>0</v>
      </c>
      <c r="EA104" s="68">
        <f t="shared" si="20"/>
        <v>0</v>
      </c>
      <c r="EB104" s="68">
        <f t="shared" si="20"/>
        <v>0</v>
      </c>
      <c r="EC104" s="68">
        <f t="shared" si="20"/>
        <v>0</v>
      </c>
      <c r="ED104" s="68">
        <f t="shared" si="20"/>
        <v>0</v>
      </c>
      <c r="EE104" s="68">
        <f t="shared" si="20"/>
        <v>0</v>
      </c>
    </row>
    <row r="105" spans="1:135" ht="0.95" customHeight="1" x14ac:dyDescent="0.25">
      <c r="A105" s="70">
        <v>2016</v>
      </c>
      <c r="B105" s="68">
        <f t="shared" si="15"/>
        <v>8429930</v>
      </c>
      <c r="C105" s="73">
        <f t="shared" ref="C105:C148" si="21">(B105-B104)/B104</f>
        <v>1.0987231832810347E-2</v>
      </c>
      <c r="D105" s="66">
        <f t="shared" ref="D105:M105" si="22">D7+D56</f>
        <v>5169409</v>
      </c>
      <c r="E105" s="66">
        <f t="shared" si="22"/>
        <v>5258617</v>
      </c>
      <c r="F105" s="66">
        <f t="shared" si="22"/>
        <v>5346409</v>
      </c>
      <c r="G105" s="75">
        <f t="shared" si="22"/>
        <v>5433677</v>
      </c>
      <c r="H105" s="75">
        <f t="shared" si="22"/>
        <v>5520145</v>
      </c>
      <c r="I105" s="75">
        <f t="shared" si="22"/>
        <v>1580894</v>
      </c>
      <c r="J105" s="75">
        <f t="shared" si="22"/>
        <v>1491686</v>
      </c>
      <c r="K105" s="75">
        <f t="shared" si="22"/>
        <v>1403894</v>
      </c>
      <c r="L105" s="75">
        <f t="shared" si="22"/>
        <v>1316626</v>
      </c>
      <c r="M105" s="75">
        <f t="shared" si="22"/>
        <v>1230158</v>
      </c>
      <c r="N105" s="66"/>
      <c r="O105" s="68">
        <f t="shared" ref="O105:AT105" si="23">O7+O56</f>
        <v>86192</v>
      </c>
      <c r="P105" s="68">
        <f t="shared" si="23"/>
        <v>85995</v>
      </c>
      <c r="Q105" s="68">
        <f t="shared" si="23"/>
        <v>85084</v>
      </c>
      <c r="R105" s="68">
        <f t="shared" si="23"/>
        <v>85298</v>
      </c>
      <c r="S105" s="68">
        <f t="shared" si="23"/>
        <v>85500</v>
      </c>
      <c r="T105" s="68">
        <f t="shared" si="23"/>
        <v>84501</v>
      </c>
      <c r="U105" s="68">
        <f t="shared" si="23"/>
        <v>85601</v>
      </c>
      <c r="V105" s="68">
        <f t="shared" si="23"/>
        <v>84010</v>
      </c>
      <c r="W105" s="68">
        <f t="shared" si="23"/>
        <v>83304</v>
      </c>
      <c r="X105" s="68">
        <f t="shared" si="23"/>
        <v>81891</v>
      </c>
      <c r="Y105" s="68">
        <f t="shared" si="23"/>
        <v>81048</v>
      </c>
      <c r="Z105" s="68">
        <f t="shared" si="23"/>
        <v>80734</v>
      </c>
      <c r="AA105" s="68">
        <f t="shared" si="23"/>
        <v>80742</v>
      </c>
      <c r="AB105" s="68">
        <f t="shared" si="23"/>
        <v>79527</v>
      </c>
      <c r="AC105" s="68">
        <f t="shared" si="23"/>
        <v>80605</v>
      </c>
      <c r="AD105" s="68">
        <f t="shared" si="23"/>
        <v>81070</v>
      </c>
      <c r="AE105" s="68">
        <f t="shared" si="23"/>
        <v>86086</v>
      </c>
      <c r="AF105" s="68">
        <f t="shared" si="23"/>
        <v>85930</v>
      </c>
      <c r="AG105" s="68">
        <f t="shared" si="23"/>
        <v>87855</v>
      </c>
      <c r="AH105" s="68">
        <f t="shared" si="23"/>
        <v>89699</v>
      </c>
      <c r="AI105" s="68">
        <f t="shared" si="23"/>
        <v>93182</v>
      </c>
      <c r="AJ105" s="68">
        <f t="shared" si="23"/>
        <v>94528</v>
      </c>
      <c r="AK105" s="68">
        <f t="shared" si="23"/>
        <v>97462</v>
      </c>
      <c r="AL105" s="68">
        <f t="shared" si="23"/>
        <v>100393</v>
      </c>
      <c r="AM105" s="68">
        <f t="shared" si="23"/>
        <v>105618</v>
      </c>
      <c r="AN105" s="68">
        <f t="shared" si="23"/>
        <v>108755</v>
      </c>
      <c r="AO105" s="68">
        <f t="shared" si="23"/>
        <v>111503</v>
      </c>
      <c r="AP105" s="68">
        <f t="shared" si="23"/>
        <v>112817</v>
      </c>
      <c r="AQ105" s="68">
        <f t="shared" si="23"/>
        <v>116115</v>
      </c>
      <c r="AR105" s="68">
        <f t="shared" si="23"/>
        <v>115203</v>
      </c>
      <c r="AS105" s="68">
        <f t="shared" si="23"/>
        <v>117925</v>
      </c>
      <c r="AT105" s="68">
        <f t="shared" si="23"/>
        <v>118888</v>
      </c>
      <c r="AU105" s="68">
        <f t="shared" ref="AU105:BZ105" si="24">AU7+AU56</f>
        <v>120289</v>
      </c>
      <c r="AV105" s="68">
        <f t="shared" si="24"/>
        <v>119507</v>
      </c>
      <c r="AW105" s="68">
        <f t="shared" si="24"/>
        <v>121942</v>
      </c>
      <c r="AX105" s="68">
        <f t="shared" si="24"/>
        <v>121310</v>
      </c>
      <c r="AY105" s="68">
        <f t="shared" si="24"/>
        <v>121435</v>
      </c>
      <c r="AZ105" s="68">
        <f t="shared" si="24"/>
        <v>118287</v>
      </c>
      <c r="BA105" s="68">
        <f t="shared" si="24"/>
        <v>116924</v>
      </c>
      <c r="BB105" s="68">
        <f t="shared" si="24"/>
        <v>116560</v>
      </c>
      <c r="BC105" s="68">
        <f t="shared" si="24"/>
        <v>115604</v>
      </c>
      <c r="BD105" s="68">
        <f t="shared" si="24"/>
        <v>114903</v>
      </c>
      <c r="BE105" s="68">
        <f t="shared" si="24"/>
        <v>117384</v>
      </c>
      <c r="BF105" s="68">
        <f t="shared" si="24"/>
        <v>117802</v>
      </c>
      <c r="BG105" s="68">
        <f t="shared" si="24"/>
        <v>121010</v>
      </c>
      <c r="BH105" s="68">
        <f t="shared" si="24"/>
        <v>124776</v>
      </c>
      <c r="BI105" s="68">
        <f t="shared" si="24"/>
        <v>126392</v>
      </c>
      <c r="BJ105" s="68">
        <f t="shared" si="24"/>
        <v>129456</v>
      </c>
      <c r="BK105" s="68">
        <f t="shared" si="24"/>
        <v>132175</v>
      </c>
      <c r="BL105" s="68">
        <f t="shared" si="24"/>
        <v>133279</v>
      </c>
      <c r="BM105" s="68">
        <f t="shared" si="24"/>
        <v>135774</v>
      </c>
      <c r="BN105" s="68">
        <f t="shared" si="24"/>
        <v>135808</v>
      </c>
      <c r="BO105" s="68">
        <f t="shared" si="24"/>
        <v>137645</v>
      </c>
      <c r="BP105" s="68">
        <f t="shared" si="24"/>
        <v>133393</v>
      </c>
      <c r="BQ105" s="68">
        <f t="shared" si="24"/>
        <v>128163</v>
      </c>
      <c r="BR105" s="68">
        <f t="shared" si="24"/>
        <v>123439</v>
      </c>
      <c r="BS105" s="68">
        <f t="shared" si="24"/>
        <v>119747</v>
      </c>
      <c r="BT105" s="68">
        <f t="shared" si="24"/>
        <v>115930</v>
      </c>
      <c r="BU105" s="68">
        <f t="shared" si="24"/>
        <v>111339</v>
      </c>
      <c r="BV105" s="68">
        <f t="shared" si="24"/>
        <v>108261</v>
      </c>
      <c r="BW105" s="68">
        <f t="shared" si="24"/>
        <v>104484</v>
      </c>
      <c r="BX105" s="68">
        <f t="shared" si="24"/>
        <v>99915</v>
      </c>
      <c r="BY105" s="68">
        <f t="shared" si="24"/>
        <v>96417</v>
      </c>
      <c r="BZ105" s="68">
        <f t="shared" si="24"/>
        <v>92751</v>
      </c>
      <c r="CA105" s="68">
        <f t="shared" ref="CA105:DF105" si="25">CA7+CA56</f>
        <v>91469</v>
      </c>
      <c r="CB105" s="68">
        <f t="shared" si="25"/>
        <v>87120</v>
      </c>
      <c r="CC105" s="68">
        <f t="shared" si="25"/>
        <v>88719</v>
      </c>
      <c r="CD105" s="68">
        <f t="shared" si="25"/>
        <v>86557</v>
      </c>
      <c r="CE105" s="68">
        <f t="shared" si="25"/>
        <v>86860</v>
      </c>
      <c r="CF105" s="68">
        <f t="shared" si="25"/>
        <v>84981</v>
      </c>
      <c r="CG105" s="68">
        <f t="shared" si="25"/>
        <v>84000</v>
      </c>
      <c r="CH105" s="68">
        <f t="shared" si="25"/>
        <v>79698</v>
      </c>
      <c r="CI105" s="68">
        <f t="shared" si="25"/>
        <v>77704</v>
      </c>
      <c r="CJ105" s="68">
        <f t="shared" si="25"/>
        <v>74213</v>
      </c>
      <c r="CK105" s="68">
        <f t="shared" si="25"/>
        <v>69993</v>
      </c>
      <c r="CL105" s="68">
        <f t="shared" si="25"/>
        <v>64612</v>
      </c>
      <c r="CM105" s="68">
        <f t="shared" si="25"/>
        <v>58565</v>
      </c>
      <c r="CN105" s="68">
        <f t="shared" si="25"/>
        <v>56092</v>
      </c>
      <c r="CO105" s="68">
        <f t="shared" si="25"/>
        <v>53279</v>
      </c>
      <c r="CP105" s="68">
        <f t="shared" si="25"/>
        <v>49881</v>
      </c>
      <c r="CQ105" s="68">
        <f t="shared" si="25"/>
        <v>48364</v>
      </c>
      <c r="CR105" s="68">
        <f t="shared" si="25"/>
        <v>46400</v>
      </c>
      <c r="CS105" s="68">
        <f t="shared" si="25"/>
        <v>43536</v>
      </c>
      <c r="CT105" s="68">
        <f t="shared" si="25"/>
        <v>40007</v>
      </c>
      <c r="CU105" s="68">
        <f t="shared" si="25"/>
        <v>37532</v>
      </c>
      <c r="CV105" s="68">
        <f t="shared" si="25"/>
        <v>34243</v>
      </c>
      <c r="CW105" s="68">
        <f t="shared" si="25"/>
        <v>31704</v>
      </c>
      <c r="CX105" s="68">
        <f t="shared" si="25"/>
        <v>27855</v>
      </c>
      <c r="CY105" s="68">
        <f t="shared" si="25"/>
        <v>24440</v>
      </c>
      <c r="CZ105" s="68">
        <f t="shared" si="25"/>
        <v>20776</v>
      </c>
      <c r="DA105" s="68">
        <f t="shared" si="25"/>
        <v>18169</v>
      </c>
      <c r="DB105" s="68">
        <f t="shared" si="25"/>
        <v>15182</v>
      </c>
      <c r="DC105" s="68">
        <f t="shared" si="25"/>
        <v>12275</v>
      </c>
      <c r="DD105" s="68">
        <f t="shared" si="25"/>
        <v>9633</v>
      </c>
      <c r="DE105" s="68">
        <f t="shared" si="25"/>
        <v>7279</v>
      </c>
      <c r="DF105" s="68">
        <f t="shared" si="25"/>
        <v>5554</v>
      </c>
      <c r="DG105" s="68">
        <f t="shared" ref="DG105:EE105" si="26">DG7+DG56</f>
        <v>3706</v>
      </c>
      <c r="DH105" s="68">
        <f t="shared" si="26"/>
        <v>2181</v>
      </c>
      <c r="DI105" s="68">
        <f t="shared" si="26"/>
        <v>1351</v>
      </c>
      <c r="DJ105" s="68">
        <f t="shared" si="26"/>
        <v>838</v>
      </c>
      <c r="DK105" s="68">
        <f t="shared" si="26"/>
        <v>492</v>
      </c>
      <c r="DL105" s="68">
        <f t="shared" si="26"/>
        <v>273</v>
      </c>
      <c r="DM105" s="68">
        <f t="shared" si="26"/>
        <v>161</v>
      </c>
      <c r="DN105" s="68">
        <f t="shared" si="26"/>
        <v>74</v>
      </c>
      <c r="DO105" s="68">
        <f t="shared" si="26"/>
        <v>31</v>
      </c>
      <c r="DP105" s="68">
        <f t="shared" si="26"/>
        <v>10</v>
      </c>
      <c r="DQ105" s="68">
        <f t="shared" si="26"/>
        <v>3</v>
      </c>
      <c r="DR105" s="68">
        <f t="shared" si="26"/>
        <v>1</v>
      </c>
      <c r="DS105" s="68">
        <f t="shared" si="26"/>
        <v>0</v>
      </c>
      <c r="DT105" s="68">
        <f t="shared" si="26"/>
        <v>0</v>
      </c>
      <c r="DU105" s="68">
        <f t="shared" si="26"/>
        <v>0</v>
      </c>
      <c r="DV105" s="68">
        <f t="shared" si="26"/>
        <v>0</v>
      </c>
      <c r="DW105" s="68">
        <f t="shared" si="26"/>
        <v>0</v>
      </c>
      <c r="DX105" s="68">
        <f t="shared" si="26"/>
        <v>0</v>
      </c>
      <c r="DY105" s="68">
        <f t="shared" si="26"/>
        <v>0</v>
      </c>
      <c r="DZ105" s="68">
        <f t="shared" si="26"/>
        <v>0</v>
      </c>
      <c r="EA105" s="68">
        <f t="shared" si="26"/>
        <v>0</v>
      </c>
      <c r="EB105" s="68">
        <f t="shared" si="26"/>
        <v>0</v>
      </c>
      <c r="EC105" s="68">
        <f t="shared" si="26"/>
        <v>0</v>
      </c>
      <c r="ED105" s="68">
        <f t="shared" si="26"/>
        <v>0</v>
      </c>
      <c r="EE105" s="68">
        <f t="shared" si="26"/>
        <v>0</v>
      </c>
    </row>
    <row r="106" spans="1:135" ht="0.95" customHeight="1" x14ac:dyDescent="0.25">
      <c r="A106" s="70">
        <v>2017</v>
      </c>
      <c r="B106" s="68">
        <f t="shared" si="15"/>
        <v>8511681</v>
      </c>
      <c r="C106" s="73">
        <f t="shared" si="21"/>
        <v>9.6977080473977847E-3</v>
      </c>
      <c r="D106" s="66">
        <f t="shared" ref="D106:M106" si="27">D8+D57</f>
        <v>5205973</v>
      </c>
      <c r="E106" s="66">
        <f t="shared" si="27"/>
        <v>5296982</v>
      </c>
      <c r="F106" s="66">
        <f t="shared" si="27"/>
        <v>5385307</v>
      </c>
      <c r="G106" s="75">
        <f t="shared" si="27"/>
        <v>5472307</v>
      </c>
      <c r="H106" s="75">
        <f t="shared" si="27"/>
        <v>5558763</v>
      </c>
      <c r="I106" s="75">
        <f t="shared" si="27"/>
        <v>1616112</v>
      </c>
      <c r="J106" s="75">
        <f t="shared" si="27"/>
        <v>1525103</v>
      </c>
      <c r="K106" s="75">
        <f t="shared" si="27"/>
        <v>1436778</v>
      </c>
      <c r="L106" s="75">
        <f t="shared" si="27"/>
        <v>1349778</v>
      </c>
      <c r="M106" s="75">
        <f t="shared" si="27"/>
        <v>1263322</v>
      </c>
      <c r="N106" s="66"/>
      <c r="O106" s="68">
        <f t="shared" ref="O106:AT106" si="28">O8+O57</f>
        <v>87063</v>
      </c>
      <c r="P106" s="68">
        <f t="shared" si="28"/>
        <v>87008</v>
      </c>
      <c r="Q106" s="68">
        <f t="shared" si="28"/>
        <v>86650</v>
      </c>
      <c r="R106" s="68">
        <f t="shared" si="28"/>
        <v>85715</v>
      </c>
      <c r="S106" s="68">
        <f t="shared" si="28"/>
        <v>85901</v>
      </c>
      <c r="T106" s="68">
        <f t="shared" si="28"/>
        <v>86093</v>
      </c>
      <c r="U106" s="68">
        <f t="shared" si="28"/>
        <v>85074</v>
      </c>
      <c r="V106" s="68">
        <f t="shared" si="28"/>
        <v>86145</v>
      </c>
      <c r="W106" s="68">
        <f t="shared" si="28"/>
        <v>84567</v>
      </c>
      <c r="X106" s="68">
        <f t="shared" si="28"/>
        <v>83848</v>
      </c>
      <c r="Y106" s="68">
        <f t="shared" si="28"/>
        <v>82419</v>
      </c>
      <c r="Z106" s="68">
        <f t="shared" si="28"/>
        <v>81561</v>
      </c>
      <c r="AA106" s="68">
        <f t="shared" si="28"/>
        <v>81225</v>
      </c>
      <c r="AB106" s="68">
        <f t="shared" si="28"/>
        <v>81229</v>
      </c>
      <c r="AC106" s="68">
        <f t="shared" si="28"/>
        <v>80047</v>
      </c>
      <c r="AD106" s="68">
        <f t="shared" si="28"/>
        <v>81195</v>
      </c>
      <c r="AE106" s="68">
        <f t="shared" si="28"/>
        <v>81808</v>
      </c>
      <c r="AF106" s="68">
        <f t="shared" si="28"/>
        <v>86968</v>
      </c>
      <c r="AG106" s="68">
        <f t="shared" si="28"/>
        <v>86987</v>
      </c>
      <c r="AH106" s="68">
        <f t="shared" si="28"/>
        <v>89076</v>
      </c>
      <c r="AI106" s="68">
        <f t="shared" si="28"/>
        <v>91131</v>
      </c>
      <c r="AJ106" s="68">
        <f t="shared" si="28"/>
        <v>94827</v>
      </c>
      <c r="AK106" s="68">
        <f t="shared" si="28"/>
        <v>96388</v>
      </c>
      <c r="AL106" s="68">
        <f t="shared" si="28"/>
        <v>99540</v>
      </c>
      <c r="AM106" s="68">
        <f t="shared" si="28"/>
        <v>102722</v>
      </c>
      <c r="AN106" s="68">
        <f t="shared" si="28"/>
        <v>108108</v>
      </c>
      <c r="AO106" s="68">
        <f t="shared" si="28"/>
        <v>111342</v>
      </c>
      <c r="AP106" s="68">
        <f t="shared" si="28"/>
        <v>114101</v>
      </c>
      <c r="AQ106" s="68">
        <f t="shared" si="28"/>
        <v>115375</v>
      </c>
      <c r="AR106" s="68">
        <f t="shared" si="28"/>
        <v>118520</v>
      </c>
      <c r="AS106" s="68">
        <f t="shared" si="28"/>
        <v>117519</v>
      </c>
      <c r="AT106" s="68">
        <f t="shared" si="28"/>
        <v>120084</v>
      </c>
      <c r="AU106" s="68">
        <f t="shared" ref="AU106:BZ106" si="29">AU8+AU57</f>
        <v>120881</v>
      </c>
      <c r="AV106" s="68">
        <f t="shared" si="29"/>
        <v>122120</v>
      </c>
      <c r="AW106" s="68">
        <f t="shared" si="29"/>
        <v>121217</v>
      </c>
      <c r="AX106" s="68">
        <f t="shared" si="29"/>
        <v>123457</v>
      </c>
      <c r="AY106" s="68">
        <f t="shared" si="29"/>
        <v>122703</v>
      </c>
      <c r="AZ106" s="68">
        <f t="shared" si="29"/>
        <v>122690</v>
      </c>
      <c r="BA106" s="68">
        <f t="shared" si="29"/>
        <v>119477</v>
      </c>
      <c r="BB106" s="68">
        <f t="shared" si="29"/>
        <v>118013</v>
      </c>
      <c r="BC106" s="68">
        <f t="shared" si="29"/>
        <v>117554</v>
      </c>
      <c r="BD106" s="68">
        <f t="shared" si="29"/>
        <v>116521</v>
      </c>
      <c r="BE106" s="68">
        <f t="shared" si="29"/>
        <v>115752</v>
      </c>
      <c r="BF106" s="68">
        <f t="shared" si="29"/>
        <v>118136</v>
      </c>
      <c r="BG106" s="68">
        <f t="shared" si="29"/>
        <v>118491</v>
      </c>
      <c r="BH106" s="68">
        <f t="shared" si="29"/>
        <v>121601</v>
      </c>
      <c r="BI106" s="68">
        <f t="shared" si="29"/>
        <v>125279</v>
      </c>
      <c r="BJ106" s="68">
        <f t="shared" si="29"/>
        <v>126801</v>
      </c>
      <c r="BK106" s="68">
        <f t="shared" si="29"/>
        <v>129769</v>
      </c>
      <c r="BL106" s="68">
        <f t="shared" si="29"/>
        <v>132378</v>
      </c>
      <c r="BM106" s="68">
        <f t="shared" si="29"/>
        <v>133389</v>
      </c>
      <c r="BN106" s="68">
        <f t="shared" si="29"/>
        <v>135767</v>
      </c>
      <c r="BO106" s="68">
        <f t="shared" si="29"/>
        <v>135716</v>
      </c>
      <c r="BP106" s="68">
        <f t="shared" si="29"/>
        <v>137437</v>
      </c>
      <c r="BQ106" s="68">
        <f t="shared" si="29"/>
        <v>133140</v>
      </c>
      <c r="BR106" s="68">
        <f t="shared" si="29"/>
        <v>127856</v>
      </c>
      <c r="BS106" s="68">
        <f t="shared" si="29"/>
        <v>123089</v>
      </c>
      <c r="BT106" s="68">
        <f t="shared" si="29"/>
        <v>119320</v>
      </c>
      <c r="BU106" s="68">
        <f t="shared" si="29"/>
        <v>115452</v>
      </c>
      <c r="BV106" s="68">
        <f t="shared" si="29"/>
        <v>110810</v>
      </c>
      <c r="BW106" s="68">
        <f t="shared" si="29"/>
        <v>107599</v>
      </c>
      <c r="BX106" s="68">
        <f t="shared" si="29"/>
        <v>103833</v>
      </c>
      <c r="BY106" s="68">
        <f t="shared" si="29"/>
        <v>99235</v>
      </c>
      <c r="BZ106" s="68">
        <f t="shared" si="29"/>
        <v>95699</v>
      </c>
      <c r="CA106" s="68">
        <f t="shared" ref="CA106:DF106" si="30">CA8+CA57</f>
        <v>91935</v>
      </c>
      <c r="CB106" s="68">
        <f t="shared" si="30"/>
        <v>90396</v>
      </c>
      <c r="CC106" s="68">
        <f t="shared" si="30"/>
        <v>86325</v>
      </c>
      <c r="CD106" s="68">
        <f t="shared" si="30"/>
        <v>87911</v>
      </c>
      <c r="CE106" s="68">
        <f t="shared" si="30"/>
        <v>85727</v>
      </c>
      <c r="CF106" s="68">
        <f t="shared" si="30"/>
        <v>85946</v>
      </c>
      <c r="CG106" s="68">
        <f t="shared" si="30"/>
        <v>84003</v>
      </c>
      <c r="CH106" s="68">
        <f t="shared" si="30"/>
        <v>82931</v>
      </c>
      <c r="CI106" s="68">
        <f t="shared" si="30"/>
        <v>78580</v>
      </c>
      <c r="CJ106" s="68">
        <f t="shared" si="30"/>
        <v>76485</v>
      </c>
      <c r="CK106" s="68">
        <f t="shared" si="30"/>
        <v>72920</v>
      </c>
      <c r="CL106" s="68">
        <f t="shared" si="30"/>
        <v>68625</v>
      </c>
      <c r="CM106" s="68">
        <f t="shared" si="30"/>
        <v>63208</v>
      </c>
      <c r="CN106" s="68">
        <f t="shared" si="30"/>
        <v>57146</v>
      </c>
      <c r="CO106" s="68">
        <f t="shared" si="30"/>
        <v>54567</v>
      </c>
      <c r="CP106" s="68">
        <f t="shared" si="30"/>
        <v>51657</v>
      </c>
      <c r="CQ106" s="68">
        <f t="shared" si="30"/>
        <v>48178</v>
      </c>
      <c r="CR106" s="68">
        <f t="shared" si="30"/>
        <v>46504</v>
      </c>
      <c r="CS106" s="68">
        <f t="shared" si="30"/>
        <v>44390</v>
      </c>
      <c r="CT106" s="68">
        <f t="shared" si="30"/>
        <v>41412</v>
      </c>
      <c r="CU106" s="68">
        <f t="shared" si="30"/>
        <v>37814</v>
      </c>
      <c r="CV106" s="68">
        <f t="shared" si="30"/>
        <v>35211</v>
      </c>
      <c r="CW106" s="68">
        <f t="shared" si="30"/>
        <v>31856</v>
      </c>
      <c r="CX106" s="68">
        <f t="shared" si="30"/>
        <v>29212</v>
      </c>
      <c r="CY106" s="68">
        <f t="shared" si="30"/>
        <v>25380</v>
      </c>
      <c r="CZ106" s="68">
        <f t="shared" si="30"/>
        <v>21979</v>
      </c>
      <c r="DA106" s="68">
        <f t="shared" si="30"/>
        <v>18401</v>
      </c>
      <c r="DB106" s="68">
        <f t="shared" si="30"/>
        <v>15809</v>
      </c>
      <c r="DC106" s="68">
        <f t="shared" si="30"/>
        <v>12942</v>
      </c>
      <c r="DD106" s="68">
        <f t="shared" si="30"/>
        <v>10210</v>
      </c>
      <c r="DE106" s="68">
        <f t="shared" si="30"/>
        <v>7787</v>
      </c>
      <c r="DF106" s="68">
        <f t="shared" si="30"/>
        <v>5683</v>
      </c>
      <c r="DG106" s="68">
        <f t="shared" ref="DG106:EE106" si="31">DG8+DG57</f>
        <v>4165</v>
      </c>
      <c r="DH106" s="68">
        <f t="shared" si="31"/>
        <v>2648</v>
      </c>
      <c r="DI106" s="68">
        <f t="shared" si="31"/>
        <v>1470</v>
      </c>
      <c r="DJ106" s="68">
        <f t="shared" si="31"/>
        <v>850</v>
      </c>
      <c r="DK106" s="68">
        <f t="shared" si="31"/>
        <v>489</v>
      </c>
      <c r="DL106" s="68">
        <f t="shared" si="31"/>
        <v>260</v>
      </c>
      <c r="DM106" s="68">
        <f t="shared" si="31"/>
        <v>130</v>
      </c>
      <c r="DN106" s="68">
        <f t="shared" si="31"/>
        <v>67</v>
      </c>
      <c r="DO106" s="68">
        <f t="shared" si="31"/>
        <v>27</v>
      </c>
      <c r="DP106" s="68">
        <f t="shared" si="31"/>
        <v>8</v>
      </c>
      <c r="DQ106" s="68">
        <f t="shared" si="31"/>
        <v>2</v>
      </c>
      <c r="DR106" s="68">
        <f t="shared" si="31"/>
        <v>0</v>
      </c>
      <c r="DS106" s="68">
        <f t="shared" si="31"/>
        <v>0</v>
      </c>
      <c r="DT106" s="68">
        <f t="shared" si="31"/>
        <v>0</v>
      </c>
      <c r="DU106" s="68">
        <f t="shared" si="31"/>
        <v>0</v>
      </c>
      <c r="DV106" s="68">
        <f t="shared" si="31"/>
        <v>0</v>
      </c>
      <c r="DW106" s="68">
        <f t="shared" si="31"/>
        <v>0</v>
      </c>
      <c r="DX106" s="68">
        <f t="shared" si="31"/>
        <v>0</v>
      </c>
      <c r="DY106" s="68">
        <f t="shared" si="31"/>
        <v>0</v>
      </c>
      <c r="DZ106" s="68">
        <f t="shared" si="31"/>
        <v>0</v>
      </c>
      <c r="EA106" s="68">
        <f t="shared" si="31"/>
        <v>0</v>
      </c>
      <c r="EB106" s="68">
        <f t="shared" si="31"/>
        <v>0</v>
      </c>
      <c r="EC106" s="68">
        <f t="shared" si="31"/>
        <v>0</v>
      </c>
      <c r="ED106" s="68">
        <f t="shared" si="31"/>
        <v>0</v>
      </c>
      <c r="EE106" s="68">
        <f t="shared" si="31"/>
        <v>0</v>
      </c>
    </row>
    <row r="107" spans="1:135" ht="0.95" customHeight="1" x14ac:dyDescent="0.25">
      <c r="A107" s="70">
        <v>2018</v>
      </c>
      <c r="B107" s="68">
        <f t="shared" si="15"/>
        <v>8593396</v>
      </c>
      <c r="C107" s="73">
        <f t="shared" si="21"/>
        <v>9.6003362907984922E-3</v>
      </c>
      <c r="D107" s="66">
        <f t="shared" ref="D107:M107" si="32">D9+D58</f>
        <v>5240693</v>
      </c>
      <c r="E107" s="66">
        <f t="shared" si="32"/>
        <v>5333129</v>
      </c>
      <c r="F107" s="66">
        <f t="shared" si="32"/>
        <v>5423232</v>
      </c>
      <c r="G107" s="75">
        <f t="shared" si="32"/>
        <v>5510782</v>
      </c>
      <c r="H107" s="75">
        <f t="shared" si="32"/>
        <v>5596978</v>
      </c>
      <c r="I107" s="75">
        <f t="shared" si="32"/>
        <v>1651844</v>
      </c>
      <c r="J107" s="75">
        <f t="shared" si="32"/>
        <v>1559408</v>
      </c>
      <c r="K107" s="75">
        <f t="shared" si="32"/>
        <v>1469305</v>
      </c>
      <c r="L107" s="75">
        <f t="shared" si="32"/>
        <v>1381755</v>
      </c>
      <c r="M107" s="75">
        <f t="shared" si="32"/>
        <v>1295559</v>
      </c>
      <c r="N107" s="66"/>
      <c r="O107" s="68">
        <f t="shared" ref="O107:AT107" si="33">O9+O58</f>
        <v>87820</v>
      </c>
      <c r="P107" s="68">
        <f t="shared" si="33"/>
        <v>87876</v>
      </c>
      <c r="Q107" s="68">
        <f t="shared" si="33"/>
        <v>87660</v>
      </c>
      <c r="R107" s="68">
        <f t="shared" si="33"/>
        <v>87264</v>
      </c>
      <c r="S107" s="68">
        <f t="shared" si="33"/>
        <v>86326</v>
      </c>
      <c r="T107" s="68">
        <f t="shared" si="33"/>
        <v>86489</v>
      </c>
      <c r="U107" s="68">
        <f t="shared" si="33"/>
        <v>86652</v>
      </c>
      <c r="V107" s="68">
        <f t="shared" si="33"/>
        <v>85631</v>
      </c>
      <c r="W107" s="68">
        <f t="shared" si="33"/>
        <v>86683</v>
      </c>
      <c r="X107" s="68">
        <f t="shared" si="33"/>
        <v>85105</v>
      </c>
      <c r="Y107" s="68">
        <f t="shared" si="33"/>
        <v>84369</v>
      </c>
      <c r="Z107" s="68">
        <f t="shared" si="33"/>
        <v>82923</v>
      </c>
      <c r="AA107" s="68">
        <f t="shared" si="33"/>
        <v>82058</v>
      </c>
      <c r="AB107" s="68">
        <f t="shared" si="33"/>
        <v>81712</v>
      </c>
      <c r="AC107" s="68">
        <f t="shared" si="33"/>
        <v>81746</v>
      </c>
      <c r="AD107" s="68">
        <f t="shared" si="33"/>
        <v>80641</v>
      </c>
      <c r="AE107" s="68">
        <f t="shared" si="33"/>
        <v>81925</v>
      </c>
      <c r="AF107" s="68">
        <f t="shared" si="33"/>
        <v>82724</v>
      </c>
      <c r="AG107" s="68">
        <f t="shared" si="33"/>
        <v>88019</v>
      </c>
      <c r="AH107" s="68">
        <f t="shared" si="33"/>
        <v>88218</v>
      </c>
      <c r="AI107" s="68">
        <f t="shared" si="33"/>
        <v>90512</v>
      </c>
      <c r="AJ107" s="68">
        <f t="shared" si="33"/>
        <v>92820</v>
      </c>
      <c r="AK107" s="68">
        <f t="shared" si="33"/>
        <v>96726</v>
      </c>
      <c r="AL107" s="68">
        <f t="shared" si="33"/>
        <v>98524</v>
      </c>
      <c r="AM107" s="68">
        <f t="shared" si="33"/>
        <v>101906</v>
      </c>
      <c r="AN107" s="68">
        <f t="shared" si="33"/>
        <v>105288</v>
      </c>
      <c r="AO107" s="68">
        <f t="shared" si="33"/>
        <v>110749</v>
      </c>
      <c r="AP107" s="68">
        <f t="shared" si="33"/>
        <v>113992</v>
      </c>
      <c r="AQ107" s="68">
        <f t="shared" si="33"/>
        <v>116685</v>
      </c>
      <c r="AR107" s="68">
        <f t="shared" si="33"/>
        <v>117862</v>
      </c>
      <c r="AS107" s="68">
        <f t="shared" si="33"/>
        <v>120834</v>
      </c>
      <c r="AT107" s="68">
        <f t="shared" si="33"/>
        <v>119721</v>
      </c>
      <c r="AU107" s="68">
        <f t="shared" ref="AU107:BZ107" si="34">AU9+AU58</f>
        <v>122115</v>
      </c>
      <c r="AV107" s="68">
        <f t="shared" si="34"/>
        <v>122734</v>
      </c>
      <c r="AW107" s="68">
        <f t="shared" si="34"/>
        <v>123805</v>
      </c>
      <c r="AX107" s="68">
        <f t="shared" si="34"/>
        <v>122774</v>
      </c>
      <c r="AY107" s="68">
        <f t="shared" si="34"/>
        <v>124834</v>
      </c>
      <c r="AZ107" s="68">
        <f t="shared" si="34"/>
        <v>123960</v>
      </c>
      <c r="BA107" s="68">
        <f t="shared" si="34"/>
        <v>123823</v>
      </c>
      <c r="BB107" s="68">
        <f t="shared" si="34"/>
        <v>120550</v>
      </c>
      <c r="BC107" s="68">
        <f t="shared" si="34"/>
        <v>118996</v>
      </c>
      <c r="BD107" s="68">
        <f t="shared" si="34"/>
        <v>118453</v>
      </c>
      <c r="BE107" s="68">
        <f t="shared" si="34"/>
        <v>117348</v>
      </c>
      <c r="BF107" s="68">
        <f t="shared" si="34"/>
        <v>116517</v>
      </c>
      <c r="BG107" s="68">
        <f t="shared" si="34"/>
        <v>118804</v>
      </c>
      <c r="BH107" s="68">
        <f t="shared" si="34"/>
        <v>119105</v>
      </c>
      <c r="BI107" s="68">
        <f t="shared" si="34"/>
        <v>122117</v>
      </c>
      <c r="BJ107" s="68">
        <f t="shared" si="34"/>
        <v>125705</v>
      </c>
      <c r="BK107" s="68">
        <f t="shared" si="34"/>
        <v>127134</v>
      </c>
      <c r="BL107" s="68">
        <f t="shared" si="34"/>
        <v>129997</v>
      </c>
      <c r="BM107" s="68">
        <f t="shared" si="34"/>
        <v>132493</v>
      </c>
      <c r="BN107" s="68">
        <f t="shared" si="34"/>
        <v>133413</v>
      </c>
      <c r="BO107" s="68">
        <f t="shared" si="34"/>
        <v>135673</v>
      </c>
      <c r="BP107" s="68">
        <f t="shared" si="34"/>
        <v>135534</v>
      </c>
      <c r="BQ107" s="68">
        <f t="shared" si="34"/>
        <v>137144</v>
      </c>
      <c r="BR107" s="68">
        <f t="shared" si="34"/>
        <v>132799</v>
      </c>
      <c r="BS107" s="68">
        <f t="shared" si="34"/>
        <v>127456</v>
      </c>
      <c r="BT107" s="68">
        <f t="shared" si="34"/>
        <v>122647</v>
      </c>
      <c r="BU107" s="68">
        <f t="shared" si="34"/>
        <v>118798</v>
      </c>
      <c r="BV107" s="68">
        <f t="shared" si="34"/>
        <v>114879</v>
      </c>
      <c r="BW107" s="68">
        <f t="shared" si="34"/>
        <v>110114</v>
      </c>
      <c r="BX107" s="68">
        <f t="shared" si="34"/>
        <v>106927</v>
      </c>
      <c r="BY107" s="68">
        <f t="shared" si="34"/>
        <v>103114</v>
      </c>
      <c r="BZ107" s="68">
        <f t="shared" si="34"/>
        <v>98483</v>
      </c>
      <c r="CA107" s="68">
        <f t="shared" ref="CA107:DF107" si="35">CA9+CA58</f>
        <v>94837</v>
      </c>
      <c r="CB107" s="68">
        <f t="shared" si="35"/>
        <v>90866</v>
      </c>
      <c r="CC107" s="68">
        <f t="shared" si="35"/>
        <v>89559</v>
      </c>
      <c r="CD107" s="68">
        <f t="shared" si="35"/>
        <v>85573</v>
      </c>
      <c r="CE107" s="68">
        <f t="shared" si="35"/>
        <v>87066</v>
      </c>
      <c r="CF107" s="68">
        <f t="shared" si="35"/>
        <v>84842</v>
      </c>
      <c r="CG107" s="68">
        <f t="shared" si="35"/>
        <v>84968</v>
      </c>
      <c r="CH107" s="68">
        <f t="shared" si="35"/>
        <v>82949</v>
      </c>
      <c r="CI107" s="68">
        <f t="shared" si="35"/>
        <v>81777</v>
      </c>
      <c r="CJ107" s="68">
        <f t="shared" si="35"/>
        <v>77372</v>
      </c>
      <c r="CK107" s="68">
        <f t="shared" si="35"/>
        <v>75170</v>
      </c>
      <c r="CL107" s="68">
        <f t="shared" si="35"/>
        <v>71522</v>
      </c>
      <c r="CM107" s="68">
        <f t="shared" si="35"/>
        <v>67151</v>
      </c>
      <c r="CN107" s="68">
        <f t="shared" si="35"/>
        <v>61698</v>
      </c>
      <c r="CO107" s="68">
        <f t="shared" si="35"/>
        <v>55622</v>
      </c>
      <c r="CP107" s="68">
        <f t="shared" si="35"/>
        <v>52933</v>
      </c>
      <c r="CQ107" s="68">
        <f t="shared" si="35"/>
        <v>49921</v>
      </c>
      <c r="CR107" s="68">
        <f t="shared" si="35"/>
        <v>46358</v>
      </c>
      <c r="CS107" s="68">
        <f t="shared" si="35"/>
        <v>44527</v>
      </c>
      <c r="CT107" s="68">
        <f t="shared" si="35"/>
        <v>42264</v>
      </c>
      <c r="CU107" s="68">
        <f t="shared" si="35"/>
        <v>39177</v>
      </c>
      <c r="CV107" s="68">
        <f t="shared" si="35"/>
        <v>35522</v>
      </c>
      <c r="CW107" s="68">
        <f t="shared" si="35"/>
        <v>32797</v>
      </c>
      <c r="CX107" s="68">
        <f t="shared" si="35"/>
        <v>29390</v>
      </c>
      <c r="CY107" s="68">
        <f t="shared" si="35"/>
        <v>26661</v>
      </c>
      <c r="CZ107" s="68">
        <f t="shared" si="35"/>
        <v>22869</v>
      </c>
      <c r="DA107" s="68">
        <f t="shared" si="35"/>
        <v>19513</v>
      </c>
      <c r="DB107" s="68">
        <f t="shared" si="35"/>
        <v>16055</v>
      </c>
      <c r="DC107" s="68">
        <f t="shared" si="35"/>
        <v>13515</v>
      </c>
      <c r="DD107" s="68">
        <f t="shared" si="35"/>
        <v>10801</v>
      </c>
      <c r="DE107" s="68">
        <f t="shared" si="35"/>
        <v>8288</v>
      </c>
      <c r="DF107" s="68">
        <f t="shared" si="35"/>
        <v>6110</v>
      </c>
      <c r="DG107" s="68">
        <f t="shared" ref="DG107:EE107" si="36">DG9+DG58</f>
        <v>4286</v>
      </c>
      <c r="DH107" s="68">
        <f t="shared" si="36"/>
        <v>2996</v>
      </c>
      <c r="DI107" s="68">
        <f t="shared" si="36"/>
        <v>1800</v>
      </c>
      <c r="DJ107" s="68">
        <f t="shared" si="36"/>
        <v>936</v>
      </c>
      <c r="DK107" s="68">
        <f t="shared" si="36"/>
        <v>502</v>
      </c>
      <c r="DL107" s="68">
        <f t="shared" si="36"/>
        <v>264</v>
      </c>
      <c r="DM107" s="68">
        <f t="shared" si="36"/>
        <v>125</v>
      </c>
      <c r="DN107" s="68">
        <f t="shared" si="36"/>
        <v>56</v>
      </c>
      <c r="DO107" s="68">
        <f t="shared" si="36"/>
        <v>26</v>
      </c>
      <c r="DP107" s="68">
        <f t="shared" si="36"/>
        <v>8</v>
      </c>
      <c r="DQ107" s="68">
        <f t="shared" si="36"/>
        <v>1</v>
      </c>
      <c r="DR107" s="68">
        <f t="shared" si="36"/>
        <v>0</v>
      </c>
      <c r="DS107" s="68">
        <f t="shared" si="36"/>
        <v>0</v>
      </c>
      <c r="DT107" s="68">
        <f t="shared" si="36"/>
        <v>0</v>
      </c>
      <c r="DU107" s="68">
        <f t="shared" si="36"/>
        <v>0</v>
      </c>
      <c r="DV107" s="68">
        <f t="shared" si="36"/>
        <v>0</v>
      </c>
      <c r="DW107" s="68">
        <f t="shared" si="36"/>
        <v>0</v>
      </c>
      <c r="DX107" s="68">
        <f t="shared" si="36"/>
        <v>0</v>
      </c>
      <c r="DY107" s="68">
        <f t="shared" si="36"/>
        <v>0</v>
      </c>
      <c r="DZ107" s="68">
        <f t="shared" si="36"/>
        <v>0</v>
      </c>
      <c r="EA107" s="68">
        <f t="shared" si="36"/>
        <v>0</v>
      </c>
      <c r="EB107" s="68">
        <f t="shared" si="36"/>
        <v>0</v>
      </c>
      <c r="EC107" s="68">
        <f t="shared" si="36"/>
        <v>0</v>
      </c>
      <c r="ED107" s="68">
        <f t="shared" si="36"/>
        <v>0</v>
      </c>
      <c r="EE107" s="68">
        <f t="shared" si="36"/>
        <v>0</v>
      </c>
    </row>
    <row r="108" spans="1:135" ht="0.95" customHeight="1" x14ac:dyDescent="0.25">
      <c r="A108" s="70">
        <v>2019</v>
      </c>
      <c r="B108" s="68">
        <f t="shared" si="15"/>
        <v>8675011</v>
      </c>
      <c r="C108" s="73">
        <f t="shared" si="21"/>
        <v>9.4974094060136412E-3</v>
      </c>
      <c r="D108" s="66">
        <f t="shared" ref="D108:M108" si="37">D10+D59</f>
        <v>5272173</v>
      </c>
      <c r="E108" s="66">
        <f t="shared" si="37"/>
        <v>5367200</v>
      </c>
      <c r="F108" s="66">
        <f t="shared" si="37"/>
        <v>5458721</v>
      </c>
      <c r="G108" s="75">
        <f t="shared" si="37"/>
        <v>5548030</v>
      </c>
      <c r="H108" s="75">
        <f t="shared" si="37"/>
        <v>5634792</v>
      </c>
      <c r="I108" s="75">
        <f t="shared" si="37"/>
        <v>1689212</v>
      </c>
      <c r="J108" s="75">
        <f t="shared" si="37"/>
        <v>1594185</v>
      </c>
      <c r="K108" s="75">
        <f t="shared" si="37"/>
        <v>1502664</v>
      </c>
      <c r="L108" s="75">
        <f t="shared" si="37"/>
        <v>1413355</v>
      </c>
      <c r="M108" s="75">
        <f t="shared" si="37"/>
        <v>1326593</v>
      </c>
      <c r="N108" s="66"/>
      <c r="O108" s="68">
        <f t="shared" ref="O108:AT108" si="38">O10+O59</f>
        <v>88549</v>
      </c>
      <c r="P108" s="68">
        <f t="shared" si="38"/>
        <v>88636</v>
      </c>
      <c r="Q108" s="68">
        <f t="shared" si="38"/>
        <v>88530</v>
      </c>
      <c r="R108" s="68">
        <f t="shared" si="38"/>
        <v>88270</v>
      </c>
      <c r="S108" s="68">
        <f t="shared" si="38"/>
        <v>87859</v>
      </c>
      <c r="T108" s="68">
        <f t="shared" si="38"/>
        <v>86919</v>
      </c>
      <c r="U108" s="68">
        <f t="shared" si="38"/>
        <v>87046</v>
      </c>
      <c r="V108" s="68">
        <f t="shared" si="38"/>
        <v>87200</v>
      </c>
      <c r="W108" s="68">
        <f t="shared" si="38"/>
        <v>86184</v>
      </c>
      <c r="X108" s="68">
        <f t="shared" si="38"/>
        <v>87205</v>
      </c>
      <c r="Y108" s="68">
        <f t="shared" si="38"/>
        <v>85620</v>
      </c>
      <c r="Z108" s="68">
        <f t="shared" si="38"/>
        <v>84869</v>
      </c>
      <c r="AA108" s="68">
        <f t="shared" si="38"/>
        <v>83410</v>
      </c>
      <c r="AB108" s="68">
        <f t="shared" si="38"/>
        <v>82554</v>
      </c>
      <c r="AC108" s="68">
        <f t="shared" si="38"/>
        <v>82228</v>
      </c>
      <c r="AD108" s="68">
        <f t="shared" si="38"/>
        <v>82338</v>
      </c>
      <c r="AE108" s="68">
        <f t="shared" si="38"/>
        <v>81372</v>
      </c>
      <c r="AF108" s="68">
        <f t="shared" si="38"/>
        <v>82834</v>
      </c>
      <c r="AG108" s="68">
        <f t="shared" si="38"/>
        <v>83816</v>
      </c>
      <c r="AH108" s="68">
        <f t="shared" si="38"/>
        <v>89238</v>
      </c>
      <c r="AI108" s="68">
        <f t="shared" si="38"/>
        <v>89665</v>
      </c>
      <c r="AJ108" s="68">
        <f t="shared" si="38"/>
        <v>92207</v>
      </c>
      <c r="AK108" s="68">
        <f t="shared" si="38"/>
        <v>94768</v>
      </c>
      <c r="AL108" s="68">
        <f t="shared" si="38"/>
        <v>98903</v>
      </c>
      <c r="AM108" s="68">
        <f t="shared" si="38"/>
        <v>100945</v>
      </c>
      <c r="AN108" s="68">
        <f t="shared" si="38"/>
        <v>104508</v>
      </c>
      <c r="AO108" s="68">
        <f t="shared" si="38"/>
        <v>107999</v>
      </c>
      <c r="AP108" s="68">
        <f t="shared" si="38"/>
        <v>113452</v>
      </c>
      <c r="AQ108" s="68">
        <f t="shared" si="38"/>
        <v>116624</v>
      </c>
      <c r="AR108" s="68">
        <f t="shared" si="38"/>
        <v>119195</v>
      </c>
      <c r="AS108" s="68">
        <f t="shared" si="38"/>
        <v>120248</v>
      </c>
      <c r="AT108" s="68">
        <f t="shared" si="38"/>
        <v>123032</v>
      </c>
      <c r="AU108" s="68">
        <f t="shared" ref="AU108:BZ108" si="39">AU10+AU59</f>
        <v>121789</v>
      </c>
      <c r="AV108" s="68">
        <f t="shared" si="39"/>
        <v>123998</v>
      </c>
      <c r="AW108" s="68">
        <f t="shared" si="39"/>
        <v>124437</v>
      </c>
      <c r="AX108" s="68">
        <f t="shared" si="39"/>
        <v>125337</v>
      </c>
      <c r="AY108" s="68">
        <f t="shared" si="39"/>
        <v>124188</v>
      </c>
      <c r="AZ108" s="68">
        <f t="shared" si="39"/>
        <v>126076</v>
      </c>
      <c r="BA108" s="68">
        <f t="shared" si="39"/>
        <v>125094</v>
      </c>
      <c r="BB108" s="68">
        <f t="shared" si="39"/>
        <v>124842</v>
      </c>
      <c r="BC108" s="68">
        <f t="shared" si="39"/>
        <v>121520</v>
      </c>
      <c r="BD108" s="68">
        <f t="shared" si="39"/>
        <v>119883</v>
      </c>
      <c r="BE108" s="68">
        <f t="shared" si="39"/>
        <v>119261</v>
      </c>
      <c r="BF108" s="68">
        <f t="shared" si="39"/>
        <v>118092</v>
      </c>
      <c r="BG108" s="68">
        <f t="shared" si="39"/>
        <v>117201</v>
      </c>
      <c r="BH108" s="68">
        <f t="shared" si="39"/>
        <v>119404</v>
      </c>
      <c r="BI108" s="68">
        <f t="shared" si="39"/>
        <v>119642</v>
      </c>
      <c r="BJ108" s="68">
        <f t="shared" si="39"/>
        <v>122558</v>
      </c>
      <c r="BK108" s="68">
        <f t="shared" si="39"/>
        <v>126049</v>
      </c>
      <c r="BL108" s="68">
        <f t="shared" si="39"/>
        <v>127384</v>
      </c>
      <c r="BM108" s="68">
        <f t="shared" si="39"/>
        <v>130141</v>
      </c>
      <c r="BN108" s="68">
        <f t="shared" si="39"/>
        <v>132527</v>
      </c>
      <c r="BO108" s="68">
        <f t="shared" si="39"/>
        <v>133353</v>
      </c>
      <c r="BP108" s="68">
        <f t="shared" si="39"/>
        <v>135495</v>
      </c>
      <c r="BQ108" s="68">
        <f t="shared" si="39"/>
        <v>135271</v>
      </c>
      <c r="BR108" s="68">
        <f t="shared" si="39"/>
        <v>136764</v>
      </c>
      <c r="BS108" s="68">
        <f t="shared" si="39"/>
        <v>132366</v>
      </c>
      <c r="BT108" s="68">
        <f t="shared" si="39"/>
        <v>126967</v>
      </c>
      <c r="BU108" s="68">
        <f t="shared" si="39"/>
        <v>122107</v>
      </c>
      <c r="BV108" s="68">
        <f t="shared" si="39"/>
        <v>118184</v>
      </c>
      <c r="BW108" s="68">
        <f t="shared" si="39"/>
        <v>114136</v>
      </c>
      <c r="BX108" s="68">
        <f t="shared" si="39"/>
        <v>109414</v>
      </c>
      <c r="BY108" s="68">
        <f t="shared" si="39"/>
        <v>106183</v>
      </c>
      <c r="BZ108" s="68">
        <f t="shared" si="39"/>
        <v>102323</v>
      </c>
      <c r="CA108" s="68">
        <f t="shared" ref="CA108:DF108" si="40">CA10+CA59</f>
        <v>97588</v>
      </c>
      <c r="CB108" s="68">
        <f t="shared" si="40"/>
        <v>93711</v>
      </c>
      <c r="CC108" s="68">
        <f t="shared" si="40"/>
        <v>90034</v>
      </c>
      <c r="CD108" s="68">
        <f t="shared" si="40"/>
        <v>88770</v>
      </c>
      <c r="CE108" s="68">
        <f t="shared" si="40"/>
        <v>84782</v>
      </c>
      <c r="CF108" s="68">
        <f t="shared" si="40"/>
        <v>86166</v>
      </c>
      <c r="CG108" s="68">
        <f t="shared" si="40"/>
        <v>83893</v>
      </c>
      <c r="CH108" s="68">
        <f t="shared" si="40"/>
        <v>83916</v>
      </c>
      <c r="CI108" s="68">
        <f t="shared" si="40"/>
        <v>81813</v>
      </c>
      <c r="CJ108" s="68">
        <f t="shared" si="40"/>
        <v>80533</v>
      </c>
      <c r="CK108" s="68">
        <f t="shared" si="40"/>
        <v>76065</v>
      </c>
      <c r="CL108" s="68">
        <f t="shared" si="40"/>
        <v>73748</v>
      </c>
      <c r="CM108" s="68">
        <f t="shared" si="40"/>
        <v>70013</v>
      </c>
      <c r="CN108" s="68">
        <f t="shared" si="40"/>
        <v>65564</v>
      </c>
      <c r="CO108" s="68">
        <f t="shared" si="40"/>
        <v>60077</v>
      </c>
      <c r="CP108" s="68">
        <f t="shared" si="40"/>
        <v>53987</v>
      </c>
      <c r="CQ108" s="68">
        <f t="shared" si="40"/>
        <v>51187</v>
      </c>
      <c r="CR108" s="68">
        <f t="shared" si="40"/>
        <v>48066</v>
      </c>
      <c r="CS108" s="68">
        <f t="shared" si="40"/>
        <v>44421</v>
      </c>
      <c r="CT108" s="68">
        <f t="shared" si="40"/>
        <v>42434</v>
      </c>
      <c r="CU108" s="68">
        <f t="shared" si="40"/>
        <v>40026</v>
      </c>
      <c r="CV108" s="68">
        <f t="shared" si="40"/>
        <v>36837</v>
      </c>
      <c r="CW108" s="68">
        <f t="shared" si="40"/>
        <v>33134</v>
      </c>
      <c r="CX108" s="68">
        <f t="shared" si="40"/>
        <v>30304</v>
      </c>
      <c r="CY108" s="68">
        <f t="shared" si="40"/>
        <v>26867</v>
      </c>
      <c r="CZ108" s="68">
        <f t="shared" si="40"/>
        <v>24071</v>
      </c>
      <c r="DA108" s="68">
        <f t="shared" si="40"/>
        <v>20347</v>
      </c>
      <c r="DB108" s="68">
        <f t="shared" si="40"/>
        <v>17070</v>
      </c>
      <c r="DC108" s="68">
        <f t="shared" si="40"/>
        <v>13771</v>
      </c>
      <c r="DD108" s="68">
        <f t="shared" si="40"/>
        <v>11322</v>
      </c>
      <c r="DE108" s="68">
        <f t="shared" si="40"/>
        <v>8800</v>
      </c>
      <c r="DF108" s="68">
        <f t="shared" si="40"/>
        <v>6536</v>
      </c>
      <c r="DG108" s="68">
        <f t="shared" ref="DG108:EE108" si="41">DG10+DG59</f>
        <v>4635</v>
      </c>
      <c r="DH108" s="68">
        <f t="shared" si="41"/>
        <v>3103</v>
      </c>
      <c r="DI108" s="68">
        <f t="shared" si="41"/>
        <v>2053</v>
      </c>
      <c r="DJ108" s="68">
        <f t="shared" si="41"/>
        <v>1158</v>
      </c>
      <c r="DK108" s="68">
        <f t="shared" si="41"/>
        <v>561</v>
      </c>
      <c r="DL108" s="68">
        <f t="shared" si="41"/>
        <v>275</v>
      </c>
      <c r="DM108" s="68">
        <f t="shared" si="41"/>
        <v>130</v>
      </c>
      <c r="DN108" s="68">
        <f t="shared" si="41"/>
        <v>54</v>
      </c>
      <c r="DO108" s="68">
        <f t="shared" si="41"/>
        <v>22</v>
      </c>
      <c r="DP108" s="68">
        <f t="shared" si="41"/>
        <v>8</v>
      </c>
      <c r="DQ108" s="68">
        <f t="shared" si="41"/>
        <v>1</v>
      </c>
      <c r="DR108" s="68">
        <f t="shared" si="41"/>
        <v>0</v>
      </c>
      <c r="DS108" s="68">
        <f t="shared" si="41"/>
        <v>0</v>
      </c>
      <c r="DT108" s="68">
        <f t="shared" si="41"/>
        <v>0</v>
      </c>
      <c r="DU108" s="68">
        <f t="shared" si="41"/>
        <v>0</v>
      </c>
      <c r="DV108" s="68">
        <f t="shared" si="41"/>
        <v>0</v>
      </c>
      <c r="DW108" s="68">
        <f t="shared" si="41"/>
        <v>0</v>
      </c>
      <c r="DX108" s="68">
        <f t="shared" si="41"/>
        <v>0</v>
      </c>
      <c r="DY108" s="68">
        <f t="shared" si="41"/>
        <v>0</v>
      </c>
      <c r="DZ108" s="68">
        <f t="shared" si="41"/>
        <v>0</v>
      </c>
      <c r="EA108" s="68">
        <f t="shared" si="41"/>
        <v>0</v>
      </c>
      <c r="EB108" s="68">
        <f t="shared" si="41"/>
        <v>0</v>
      </c>
      <c r="EC108" s="68">
        <f t="shared" si="41"/>
        <v>0</v>
      </c>
      <c r="ED108" s="68">
        <f t="shared" si="41"/>
        <v>0</v>
      </c>
      <c r="EE108" s="68">
        <f t="shared" si="41"/>
        <v>0</v>
      </c>
    </row>
    <row r="109" spans="1:135" ht="0.95" customHeight="1" x14ac:dyDescent="0.25">
      <c r="A109" s="70">
        <v>2020</v>
      </c>
      <c r="B109" s="68">
        <f t="shared" si="15"/>
        <v>8756410</v>
      </c>
      <c r="C109" s="73">
        <f t="shared" si="21"/>
        <v>9.3831581308657704E-3</v>
      </c>
      <c r="D109" s="66">
        <f t="shared" ref="D109:M109" si="42">D11+D60</f>
        <v>5301574</v>
      </c>
      <c r="E109" s="66">
        <f t="shared" si="42"/>
        <v>5399910</v>
      </c>
      <c r="F109" s="66">
        <f t="shared" si="42"/>
        <v>5493984</v>
      </c>
      <c r="G109" s="75">
        <f t="shared" si="42"/>
        <v>5584708</v>
      </c>
      <c r="H109" s="75">
        <f t="shared" si="42"/>
        <v>5673213</v>
      </c>
      <c r="I109" s="75">
        <f t="shared" si="42"/>
        <v>1728899</v>
      </c>
      <c r="J109" s="75">
        <f t="shared" si="42"/>
        <v>1630563</v>
      </c>
      <c r="K109" s="75">
        <f t="shared" si="42"/>
        <v>1536489</v>
      </c>
      <c r="L109" s="75">
        <f t="shared" si="42"/>
        <v>1445765</v>
      </c>
      <c r="M109" s="75">
        <f t="shared" si="42"/>
        <v>1357260</v>
      </c>
      <c r="N109" s="66"/>
      <c r="O109" s="68">
        <f t="shared" ref="O109:AT109" si="43">O11+O60</f>
        <v>89223</v>
      </c>
      <c r="P109" s="68">
        <f t="shared" si="43"/>
        <v>89365</v>
      </c>
      <c r="Q109" s="68">
        <f t="shared" si="43"/>
        <v>89291</v>
      </c>
      <c r="R109" s="68">
        <f t="shared" si="43"/>
        <v>89141</v>
      </c>
      <c r="S109" s="68">
        <f t="shared" si="43"/>
        <v>88862</v>
      </c>
      <c r="T109" s="68">
        <f t="shared" si="43"/>
        <v>88432</v>
      </c>
      <c r="U109" s="68">
        <f t="shared" si="43"/>
        <v>87480</v>
      </c>
      <c r="V109" s="68">
        <f t="shared" si="43"/>
        <v>87586</v>
      </c>
      <c r="W109" s="68">
        <f t="shared" si="43"/>
        <v>87743</v>
      </c>
      <c r="X109" s="68">
        <f t="shared" si="43"/>
        <v>86719</v>
      </c>
      <c r="Y109" s="68">
        <f t="shared" si="43"/>
        <v>87708</v>
      </c>
      <c r="Z109" s="68">
        <f t="shared" si="43"/>
        <v>86113</v>
      </c>
      <c r="AA109" s="68">
        <f t="shared" si="43"/>
        <v>85352</v>
      </c>
      <c r="AB109" s="68">
        <f t="shared" si="43"/>
        <v>83897</v>
      </c>
      <c r="AC109" s="68">
        <f t="shared" si="43"/>
        <v>83075</v>
      </c>
      <c r="AD109" s="68">
        <f t="shared" si="43"/>
        <v>82822</v>
      </c>
      <c r="AE109" s="68">
        <f t="shared" si="43"/>
        <v>83068</v>
      </c>
      <c r="AF109" s="68">
        <f t="shared" si="43"/>
        <v>82284</v>
      </c>
      <c r="AG109" s="68">
        <f t="shared" si="43"/>
        <v>83920</v>
      </c>
      <c r="AH109" s="68">
        <f t="shared" si="43"/>
        <v>85094</v>
      </c>
      <c r="AI109" s="68">
        <f t="shared" si="43"/>
        <v>90675</v>
      </c>
      <c r="AJ109" s="68">
        <f t="shared" si="43"/>
        <v>91373</v>
      </c>
      <c r="AK109" s="68">
        <f t="shared" si="43"/>
        <v>94165</v>
      </c>
      <c r="AL109" s="68">
        <f t="shared" si="43"/>
        <v>96993</v>
      </c>
      <c r="AM109" s="68">
        <f t="shared" si="43"/>
        <v>101359</v>
      </c>
      <c r="AN109" s="68">
        <f t="shared" si="43"/>
        <v>103598</v>
      </c>
      <c r="AO109" s="68">
        <f t="shared" si="43"/>
        <v>107256</v>
      </c>
      <c r="AP109" s="68">
        <f t="shared" si="43"/>
        <v>110764</v>
      </c>
      <c r="AQ109" s="68">
        <f t="shared" si="43"/>
        <v>116126</v>
      </c>
      <c r="AR109" s="68">
        <f t="shared" si="43"/>
        <v>119177</v>
      </c>
      <c r="AS109" s="68">
        <f t="shared" si="43"/>
        <v>121598</v>
      </c>
      <c r="AT109" s="68">
        <f t="shared" si="43"/>
        <v>122508</v>
      </c>
      <c r="AU109" s="68">
        <f t="shared" ref="AU109:BZ109" si="44">AU11+AU60</f>
        <v>125097</v>
      </c>
      <c r="AV109" s="68">
        <f t="shared" si="44"/>
        <v>123708</v>
      </c>
      <c r="AW109" s="68">
        <f t="shared" si="44"/>
        <v>125729</v>
      </c>
      <c r="AX109" s="68">
        <f t="shared" si="44"/>
        <v>125990</v>
      </c>
      <c r="AY109" s="68">
        <f t="shared" si="44"/>
        <v>126727</v>
      </c>
      <c r="AZ109" s="68">
        <f t="shared" si="44"/>
        <v>125466</v>
      </c>
      <c r="BA109" s="68">
        <f t="shared" si="44"/>
        <v>127199</v>
      </c>
      <c r="BB109" s="68">
        <f t="shared" si="44"/>
        <v>126120</v>
      </c>
      <c r="BC109" s="68">
        <f t="shared" si="44"/>
        <v>125764</v>
      </c>
      <c r="BD109" s="68">
        <f t="shared" si="44"/>
        <v>122392</v>
      </c>
      <c r="BE109" s="68">
        <f t="shared" si="44"/>
        <v>120682</v>
      </c>
      <c r="BF109" s="68">
        <f t="shared" si="44"/>
        <v>119988</v>
      </c>
      <c r="BG109" s="68">
        <f t="shared" si="44"/>
        <v>118760</v>
      </c>
      <c r="BH109" s="68">
        <f t="shared" si="44"/>
        <v>117812</v>
      </c>
      <c r="BI109" s="68">
        <f t="shared" si="44"/>
        <v>119926</v>
      </c>
      <c r="BJ109" s="68">
        <f t="shared" si="44"/>
        <v>120104</v>
      </c>
      <c r="BK109" s="68">
        <f t="shared" si="44"/>
        <v>122918</v>
      </c>
      <c r="BL109" s="68">
        <f t="shared" si="44"/>
        <v>126313</v>
      </c>
      <c r="BM109" s="68">
        <f t="shared" si="44"/>
        <v>127550</v>
      </c>
      <c r="BN109" s="68">
        <f t="shared" si="44"/>
        <v>130202</v>
      </c>
      <c r="BO109" s="68">
        <f t="shared" si="44"/>
        <v>132475</v>
      </c>
      <c r="BP109" s="68">
        <f t="shared" si="44"/>
        <v>133208</v>
      </c>
      <c r="BQ109" s="68">
        <f t="shared" si="44"/>
        <v>135232</v>
      </c>
      <c r="BR109" s="68">
        <f t="shared" si="44"/>
        <v>134918</v>
      </c>
      <c r="BS109" s="68">
        <f t="shared" si="44"/>
        <v>136297</v>
      </c>
      <c r="BT109" s="68">
        <f t="shared" si="44"/>
        <v>131843</v>
      </c>
      <c r="BU109" s="68">
        <f t="shared" si="44"/>
        <v>126382</v>
      </c>
      <c r="BV109" s="68">
        <f t="shared" si="44"/>
        <v>121472</v>
      </c>
      <c r="BW109" s="68">
        <f t="shared" si="44"/>
        <v>117396</v>
      </c>
      <c r="BX109" s="68">
        <f t="shared" si="44"/>
        <v>113395</v>
      </c>
      <c r="BY109" s="68">
        <f t="shared" si="44"/>
        <v>108644</v>
      </c>
      <c r="BZ109" s="68">
        <f t="shared" si="44"/>
        <v>105370</v>
      </c>
      <c r="CA109" s="68">
        <f t="shared" ref="CA109:DF109" si="45">CA11+CA60</f>
        <v>101380</v>
      </c>
      <c r="CB109" s="68">
        <f t="shared" si="45"/>
        <v>96419</v>
      </c>
      <c r="CC109" s="68">
        <f t="shared" si="45"/>
        <v>92842</v>
      </c>
      <c r="CD109" s="68">
        <f t="shared" si="45"/>
        <v>89255</v>
      </c>
      <c r="CE109" s="68">
        <f t="shared" si="45"/>
        <v>87940</v>
      </c>
      <c r="CF109" s="68">
        <f t="shared" si="45"/>
        <v>83941</v>
      </c>
      <c r="CG109" s="68">
        <f t="shared" si="45"/>
        <v>85205</v>
      </c>
      <c r="CH109" s="68">
        <f t="shared" si="45"/>
        <v>82875</v>
      </c>
      <c r="CI109" s="68">
        <f t="shared" si="45"/>
        <v>82784</v>
      </c>
      <c r="CJ109" s="68">
        <f t="shared" si="45"/>
        <v>80590</v>
      </c>
      <c r="CK109" s="68">
        <f t="shared" si="45"/>
        <v>79191</v>
      </c>
      <c r="CL109" s="68">
        <f t="shared" si="45"/>
        <v>74653</v>
      </c>
      <c r="CM109" s="68">
        <f t="shared" si="45"/>
        <v>72213</v>
      </c>
      <c r="CN109" s="68">
        <f t="shared" si="45"/>
        <v>68392</v>
      </c>
      <c r="CO109" s="68">
        <f t="shared" si="45"/>
        <v>63860</v>
      </c>
      <c r="CP109" s="68">
        <f t="shared" si="45"/>
        <v>58336</v>
      </c>
      <c r="CQ109" s="68">
        <f t="shared" si="45"/>
        <v>52239</v>
      </c>
      <c r="CR109" s="68">
        <f t="shared" si="45"/>
        <v>49321</v>
      </c>
      <c r="CS109" s="68">
        <f t="shared" si="45"/>
        <v>46094</v>
      </c>
      <c r="CT109" s="68">
        <f t="shared" si="45"/>
        <v>42371</v>
      </c>
      <c r="CU109" s="68">
        <f t="shared" si="45"/>
        <v>40227</v>
      </c>
      <c r="CV109" s="68">
        <f t="shared" si="45"/>
        <v>37680</v>
      </c>
      <c r="CW109" s="68">
        <f t="shared" si="45"/>
        <v>34399</v>
      </c>
      <c r="CX109" s="68">
        <f t="shared" si="45"/>
        <v>30662</v>
      </c>
      <c r="CY109" s="68">
        <f t="shared" si="45"/>
        <v>27748</v>
      </c>
      <c r="CZ109" s="68">
        <f t="shared" si="45"/>
        <v>24299</v>
      </c>
      <c r="DA109" s="68">
        <f t="shared" si="45"/>
        <v>21464</v>
      </c>
      <c r="DB109" s="68">
        <f t="shared" si="45"/>
        <v>17845</v>
      </c>
      <c r="DC109" s="68">
        <f t="shared" si="45"/>
        <v>14684</v>
      </c>
      <c r="DD109" s="68">
        <f t="shared" si="45"/>
        <v>11578</v>
      </c>
      <c r="DE109" s="68">
        <f t="shared" si="45"/>
        <v>9263</v>
      </c>
      <c r="DF109" s="68">
        <f t="shared" si="45"/>
        <v>6970</v>
      </c>
      <c r="DG109" s="68">
        <f t="shared" ref="DG109:EE109" si="46">DG11+DG60</f>
        <v>4987</v>
      </c>
      <c r="DH109" s="68">
        <f t="shared" si="46"/>
        <v>3381</v>
      </c>
      <c r="DI109" s="68">
        <f t="shared" si="46"/>
        <v>2144</v>
      </c>
      <c r="DJ109" s="68">
        <f t="shared" si="46"/>
        <v>1332</v>
      </c>
      <c r="DK109" s="68">
        <f t="shared" si="46"/>
        <v>700</v>
      </c>
      <c r="DL109" s="68">
        <f t="shared" si="46"/>
        <v>312</v>
      </c>
      <c r="DM109" s="68">
        <f t="shared" si="46"/>
        <v>138</v>
      </c>
      <c r="DN109" s="68">
        <f t="shared" si="46"/>
        <v>58</v>
      </c>
      <c r="DO109" s="68">
        <f t="shared" si="46"/>
        <v>22</v>
      </c>
      <c r="DP109" s="68">
        <f t="shared" si="46"/>
        <v>7</v>
      </c>
      <c r="DQ109" s="68">
        <f t="shared" si="46"/>
        <v>1</v>
      </c>
      <c r="DR109" s="68">
        <f t="shared" si="46"/>
        <v>0</v>
      </c>
      <c r="DS109" s="68">
        <f t="shared" si="46"/>
        <v>0</v>
      </c>
      <c r="DT109" s="68">
        <f t="shared" si="46"/>
        <v>0</v>
      </c>
      <c r="DU109" s="68">
        <f t="shared" si="46"/>
        <v>0</v>
      </c>
      <c r="DV109" s="68">
        <f t="shared" si="46"/>
        <v>0</v>
      </c>
      <c r="DW109" s="68">
        <f t="shared" si="46"/>
        <v>0</v>
      </c>
      <c r="DX109" s="68">
        <f t="shared" si="46"/>
        <v>0</v>
      </c>
      <c r="DY109" s="68">
        <f t="shared" si="46"/>
        <v>0</v>
      </c>
      <c r="DZ109" s="68">
        <f t="shared" si="46"/>
        <v>0</v>
      </c>
      <c r="EA109" s="68">
        <f t="shared" si="46"/>
        <v>0</v>
      </c>
      <c r="EB109" s="68">
        <f t="shared" si="46"/>
        <v>0</v>
      </c>
      <c r="EC109" s="68">
        <f t="shared" si="46"/>
        <v>0</v>
      </c>
      <c r="ED109" s="68">
        <f t="shared" si="46"/>
        <v>0</v>
      </c>
      <c r="EE109" s="68">
        <f t="shared" si="46"/>
        <v>0</v>
      </c>
    </row>
    <row r="110" spans="1:135" ht="0.95" customHeight="1" x14ac:dyDescent="0.25">
      <c r="A110" s="70">
        <v>2021</v>
      </c>
      <c r="B110" s="68">
        <f t="shared" si="15"/>
        <v>8837518</v>
      </c>
      <c r="C110" s="73">
        <f t="shared" si="21"/>
        <v>9.2627001248228435E-3</v>
      </c>
      <c r="D110" s="66">
        <f t="shared" ref="D110:M110" si="47">D12+D61</f>
        <v>5323094</v>
      </c>
      <c r="E110" s="66">
        <f t="shared" si="47"/>
        <v>5425437</v>
      </c>
      <c r="F110" s="66">
        <f t="shared" si="47"/>
        <v>5522784</v>
      </c>
      <c r="G110" s="75">
        <f t="shared" si="47"/>
        <v>5616029</v>
      </c>
      <c r="H110" s="75">
        <f t="shared" si="47"/>
        <v>5705946</v>
      </c>
      <c r="I110" s="75">
        <f t="shared" si="47"/>
        <v>1771504</v>
      </c>
      <c r="J110" s="75">
        <f t="shared" si="47"/>
        <v>1669161</v>
      </c>
      <c r="K110" s="75">
        <f t="shared" si="47"/>
        <v>1571814</v>
      </c>
      <c r="L110" s="75">
        <f t="shared" si="47"/>
        <v>1478569</v>
      </c>
      <c r="M110" s="75">
        <f t="shared" si="47"/>
        <v>1388652</v>
      </c>
      <c r="N110" s="66"/>
      <c r="O110" s="68">
        <f t="shared" ref="O110:AT110" si="48">O12+O61</f>
        <v>89827</v>
      </c>
      <c r="P110" s="68">
        <f t="shared" si="48"/>
        <v>90044</v>
      </c>
      <c r="Q110" s="68">
        <f t="shared" si="48"/>
        <v>90026</v>
      </c>
      <c r="R110" s="68">
        <f t="shared" si="48"/>
        <v>89905</v>
      </c>
      <c r="S110" s="68">
        <f t="shared" si="48"/>
        <v>89734</v>
      </c>
      <c r="T110" s="68">
        <f t="shared" si="48"/>
        <v>89432</v>
      </c>
      <c r="U110" s="68">
        <f t="shared" si="48"/>
        <v>88977</v>
      </c>
      <c r="V110" s="68">
        <f t="shared" si="48"/>
        <v>88024</v>
      </c>
      <c r="W110" s="68">
        <f t="shared" si="48"/>
        <v>88125</v>
      </c>
      <c r="X110" s="68">
        <f t="shared" si="48"/>
        <v>88267</v>
      </c>
      <c r="Y110" s="68">
        <f t="shared" si="48"/>
        <v>87231</v>
      </c>
      <c r="Z110" s="68">
        <f t="shared" si="48"/>
        <v>88189</v>
      </c>
      <c r="AA110" s="68">
        <f t="shared" si="48"/>
        <v>86591</v>
      </c>
      <c r="AB110" s="68">
        <f t="shared" si="48"/>
        <v>85833</v>
      </c>
      <c r="AC110" s="68">
        <f t="shared" si="48"/>
        <v>84410</v>
      </c>
      <c r="AD110" s="68">
        <f t="shared" si="48"/>
        <v>83673</v>
      </c>
      <c r="AE110" s="68">
        <f t="shared" si="48"/>
        <v>83554</v>
      </c>
      <c r="AF110" s="68">
        <f t="shared" si="48"/>
        <v>83975</v>
      </c>
      <c r="AG110" s="68">
        <f t="shared" si="48"/>
        <v>83375</v>
      </c>
      <c r="AH110" s="68">
        <f t="shared" si="48"/>
        <v>85187</v>
      </c>
      <c r="AI110" s="68">
        <f t="shared" si="48"/>
        <v>86597</v>
      </c>
      <c r="AJ110" s="68">
        <f t="shared" si="48"/>
        <v>92372</v>
      </c>
      <c r="AK110" s="68">
        <f t="shared" si="48"/>
        <v>93347</v>
      </c>
      <c r="AL110" s="68">
        <f t="shared" si="48"/>
        <v>96398</v>
      </c>
      <c r="AM110" s="68">
        <f t="shared" si="48"/>
        <v>99499</v>
      </c>
      <c r="AN110" s="68">
        <f t="shared" si="48"/>
        <v>104041</v>
      </c>
      <c r="AO110" s="68">
        <f t="shared" si="48"/>
        <v>106389</v>
      </c>
      <c r="AP110" s="68">
        <f t="shared" si="48"/>
        <v>110052</v>
      </c>
      <c r="AQ110" s="68">
        <f t="shared" si="48"/>
        <v>113500</v>
      </c>
      <c r="AR110" s="68">
        <f t="shared" si="48"/>
        <v>118716</v>
      </c>
      <c r="AS110" s="68">
        <f t="shared" si="48"/>
        <v>121618</v>
      </c>
      <c r="AT110" s="68">
        <f t="shared" si="48"/>
        <v>123875</v>
      </c>
      <c r="AU110" s="68">
        <f t="shared" ref="AU110:BZ110" si="49">AU12+AU61</f>
        <v>124630</v>
      </c>
      <c r="AV110" s="68">
        <f t="shared" si="49"/>
        <v>127012</v>
      </c>
      <c r="AW110" s="68">
        <f t="shared" si="49"/>
        <v>125470</v>
      </c>
      <c r="AX110" s="68">
        <f t="shared" si="49"/>
        <v>127307</v>
      </c>
      <c r="AY110" s="68">
        <f t="shared" si="49"/>
        <v>127400</v>
      </c>
      <c r="AZ110" s="68">
        <f t="shared" si="49"/>
        <v>127985</v>
      </c>
      <c r="BA110" s="68">
        <f t="shared" si="49"/>
        <v>126619</v>
      </c>
      <c r="BB110" s="68">
        <f t="shared" si="49"/>
        <v>128211</v>
      </c>
      <c r="BC110" s="68">
        <f t="shared" si="49"/>
        <v>127046</v>
      </c>
      <c r="BD110" s="68">
        <f t="shared" si="49"/>
        <v>126594</v>
      </c>
      <c r="BE110" s="68">
        <f t="shared" si="49"/>
        <v>123178</v>
      </c>
      <c r="BF110" s="68">
        <f t="shared" si="49"/>
        <v>121400</v>
      </c>
      <c r="BG110" s="68">
        <f t="shared" si="49"/>
        <v>120639</v>
      </c>
      <c r="BH110" s="68">
        <f t="shared" si="49"/>
        <v>119356</v>
      </c>
      <c r="BI110" s="68">
        <f t="shared" si="49"/>
        <v>118350</v>
      </c>
      <c r="BJ110" s="68">
        <f t="shared" si="49"/>
        <v>120375</v>
      </c>
      <c r="BK110" s="68">
        <f t="shared" si="49"/>
        <v>120487</v>
      </c>
      <c r="BL110" s="68">
        <f t="shared" si="49"/>
        <v>123196</v>
      </c>
      <c r="BM110" s="68">
        <f t="shared" si="49"/>
        <v>126493</v>
      </c>
      <c r="BN110" s="68">
        <f t="shared" si="49"/>
        <v>127628</v>
      </c>
      <c r="BO110" s="68">
        <f t="shared" si="49"/>
        <v>130173</v>
      </c>
      <c r="BP110" s="68">
        <f t="shared" si="49"/>
        <v>132337</v>
      </c>
      <c r="BQ110" s="68">
        <f t="shared" si="49"/>
        <v>132977</v>
      </c>
      <c r="BR110" s="68">
        <f t="shared" si="49"/>
        <v>134885</v>
      </c>
      <c r="BS110" s="68">
        <f t="shared" si="49"/>
        <v>134475</v>
      </c>
      <c r="BT110" s="68">
        <f t="shared" si="49"/>
        <v>135734</v>
      </c>
      <c r="BU110" s="68">
        <f t="shared" si="49"/>
        <v>131224</v>
      </c>
      <c r="BV110" s="68">
        <f t="shared" si="49"/>
        <v>125705</v>
      </c>
      <c r="BW110" s="68">
        <f t="shared" si="49"/>
        <v>120663</v>
      </c>
      <c r="BX110" s="68">
        <f t="shared" si="49"/>
        <v>116611</v>
      </c>
      <c r="BY110" s="68">
        <f t="shared" si="49"/>
        <v>112583</v>
      </c>
      <c r="BZ110" s="68">
        <f t="shared" si="49"/>
        <v>107802</v>
      </c>
      <c r="CA110" s="68">
        <f t="shared" ref="CA110:DF110" si="50">CA12+CA61</f>
        <v>104403</v>
      </c>
      <c r="CB110" s="68">
        <f t="shared" si="50"/>
        <v>100161</v>
      </c>
      <c r="CC110" s="68">
        <f t="shared" si="50"/>
        <v>95519</v>
      </c>
      <c r="CD110" s="68">
        <f t="shared" si="50"/>
        <v>92029</v>
      </c>
      <c r="CE110" s="68">
        <f t="shared" si="50"/>
        <v>88434</v>
      </c>
      <c r="CF110" s="68">
        <f t="shared" si="50"/>
        <v>87060</v>
      </c>
      <c r="CG110" s="68">
        <f t="shared" si="50"/>
        <v>83037</v>
      </c>
      <c r="CH110" s="68">
        <f t="shared" si="50"/>
        <v>84176</v>
      </c>
      <c r="CI110" s="68">
        <f t="shared" si="50"/>
        <v>81777</v>
      </c>
      <c r="CJ110" s="68">
        <f t="shared" si="50"/>
        <v>81562</v>
      </c>
      <c r="CK110" s="68">
        <f t="shared" si="50"/>
        <v>79267</v>
      </c>
      <c r="CL110" s="68">
        <f t="shared" si="50"/>
        <v>77739</v>
      </c>
      <c r="CM110" s="68">
        <f t="shared" si="50"/>
        <v>73131</v>
      </c>
      <c r="CN110" s="68">
        <f t="shared" si="50"/>
        <v>70561</v>
      </c>
      <c r="CO110" s="68">
        <f t="shared" si="50"/>
        <v>66647</v>
      </c>
      <c r="CP110" s="68">
        <f t="shared" si="50"/>
        <v>62033</v>
      </c>
      <c r="CQ110" s="68">
        <f t="shared" si="50"/>
        <v>56474</v>
      </c>
      <c r="CR110" s="68">
        <f t="shared" si="50"/>
        <v>50368</v>
      </c>
      <c r="CS110" s="68">
        <f t="shared" si="50"/>
        <v>47332</v>
      </c>
      <c r="CT110" s="68">
        <f t="shared" si="50"/>
        <v>44000</v>
      </c>
      <c r="CU110" s="68">
        <f t="shared" si="50"/>
        <v>40205</v>
      </c>
      <c r="CV110" s="68">
        <f t="shared" si="50"/>
        <v>37914</v>
      </c>
      <c r="CW110" s="68">
        <f t="shared" si="50"/>
        <v>35230</v>
      </c>
      <c r="CX110" s="68">
        <f t="shared" si="50"/>
        <v>31875</v>
      </c>
      <c r="CY110" s="68">
        <f t="shared" si="50"/>
        <v>28123</v>
      </c>
      <c r="CZ110" s="68">
        <f t="shared" si="50"/>
        <v>25139</v>
      </c>
      <c r="DA110" s="68">
        <f t="shared" si="50"/>
        <v>21709</v>
      </c>
      <c r="DB110" s="68">
        <f t="shared" si="50"/>
        <v>18871</v>
      </c>
      <c r="DC110" s="68">
        <f t="shared" si="50"/>
        <v>15390</v>
      </c>
      <c r="DD110" s="68">
        <f t="shared" si="50"/>
        <v>12385</v>
      </c>
      <c r="DE110" s="68">
        <f t="shared" si="50"/>
        <v>9510</v>
      </c>
      <c r="DF110" s="68">
        <f t="shared" si="50"/>
        <v>7371</v>
      </c>
      <c r="DG110" s="68">
        <f t="shared" ref="DG110:EE110" si="51">DG12+DG61</f>
        <v>5342</v>
      </c>
      <c r="DH110" s="68">
        <f t="shared" si="51"/>
        <v>3659</v>
      </c>
      <c r="DI110" s="68">
        <f t="shared" si="51"/>
        <v>2353</v>
      </c>
      <c r="DJ110" s="68">
        <f t="shared" si="51"/>
        <v>1404</v>
      </c>
      <c r="DK110" s="68">
        <f t="shared" si="51"/>
        <v>813</v>
      </c>
      <c r="DL110" s="68">
        <f t="shared" si="51"/>
        <v>394</v>
      </c>
      <c r="DM110" s="68">
        <f t="shared" si="51"/>
        <v>159</v>
      </c>
      <c r="DN110" s="68">
        <f t="shared" si="51"/>
        <v>62</v>
      </c>
      <c r="DO110" s="68">
        <f t="shared" si="51"/>
        <v>23</v>
      </c>
      <c r="DP110" s="68">
        <f t="shared" si="51"/>
        <v>7</v>
      </c>
      <c r="DQ110" s="68">
        <f t="shared" si="51"/>
        <v>1</v>
      </c>
      <c r="DR110" s="68">
        <f t="shared" si="51"/>
        <v>0</v>
      </c>
      <c r="DS110" s="68">
        <f t="shared" si="51"/>
        <v>0</v>
      </c>
      <c r="DT110" s="68">
        <f t="shared" si="51"/>
        <v>0</v>
      </c>
      <c r="DU110" s="68">
        <f t="shared" si="51"/>
        <v>0</v>
      </c>
      <c r="DV110" s="68">
        <f t="shared" si="51"/>
        <v>0</v>
      </c>
      <c r="DW110" s="68">
        <f t="shared" si="51"/>
        <v>0</v>
      </c>
      <c r="DX110" s="68">
        <f t="shared" si="51"/>
        <v>0</v>
      </c>
      <c r="DY110" s="68">
        <f t="shared" si="51"/>
        <v>0</v>
      </c>
      <c r="DZ110" s="68">
        <f t="shared" si="51"/>
        <v>0</v>
      </c>
      <c r="EA110" s="68">
        <f t="shared" si="51"/>
        <v>0</v>
      </c>
      <c r="EB110" s="68">
        <f t="shared" si="51"/>
        <v>0</v>
      </c>
      <c r="EC110" s="68">
        <f t="shared" si="51"/>
        <v>0</v>
      </c>
      <c r="ED110" s="68">
        <f t="shared" si="51"/>
        <v>0</v>
      </c>
      <c r="EE110" s="68">
        <f t="shared" si="51"/>
        <v>0</v>
      </c>
    </row>
    <row r="111" spans="1:135" ht="0.95" customHeight="1" x14ac:dyDescent="0.25">
      <c r="A111" s="70">
        <v>2022</v>
      </c>
      <c r="B111" s="68">
        <f t="shared" si="15"/>
        <v>8918347</v>
      </c>
      <c r="C111" s="73">
        <f t="shared" si="21"/>
        <v>9.1461199852718826E-3</v>
      </c>
      <c r="D111" s="66">
        <f t="shared" ref="D111:M111" si="52">D13+D62</f>
        <v>5342732</v>
      </c>
      <c r="E111" s="66">
        <f t="shared" si="52"/>
        <v>5447339</v>
      </c>
      <c r="F111" s="66">
        <f t="shared" si="52"/>
        <v>5548646</v>
      </c>
      <c r="G111" s="75">
        <f t="shared" si="52"/>
        <v>5645133</v>
      </c>
      <c r="H111" s="75">
        <f t="shared" si="52"/>
        <v>5737540</v>
      </c>
      <c r="I111" s="75">
        <f t="shared" si="52"/>
        <v>1815275</v>
      </c>
      <c r="J111" s="75">
        <f t="shared" si="52"/>
        <v>1710668</v>
      </c>
      <c r="K111" s="75">
        <f t="shared" si="52"/>
        <v>1609361</v>
      </c>
      <c r="L111" s="75">
        <f t="shared" si="52"/>
        <v>1512874</v>
      </c>
      <c r="M111" s="75">
        <f t="shared" si="52"/>
        <v>1420467</v>
      </c>
      <c r="N111" s="66"/>
      <c r="O111" s="68">
        <f t="shared" ref="O111:AT111" si="53">O13+O62</f>
        <v>90350</v>
      </c>
      <c r="P111" s="68">
        <f t="shared" si="53"/>
        <v>90651</v>
      </c>
      <c r="Q111" s="68">
        <f t="shared" si="53"/>
        <v>90710</v>
      </c>
      <c r="R111" s="68">
        <f t="shared" si="53"/>
        <v>90643</v>
      </c>
      <c r="S111" s="68">
        <f t="shared" si="53"/>
        <v>90499</v>
      </c>
      <c r="T111" s="68">
        <f t="shared" si="53"/>
        <v>90304</v>
      </c>
      <c r="U111" s="68">
        <f t="shared" si="53"/>
        <v>89974</v>
      </c>
      <c r="V111" s="68">
        <f t="shared" si="53"/>
        <v>89505</v>
      </c>
      <c r="W111" s="68">
        <f t="shared" si="53"/>
        <v>88566</v>
      </c>
      <c r="X111" s="68">
        <f t="shared" si="53"/>
        <v>88641</v>
      </c>
      <c r="Y111" s="68">
        <f t="shared" si="53"/>
        <v>88767</v>
      </c>
      <c r="Z111" s="68">
        <f t="shared" si="53"/>
        <v>87722</v>
      </c>
      <c r="AA111" s="68">
        <f t="shared" si="53"/>
        <v>88656</v>
      </c>
      <c r="AB111" s="68">
        <f t="shared" si="53"/>
        <v>87070</v>
      </c>
      <c r="AC111" s="68">
        <f t="shared" si="53"/>
        <v>86343</v>
      </c>
      <c r="AD111" s="68">
        <f t="shared" si="53"/>
        <v>85001</v>
      </c>
      <c r="AE111" s="68">
        <f t="shared" si="53"/>
        <v>84410</v>
      </c>
      <c r="AF111" s="68">
        <f t="shared" si="53"/>
        <v>84461</v>
      </c>
      <c r="AG111" s="68">
        <f t="shared" si="53"/>
        <v>85058</v>
      </c>
      <c r="AH111" s="68">
        <f t="shared" si="53"/>
        <v>84647</v>
      </c>
      <c r="AI111" s="68">
        <f t="shared" si="53"/>
        <v>86678</v>
      </c>
      <c r="AJ111" s="68">
        <f t="shared" si="53"/>
        <v>88370</v>
      </c>
      <c r="AK111" s="68">
        <f t="shared" si="53"/>
        <v>94331</v>
      </c>
      <c r="AL111" s="68">
        <f t="shared" si="53"/>
        <v>95601</v>
      </c>
      <c r="AM111" s="68">
        <f t="shared" si="53"/>
        <v>98915</v>
      </c>
      <c r="AN111" s="68">
        <f t="shared" si="53"/>
        <v>102230</v>
      </c>
      <c r="AO111" s="68">
        <f t="shared" si="53"/>
        <v>106855</v>
      </c>
      <c r="AP111" s="68">
        <f t="shared" si="53"/>
        <v>109226</v>
      </c>
      <c r="AQ111" s="68">
        <f t="shared" si="53"/>
        <v>112818</v>
      </c>
      <c r="AR111" s="68">
        <f t="shared" si="53"/>
        <v>116141</v>
      </c>
      <c r="AS111" s="68">
        <f t="shared" si="53"/>
        <v>121191</v>
      </c>
      <c r="AT111" s="68">
        <f t="shared" si="53"/>
        <v>123930</v>
      </c>
      <c r="AU111" s="68">
        <f t="shared" ref="AU111:BZ111" si="54">AU13+AU62</f>
        <v>126010</v>
      </c>
      <c r="AV111" s="68">
        <f t="shared" si="54"/>
        <v>126595</v>
      </c>
      <c r="AW111" s="68">
        <f t="shared" si="54"/>
        <v>128772</v>
      </c>
      <c r="AX111" s="68">
        <f t="shared" si="54"/>
        <v>127074</v>
      </c>
      <c r="AY111" s="68">
        <f t="shared" si="54"/>
        <v>128740</v>
      </c>
      <c r="AZ111" s="68">
        <f t="shared" si="54"/>
        <v>128675</v>
      </c>
      <c r="BA111" s="68">
        <f t="shared" si="54"/>
        <v>129122</v>
      </c>
      <c r="BB111" s="68">
        <f t="shared" si="54"/>
        <v>127662</v>
      </c>
      <c r="BC111" s="68">
        <f t="shared" si="54"/>
        <v>129126</v>
      </c>
      <c r="BD111" s="68">
        <f t="shared" si="54"/>
        <v>127878</v>
      </c>
      <c r="BE111" s="68">
        <f t="shared" si="54"/>
        <v>127343</v>
      </c>
      <c r="BF111" s="68">
        <f t="shared" si="54"/>
        <v>123886</v>
      </c>
      <c r="BG111" s="68">
        <f t="shared" si="54"/>
        <v>122044</v>
      </c>
      <c r="BH111" s="68">
        <f t="shared" si="54"/>
        <v>121219</v>
      </c>
      <c r="BI111" s="68">
        <f t="shared" si="54"/>
        <v>119879</v>
      </c>
      <c r="BJ111" s="68">
        <f t="shared" si="54"/>
        <v>118811</v>
      </c>
      <c r="BK111" s="68">
        <f t="shared" si="54"/>
        <v>120744</v>
      </c>
      <c r="BL111" s="68">
        <f t="shared" si="54"/>
        <v>120786</v>
      </c>
      <c r="BM111" s="68">
        <f t="shared" si="54"/>
        <v>123392</v>
      </c>
      <c r="BN111" s="68">
        <f t="shared" si="54"/>
        <v>126585</v>
      </c>
      <c r="BO111" s="68">
        <f t="shared" si="54"/>
        <v>127623</v>
      </c>
      <c r="BP111" s="68">
        <f t="shared" si="54"/>
        <v>130059</v>
      </c>
      <c r="BQ111" s="68">
        <f t="shared" si="54"/>
        <v>132114</v>
      </c>
      <c r="BR111" s="68">
        <f t="shared" si="54"/>
        <v>132657</v>
      </c>
      <c r="BS111" s="68">
        <f t="shared" si="54"/>
        <v>134447</v>
      </c>
      <c r="BT111" s="68">
        <f t="shared" si="54"/>
        <v>133942</v>
      </c>
      <c r="BU111" s="68">
        <f t="shared" si="54"/>
        <v>135077</v>
      </c>
      <c r="BV111" s="68">
        <f t="shared" si="54"/>
        <v>130506</v>
      </c>
      <c r="BW111" s="68">
        <f t="shared" si="54"/>
        <v>124844</v>
      </c>
      <c r="BX111" s="68">
        <f t="shared" si="54"/>
        <v>119861</v>
      </c>
      <c r="BY111" s="68">
        <f t="shared" si="54"/>
        <v>115759</v>
      </c>
      <c r="BZ111" s="68">
        <f t="shared" si="54"/>
        <v>111700</v>
      </c>
      <c r="CA111" s="68">
        <f t="shared" ref="CA111:DF111" si="55">CA13+CA62</f>
        <v>106802</v>
      </c>
      <c r="CB111" s="68">
        <f t="shared" si="55"/>
        <v>103158</v>
      </c>
      <c r="CC111" s="68">
        <f t="shared" si="55"/>
        <v>99222</v>
      </c>
      <c r="CD111" s="68">
        <f t="shared" si="55"/>
        <v>94678</v>
      </c>
      <c r="CE111" s="68">
        <f t="shared" si="55"/>
        <v>91175</v>
      </c>
      <c r="CF111" s="68">
        <f t="shared" si="55"/>
        <v>87564</v>
      </c>
      <c r="CG111" s="68">
        <f t="shared" si="55"/>
        <v>86122</v>
      </c>
      <c r="CH111" s="68">
        <f t="shared" si="55"/>
        <v>82066</v>
      </c>
      <c r="CI111" s="68">
        <f t="shared" si="55"/>
        <v>83068</v>
      </c>
      <c r="CJ111" s="68">
        <f t="shared" si="55"/>
        <v>80590</v>
      </c>
      <c r="CK111" s="68">
        <f t="shared" si="55"/>
        <v>80243</v>
      </c>
      <c r="CL111" s="68">
        <f t="shared" si="55"/>
        <v>77839</v>
      </c>
      <c r="CM111" s="68">
        <f t="shared" si="55"/>
        <v>76175</v>
      </c>
      <c r="CN111" s="68">
        <f t="shared" si="55"/>
        <v>71491</v>
      </c>
      <c r="CO111" s="68">
        <f t="shared" si="55"/>
        <v>68787</v>
      </c>
      <c r="CP111" s="68">
        <f t="shared" si="55"/>
        <v>64778</v>
      </c>
      <c r="CQ111" s="68">
        <f t="shared" si="55"/>
        <v>60081</v>
      </c>
      <c r="CR111" s="68">
        <f t="shared" si="55"/>
        <v>54482</v>
      </c>
      <c r="CS111" s="68">
        <f t="shared" si="55"/>
        <v>48374</v>
      </c>
      <c r="CT111" s="68">
        <f t="shared" si="55"/>
        <v>45222</v>
      </c>
      <c r="CU111" s="68">
        <f t="shared" si="55"/>
        <v>41789</v>
      </c>
      <c r="CV111" s="68">
        <f t="shared" si="55"/>
        <v>37929</v>
      </c>
      <c r="CW111" s="68">
        <f t="shared" si="55"/>
        <v>35492</v>
      </c>
      <c r="CX111" s="68">
        <f t="shared" si="55"/>
        <v>32688</v>
      </c>
      <c r="CY111" s="68">
        <f t="shared" si="55"/>
        <v>29275</v>
      </c>
      <c r="CZ111" s="68">
        <f t="shared" si="55"/>
        <v>25530</v>
      </c>
      <c r="DA111" s="68">
        <f t="shared" si="55"/>
        <v>22507</v>
      </c>
      <c r="DB111" s="68">
        <f t="shared" si="55"/>
        <v>19128</v>
      </c>
      <c r="DC111" s="68">
        <f t="shared" si="55"/>
        <v>16322</v>
      </c>
      <c r="DD111" s="68">
        <f t="shared" si="55"/>
        <v>13022</v>
      </c>
      <c r="DE111" s="68">
        <f t="shared" si="55"/>
        <v>10212</v>
      </c>
      <c r="DF111" s="68">
        <f t="shared" si="55"/>
        <v>7601</v>
      </c>
      <c r="DG111" s="68">
        <f t="shared" ref="DG111:EE111" si="56">DG13+DG62</f>
        <v>5680</v>
      </c>
      <c r="DH111" s="68">
        <f t="shared" si="56"/>
        <v>3941</v>
      </c>
      <c r="DI111" s="68">
        <f t="shared" si="56"/>
        <v>2564</v>
      </c>
      <c r="DJ111" s="68">
        <f t="shared" si="56"/>
        <v>1554</v>
      </c>
      <c r="DK111" s="68">
        <f t="shared" si="56"/>
        <v>866</v>
      </c>
      <c r="DL111" s="68">
        <f t="shared" si="56"/>
        <v>462</v>
      </c>
      <c r="DM111" s="68">
        <f t="shared" si="56"/>
        <v>204</v>
      </c>
      <c r="DN111" s="68">
        <f t="shared" si="56"/>
        <v>72</v>
      </c>
      <c r="DO111" s="68">
        <f t="shared" si="56"/>
        <v>25</v>
      </c>
      <c r="DP111" s="68">
        <f t="shared" si="56"/>
        <v>8</v>
      </c>
      <c r="DQ111" s="68">
        <f t="shared" si="56"/>
        <v>1</v>
      </c>
      <c r="DR111" s="68">
        <f t="shared" si="56"/>
        <v>0</v>
      </c>
      <c r="DS111" s="68">
        <f t="shared" si="56"/>
        <v>0</v>
      </c>
      <c r="DT111" s="68">
        <f t="shared" si="56"/>
        <v>0</v>
      </c>
      <c r="DU111" s="68">
        <f t="shared" si="56"/>
        <v>0</v>
      </c>
      <c r="DV111" s="68">
        <f t="shared" si="56"/>
        <v>0</v>
      </c>
      <c r="DW111" s="68">
        <f t="shared" si="56"/>
        <v>0</v>
      </c>
      <c r="DX111" s="68">
        <f t="shared" si="56"/>
        <v>0</v>
      </c>
      <c r="DY111" s="68">
        <f t="shared" si="56"/>
        <v>0</v>
      </c>
      <c r="DZ111" s="68">
        <f t="shared" si="56"/>
        <v>0</v>
      </c>
      <c r="EA111" s="68">
        <f t="shared" si="56"/>
        <v>0</v>
      </c>
      <c r="EB111" s="68">
        <f t="shared" si="56"/>
        <v>0</v>
      </c>
      <c r="EC111" s="68">
        <f t="shared" si="56"/>
        <v>0</v>
      </c>
      <c r="ED111" s="68">
        <f t="shared" si="56"/>
        <v>0</v>
      </c>
      <c r="EE111" s="68">
        <f t="shared" si="56"/>
        <v>0</v>
      </c>
    </row>
    <row r="112" spans="1:135" ht="0.95" customHeight="1" x14ac:dyDescent="0.25">
      <c r="A112" s="70">
        <v>2023</v>
      </c>
      <c r="B112" s="68">
        <f t="shared" si="15"/>
        <v>8998737</v>
      </c>
      <c r="C112" s="73">
        <f t="shared" si="21"/>
        <v>9.0140022584902779E-3</v>
      </c>
      <c r="D112" s="66">
        <f t="shared" ref="D112:M112" si="57">D14+D63</f>
        <v>5358548</v>
      </c>
      <c r="E112" s="66">
        <f t="shared" si="57"/>
        <v>5466728</v>
      </c>
      <c r="F112" s="66">
        <f t="shared" si="57"/>
        <v>5570281</v>
      </c>
      <c r="G112" s="75">
        <f t="shared" si="57"/>
        <v>5670690</v>
      </c>
      <c r="H112" s="75">
        <f t="shared" si="57"/>
        <v>5766313</v>
      </c>
      <c r="I112" s="75">
        <f t="shared" si="57"/>
        <v>1861519</v>
      </c>
      <c r="J112" s="75">
        <f t="shared" si="57"/>
        <v>1753339</v>
      </c>
      <c r="K112" s="75">
        <f t="shared" si="57"/>
        <v>1649786</v>
      </c>
      <c r="L112" s="75">
        <f t="shared" si="57"/>
        <v>1549377</v>
      </c>
      <c r="M112" s="75">
        <f t="shared" si="57"/>
        <v>1453754</v>
      </c>
      <c r="N112" s="66"/>
      <c r="O112" s="68">
        <f t="shared" ref="O112:AT112" si="58">O14+O63</f>
        <v>90776</v>
      </c>
      <c r="P112" s="68">
        <f t="shared" si="58"/>
        <v>91177</v>
      </c>
      <c r="Q112" s="68">
        <f t="shared" si="58"/>
        <v>91321</v>
      </c>
      <c r="R112" s="68">
        <f t="shared" si="58"/>
        <v>91329</v>
      </c>
      <c r="S112" s="68">
        <f t="shared" si="58"/>
        <v>91238</v>
      </c>
      <c r="T112" s="68">
        <f t="shared" si="58"/>
        <v>91072</v>
      </c>
      <c r="U112" s="68">
        <f t="shared" si="58"/>
        <v>90848</v>
      </c>
      <c r="V112" s="68">
        <f t="shared" si="58"/>
        <v>90499</v>
      </c>
      <c r="W112" s="68">
        <f t="shared" si="58"/>
        <v>90033</v>
      </c>
      <c r="X112" s="68">
        <f t="shared" si="58"/>
        <v>89089</v>
      </c>
      <c r="Y112" s="68">
        <f t="shared" si="58"/>
        <v>89140</v>
      </c>
      <c r="Z112" s="68">
        <f t="shared" si="58"/>
        <v>89248</v>
      </c>
      <c r="AA112" s="68">
        <f t="shared" si="58"/>
        <v>88197</v>
      </c>
      <c r="AB112" s="68">
        <f t="shared" si="58"/>
        <v>89124</v>
      </c>
      <c r="AC112" s="68">
        <f t="shared" si="58"/>
        <v>87575</v>
      </c>
      <c r="AD112" s="68">
        <f t="shared" si="58"/>
        <v>86930</v>
      </c>
      <c r="AE112" s="68">
        <f t="shared" si="58"/>
        <v>85728</v>
      </c>
      <c r="AF112" s="68">
        <f t="shared" si="58"/>
        <v>85324</v>
      </c>
      <c r="AG112" s="68">
        <f t="shared" si="58"/>
        <v>85546</v>
      </c>
      <c r="AH112" s="68">
        <f t="shared" si="58"/>
        <v>86319</v>
      </c>
      <c r="AI112" s="68">
        <f t="shared" si="58"/>
        <v>86145</v>
      </c>
      <c r="AJ112" s="68">
        <f t="shared" si="58"/>
        <v>88438</v>
      </c>
      <c r="AK112" s="68">
        <f t="shared" si="58"/>
        <v>90412</v>
      </c>
      <c r="AL112" s="68">
        <f t="shared" si="58"/>
        <v>96576</v>
      </c>
      <c r="AM112" s="68">
        <f t="shared" si="58"/>
        <v>98140</v>
      </c>
      <c r="AN112" s="68">
        <f t="shared" si="58"/>
        <v>101661</v>
      </c>
      <c r="AO112" s="68">
        <f t="shared" si="58"/>
        <v>105090</v>
      </c>
      <c r="AP112" s="68">
        <f t="shared" si="58"/>
        <v>109714</v>
      </c>
      <c r="AQ112" s="68">
        <f t="shared" si="58"/>
        <v>112027</v>
      </c>
      <c r="AR112" s="68">
        <f t="shared" si="58"/>
        <v>115490</v>
      </c>
      <c r="AS112" s="68">
        <f t="shared" si="58"/>
        <v>118669</v>
      </c>
      <c r="AT112" s="68">
        <f t="shared" si="58"/>
        <v>123533</v>
      </c>
      <c r="AU112" s="68">
        <f t="shared" ref="AU112:BZ112" si="59">AU14+AU63</f>
        <v>126095</v>
      </c>
      <c r="AV112" s="68">
        <f t="shared" si="59"/>
        <v>127988</v>
      </c>
      <c r="AW112" s="68">
        <f t="shared" si="59"/>
        <v>128400</v>
      </c>
      <c r="AX112" s="68">
        <f t="shared" si="59"/>
        <v>130372</v>
      </c>
      <c r="AY112" s="68">
        <f t="shared" si="59"/>
        <v>128533</v>
      </c>
      <c r="AZ112" s="68">
        <f t="shared" si="59"/>
        <v>130033</v>
      </c>
      <c r="BA112" s="68">
        <f t="shared" si="59"/>
        <v>129824</v>
      </c>
      <c r="BB112" s="68">
        <f t="shared" si="59"/>
        <v>130149</v>
      </c>
      <c r="BC112" s="68">
        <f t="shared" si="59"/>
        <v>128602</v>
      </c>
      <c r="BD112" s="68">
        <f t="shared" si="59"/>
        <v>129949</v>
      </c>
      <c r="BE112" s="68">
        <f t="shared" si="59"/>
        <v>128626</v>
      </c>
      <c r="BF112" s="68">
        <f t="shared" si="59"/>
        <v>128013</v>
      </c>
      <c r="BG112" s="68">
        <f t="shared" si="59"/>
        <v>124519</v>
      </c>
      <c r="BH112" s="68">
        <f t="shared" si="59"/>
        <v>122617</v>
      </c>
      <c r="BI112" s="68">
        <f t="shared" si="59"/>
        <v>121729</v>
      </c>
      <c r="BJ112" s="68">
        <f t="shared" si="59"/>
        <v>120327</v>
      </c>
      <c r="BK112" s="68">
        <f t="shared" si="59"/>
        <v>119195</v>
      </c>
      <c r="BL112" s="68">
        <f t="shared" si="59"/>
        <v>121033</v>
      </c>
      <c r="BM112" s="68">
        <f t="shared" si="59"/>
        <v>120999</v>
      </c>
      <c r="BN112" s="68">
        <f t="shared" si="59"/>
        <v>123501</v>
      </c>
      <c r="BO112" s="68">
        <f t="shared" si="59"/>
        <v>126591</v>
      </c>
      <c r="BP112" s="68">
        <f t="shared" si="59"/>
        <v>127529</v>
      </c>
      <c r="BQ112" s="68">
        <f t="shared" si="59"/>
        <v>129860</v>
      </c>
      <c r="BR112" s="68">
        <f t="shared" si="59"/>
        <v>131805</v>
      </c>
      <c r="BS112" s="68">
        <f t="shared" si="59"/>
        <v>132251</v>
      </c>
      <c r="BT112" s="68">
        <f t="shared" si="59"/>
        <v>133916</v>
      </c>
      <c r="BU112" s="68">
        <f t="shared" si="59"/>
        <v>133314</v>
      </c>
      <c r="BV112" s="68">
        <f t="shared" si="59"/>
        <v>134320</v>
      </c>
      <c r="BW112" s="68">
        <f t="shared" si="59"/>
        <v>129608</v>
      </c>
      <c r="BX112" s="68">
        <f t="shared" si="59"/>
        <v>123997</v>
      </c>
      <c r="BY112" s="68">
        <f t="shared" si="59"/>
        <v>118988</v>
      </c>
      <c r="BZ112" s="68">
        <f t="shared" si="59"/>
        <v>114834</v>
      </c>
      <c r="CA112" s="68">
        <f t="shared" ref="CA112:DF112" si="60">CA14+CA63</f>
        <v>110655</v>
      </c>
      <c r="CB112" s="68">
        <f t="shared" si="60"/>
        <v>105520</v>
      </c>
      <c r="CC112" s="68">
        <f t="shared" si="60"/>
        <v>102199</v>
      </c>
      <c r="CD112" s="68">
        <f t="shared" si="60"/>
        <v>98348</v>
      </c>
      <c r="CE112" s="68">
        <f t="shared" si="60"/>
        <v>93801</v>
      </c>
      <c r="CF112" s="68">
        <f t="shared" si="60"/>
        <v>90273</v>
      </c>
      <c r="CG112" s="68">
        <f t="shared" si="60"/>
        <v>86632</v>
      </c>
      <c r="CH112" s="68">
        <f t="shared" si="60"/>
        <v>85117</v>
      </c>
      <c r="CI112" s="68">
        <f t="shared" si="60"/>
        <v>81019</v>
      </c>
      <c r="CJ112" s="68">
        <f t="shared" si="60"/>
        <v>81869</v>
      </c>
      <c r="CK112" s="68">
        <f t="shared" si="60"/>
        <v>79311</v>
      </c>
      <c r="CL112" s="68">
        <f t="shared" si="60"/>
        <v>78820</v>
      </c>
      <c r="CM112" s="68">
        <f t="shared" si="60"/>
        <v>76297</v>
      </c>
      <c r="CN112" s="68">
        <f t="shared" si="60"/>
        <v>74491</v>
      </c>
      <c r="CO112" s="68">
        <f t="shared" si="60"/>
        <v>69726</v>
      </c>
      <c r="CP112" s="68">
        <f t="shared" si="60"/>
        <v>66885</v>
      </c>
      <c r="CQ112" s="68">
        <f t="shared" si="60"/>
        <v>62778</v>
      </c>
      <c r="CR112" s="68">
        <f t="shared" si="60"/>
        <v>57993</v>
      </c>
      <c r="CS112" s="68">
        <f t="shared" si="60"/>
        <v>52355</v>
      </c>
      <c r="CT112" s="68">
        <f t="shared" si="60"/>
        <v>46254</v>
      </c>
      <c r="CU112" s="68">
        <f t="shared" si="60"/>
        <v>42988</v>
      </c>
      <c r="CV112" s="68">
        <f t="shared" si="60"/>
        <v>39463</v>
      </c>
      <c r="CW112" s="68">
        <f t="shared" si="60"/>
        <v>35548</v>
      </c>
      <c r="CX112" s="68">
        <f t="shared" si="60"/>
        <v>32979</v>
      </c>
      <c r="CY112" s="68">
        <f t="shared" si="60"/>
        <v>30067</v>
      </c>
      <c r="CZ112" s="68">
        <f t="shared" si="60"/>
        <v>26620</v>
      </c>
      <c r="DA112" s="68">
        <f t="shared" si="60"/>
        <v>22905</v>
      </c>
      <c r="DB112" s="68">
        <f t="shared" si="60"/>
        <v>19878</v>
      </c>
      <c r="DC112" s="68">
        <f t="shared" si="60"/>
        <v>16589</v>
      </c>
      <c r="DD112" s="68">
        <f t="shared" si="60"/>
        <v>13854</v>
      </c>
      <c r="DE112" s="68">
        <f t="shared" si="60"/>
        <v>10779</v>
      </c>
      <c r="DF112" s="68">
        <f t="shared" si="60"/>
        <v>8200</v>
      </c>
      <c r="DG112" s="68">
        <f t="shared" ref="DG112:EE112" si="61">DG14+DG63</f>
        <v>5890</v>
      </c>
      <c r="DH112" s="68">
        <f t="shared" si="61"/>
        <v>4219</v>
      </c>
      <c r="DI112" s="68">
        <f t="shared" si="61"/>
        <v>2782</v>
      </c>
      <c r="DJ112" s="68">
        <f t="shared" si="61"/>
        <v>1708</v>
      </c>
      <c r="DK112" s="68">
        <f t="shared" si="61"/>
        <v>968</v>
      </c>
      <c r="DL112" s="68">
        <f t="shared" si="61"/>
        <v>497</v>
      </c>
      <c r="DM112" s="68">
        <f t="shared" si="61"/>
        <v>241</v>
      </c>
      <c r="DN112" s="68">
        <f t="shared" si="61"/>
        <v>96</v>
      </c>
      <c r="DO112" s="68">
        <f t="shared" si="61"/>
        <v>30</v>
      </c>
      <c r="DP112" s="68">
        <f t="shared" si="61"/>
        <v>10</v>
      </c>
      <c r="DQ112" s="68">
        <f t="shared" si="61"/>
        <v>1</v>
      </c>
      <c r="DR112" s="68">
        <f t="shared" si="61"/>
        <v>0</v>
      </c>
      <c r="DS112" s="68">
        <f t="shared" si="61"/>
        <v>0</v>
      </c>
      <c r="DT112" s="68">
        <f t="shared" si="61"/>
        <v>0</v>
      </c>
      <c r="DU112" s="68">
        <f t="shared" si="61"/>
        <v>0</v>
      </c>
      <c r="DV112" s="68">
        <f t="shared" si="61"/>
        <v>0</v>
      </c>
      <c r="DW112" s="68">
        <f t="shared" si="61"/>
        <v>0</v>
      </c>
      <c r="DX112" s="68">
        <f t="shared" si="61"/>
        <v>0</v>
      </c>
      <c r="DY112" s="68">
        <f t="shared" si="61"/>
        <v>0</v>
      </c>
      <c r="DZ112" s="68">
        <f t="shared" si="61"/>
        <v>0</v>
      </c>
      <c r="EA112" s="68">
        <f t="shared" si="61"/>
        <v>0</v>
      </c>
      <c r="EB112" s="68">
        <f t="shared" si="61"/>
        <v>0</v>
      </c>
      <c r="EC112" s="68">
        <f t="shared" si="61"/>
        <v>0</v>
      </c>
      <c r="ED112" s="68">
        <f t="shared" si="61"/>
        <v>0</v>
      </c>
      <c r="EE112" s="68">
        <f t="shared" si="61"/>
        <v>0</v>
      </c>
    </row>
    <row r="113" spans="1:135" ht="0.95" customHeight="1" x14ac:dyDescent="0.25">
      <c r="A113" s="70">
        <v>2024</v>
      </c>
      <c r="B113" s="68">
        <f t="shared" si="15"/>
        <v>9078536</v>
      </c>
      <c r="C113" s="73">
        <f t="shared" si="21"/>
        <v>8.8678000034893793E-3</v>
      </c>
      <c r="D113" s="66">
        <f t="shared" ref="D113:M113" si="62">D15+D64</f>
        <v>5373286</v>
      </c>
      <c r="E113" s="66">
        <f t="shared" si="62"/>
        <v>5484514</v>
      </c>
      <c r="F113" s="66">
        <f t="shared" si="62"/>
        <v>5591599</v>
      </c>
      <c r="G113" s="75">
        <f t="shared" si="62"/>
        <v>5694240</v>
      </c>
      <c r="H113" s="75">
        <f t="shared" si="62"/>
        <v>5793750</v>
      </c>
      <c r="I113" s="75">
        <f t="shared" si="62"/>
        <v>1909638</v>
      </c>
      <c r="J113" s="75">
        <f t="shared" si="62"/>
        <v>1798410</v>
      </c>
      <c r="K113" s="75">
        <f t="shared" si="62"/>
        <v>1691325</v>
      </c>
      <c r="L113" s="75">
        <f t="shared" si="62"/>
        <v>1588684</v>
      </c>
      <c r="M113" s="75">
        <f t="shared" si="62"/>
        <v>1489174</v>
      </c>
      <c r="N113" s="66"/>
      <c r="O113" s="68">
        <f t="shared" ref="O113:AT113" si="63">O15+O64</f>
        <v>91096</v>
      </c>
      <c r="P113" s="68">
        <f t="shared" si="63"/>
        <v>91608</v>
      </c>
      <c r="Q113" s="68">
        <f t="shared" si="63"/>
        <v>91851</v>
      </c>
      <c r="R113" s="68">
        <f t="shared" si="63"/>
        <v>91945</v>
      </c>
      <c r="S113" s="68">
        <f t="shared" si="63"/>
        <v>91930</v>
      </c>
      <c r="T113" s="68">
        <f t="shared" si="63"/>
        <v>91816</v>
      </c>
      <c r="U113" s="68">
        <f t="shared" si="63"/>
        <v>91617</v>
      </c>
      <c r="V113" s="68">
        <f t="shared" si="63"/>
        <v>91375</v>
      </c>
      <c r="W113" s="68">
        <f t="shared" si="63"/>
        <v>91023</v>
      </c>
      <c r="X113" s="68">
        <f t="shared" si="63"/>
        <v>90545</v>
      </c>
      <c r="Y113" s="68">
        <f t="shared" si="63"/>
        <v>89592</v>
      </c>
      <c r="Z113" s="68">
        <f t="shared" si="63"/>
        <v>89616</v>
      </c>
      <c r="AA113" s="68">
        <f t="shared" si="63"/>
        <v>89713</v>
      </c>
      <c r="AB113" s="68">
        <f t="shared" si="63"/>
        <v>88671</v>
      </c>
      <c r="AC113" s="68">
        <f t="shared" si="63"/>
        <v>89620</v>
      </c>
      <c r="AD113" s="68">
        <f t="shared" si="63"/>
        <v>88159</v>
      </c>
      <c r="AE113" s="68">
        <f t="shared" si="63"/>
        <v>87654</v>
      </c>
      <c r="AF113" s="68">
        <f t="shared" si="63"/>
        <v>86631</v>
      </c>
      <c r="AG113" s="68">
        <f t="shared" si="63"/>
        <v>86411</v>
      </c>
      <c r="AH113" s="68">
        <f t="shared" si="63"/>
        <v>86808</v>
      </c>
      <c r="AI113" s="68">
        <f t="shared" si="63"/>
        <v>87802</v>
      </c>
      <c r="AJ113" s="68">
        <f t="shared" si="63"/>
        <v>87916</v>
      </c>
      <c r="AK113" s="68">
        <f t="shared" si="63"/>
        <v>90472</v>
      </c>
      <c r="AL113" s="68">
        <f t="shared" si="63"/>
        <v>92743</v>
      </c>
      <c r="AM113" s="68">
        <f t="shared" si="63"/>
        <v>99106</v>
      </c>
      <c r="AN113" s="68">
        <f t="shared" si="63"/>
        <v>100907</v>
      </c>
      <c r="AO113" s="68">
        <f t="shared" si="63"/>
        <v>104537</v>
      </c>
      <c r="AP113" s="68">
        <f t="shared" si="63"/>
        <v>107992</v>
      </c>
      <c r="AQ113" s="68">
        <f t="shared" si="63"/>
        <v>112532</v>
      </c>
      <c r="AR113" s="68">
        <f t="shared" si="63"/>
        <v>114732</v>
      </c>
      <c r="AS113" s="68">
        <f t="shared" si="63"/>
        <v>118040</v>
      </c>
      <c r="AT113" s="68">
        <f t="shared" si="63"/>
        <v>121058</v>
      </c>
      <c r="AU113" s="68">
        <f t="shared" ref="AU113:BZ113" si="64">AU15+AU64</f>
        <v>125728</v>
      </c>
      <c r="AV113" s="68">
        <f t="shared" si="64"/>
        <v>128100</v>
      </c>
      <c r="AW113" s="68">
        <f t="shared" si="64"/>
        <v>129801</v>
      </c>
      <c r="AX113" s="68">
        <f t="shared" si="64"/>
        <v>130044</v>
      </c>
      <c r="AY113" s="68">
        <f t="shared" si="64"/>
        <v>131823</v>
      </c>
      <c r="AZ113" s="68">
        <f t="shared" si="64"/>
        <v>129852</v>
      </c>
      <c r="BA113" s="68">
        <f t="shared" si="64"/>
        <v>131201</v>
      </c>
      <c r="BB113" s="68">
        <f t="shared" si="64"/>
        <v>130862</v>
      </c>
      <c r="BC113" s="68">
        <f t="shared" si="64"/>
        <v>131077</v>
      </c>
      <c r="BD113" s="68">
        <f t="shared" si="64"/>
        <v>129450</v>
      </c>
      <c r="BE113" s="68">
        <f t="shared" si="64"/>
        <v>130691</v>
      </c>
      <c r="BF113" s="68">
        <f t="shared" si="64"/>
        <v>129299</v>
      </c>
      <c r="BG113" s="68">
        <f t="shared" si="64"/>
        <v>128611</v>
      </c>
      <c r="BH113" s="68">
        <f t="shared" si="64"/>
        <v>125080</v>
      </c>
      <c r="BI113" s="68">
        <f t="shared" si="64"/>
        <v>123121</v>
      </c>
      <c r="BJ113" s="68">
        <f t="shared" si="64"/>
        <v>122164</v>
      </c>
      <c r="BK113" s="68">
        <f t="shared" si="64"/>
        <v>120696</v>
      </c>
      <c r="BL113" s="68">
        <f t="shared" si="64"/>
        <v>119496</v>
      </c>
      <c r="BM113" s="68">
        <f t="shared" si="64"/>
        <v>121235</v>
      </c>
      <c r="BN113" s="68">
        <f t="shared" si="64"/>
        <v>121128</v>
      </c>
      <c r="BO113" s="68">
        <f t="shared" si="64"/>
        <v>123523</v>
      </c>
      <c r="BP113" s="68">
        <f t="shared" si="64"/>
        <v>126512</v>
      </c>
      <c r="BQ113" s="68">
        <f t="shared" si="64"/>
        <v>127349</v>
      </c>
      <c r="BR113" s="68">
        <f t="shared" si="64"/>
        <v>129575</v>
      </c>
      <c r="BS113" s="68">
        <f t="shared" si="64"/>
        <v>131407</v>
      </c>
      <c r="BT113" s="68">
        <f t="shared" si="64"/>
        <v>131748</v>
      </c>
      <c r="BU113" s="68">
        <f t="shared" si="64"/>
        <v>133291</v>
      </c>
      <c r="BV113" s="68">
        <f t="shared" si="64"/>
        <v>132589</v>
      </c>
      <c r="BW113" s="68">
        <f t="shared" si="64"/>
        <v>133377</v>
      </c>
      <c r="BX113" s="68">
        <f t="shared" si="64"/>
        <v>128721</v>
      </c>
      <c r="BY113" s="68">
        <f t="shared" si="64"/>
        <v>123080</v>
      </c>
      <c r="BZ113" s="68">
        <f t="shared" si="64"/>
        <v>118044</v>
      </c>
      <c r="CA113" s="68">
        <f t="shared" ref="CA113:DF113" si="65">CA15+CA64</f>
        <v>113741</v>
      </c>
      <c r="CB113" s="68">
        <f t="shared" si="65"/>
        <v>109325</v>
      </c>
      <c r="CC113" s="68">
        <f t="shared" si="65"/>
        <v>104536</v>
      </c>
      <c r="CD113" s="68">
        <f t="shared" si="65"/>
        <v>101310</v>
      </c>
      <c r="CE113" s="68">
        <f t="shared" si="65"/>
        <v>97440</v>
      </c>
      <c r="CF113" s="68">
        <f t="shared" si="65"/>
        <v>92877</v>
      </c>
      <c r="CG113" s="68">
        <f t="shared" si="65"/>
        <v>89314</v>
      </c>
      <c r="CH113" s="68">
        <f t="shared" si="65"/>
        <v>85633</v>
      </c>
      <c r="CI113" s="68">
        <f t="shared" si="65"/>
        <v>84032</v>
      </c>
      <c r="CJ113" s="68">
        <f t="shared" si="65"/>
        <v>79887</v>
      </c>
      <c r="CK113" s="68">
        <f t="shared" si="65"/>
        <v>80577</v>
      </c>
      <c r="CL113" s="68">
        <f t="shared" si="65"/>
        <v>77926</v>
      </c>
      <c r="CM113" s="68">
        <f t="shared" si="65"/>
        <v>77283</v>
      </c>
      <c r="CN113" s="68">
        <f t="shared" si="65"/>
        <v>74637</v>
      </c>
      <c r="CO113" s="68">
        <f t="shared" si="65"/>
        <v>72683</v>
      </c>
      <c r="CP113" s="68">
        <f t="shared" si="65"/>
        <v>67833</v>
      </c>
      <c r="CQ113" s="68">
        <f t="shared" si="65"/>
        <v>64852</v>
      </c>
      <c r="CR113" s="68">
        <f t="shared" si="65"/>
        <v>60634</v>
      </c>
      <c r="CS113" s="68">
        <f t="shared" si="65"/>
        <v>55763</v>
      </c>
      <c r="CT113" s="68">
        <f t="shared" si="65"/>
        <v>50095</v>
      </c>
      <c r="CU113" s="68">
        <f t="shared" si="65"/>
        <v>44010</v>
      </c>
      <c r="CV113" s="68">
        <f t="shared" si="65"/>
        <v>40637</v>
      </c>
      <c r="CW113" s="68">
        <f t="shared" si="65"/>
        <v>37027</v>
      </c>
      <c r="CX113" s="68">
        <f t="shared" si="65"/>
        <v>33070</v>
      </c>
      <c r="CY113" s="68">
        <f t="shared" si="65"/>
        <v>30382</v>
      </c>
      <c r="CZ113" s="68">
        <f t="shared" si="65"/>
        <v>27386</v>
      </c>
      <c r="DA113" s="68">
        <f t="shared" si="65"/>
        <v>23925</v>
      </c>
      <c r="DB113" s="68">
        <f t="shared" si="65"/>
        <v>20278</v>
      </c>
      <c r="DC113" s="68">
        <f t="shared" si="65"/>
        <v>17283</v>
      </c>
      <c r="DD113" s="68">
        <f t="shared" si="65"/>
        <v>14121</v>
      </c>
      <c r="DE113" s="68">
        <f t="shared" si="65"/>
        <v>11507</v>
      </c>
      <c r="DF113" s="68">
        <f t="shared" si="65"/>
        <v>8690</v>
      </c>
      <c r="DG113" s="68">
        <f t="shared" ref="DG113:EE113" si="66">DG15+DG64</f>
        <v>6384</v>
      </c>
      <c r="DH113" s="68">
        <f t="shared" si="66"/>
        <v>4399</v>
      </c>
      <c r="DI113" s="68">
        <f t="shared" si="66"/>
        <v>2997</v>
      </c>
      <c r="DJ113" s="68">
        <f t="shared" si="66"/>
        <v>1869</v>
      </c>
      <c r="DK113" s="68">
        <f t="shared" si="66"/>
        <v>1074</v>
      </c>
      <c r="DL113" s="68">
        <f t="shared" si="66"/>
        <v>562</v>
      </c>
      <c r="DM113" s="68">
        <f t="shared" si="66"/>
        <v>264</v>
      </c>
      <c r="DN113" s="68">
        <f t="shared" si="66"/>
        <v>114</v>
      </c>
      <c r="DO113" s="68">
        <f t="shared" si="66"/>
        <v>40</v>
      </c>
      <c r="DP113" s="68">
        <f t="shared" si="66"/>
        <v>12</v>
      </c>
      <c r="DQ113" s="68">
        <f t="shared" si="66"/>
        <v>3</v>
      </c>
      <c r="DR113" s="68">
        <f t="shared" si="66"/>
        <v>0</v>
      </c>
      <c r="DS113" s="68">
        <f t="shared" si="66"/>
        <v>0</v>
      </c>
      <c r="DT113" s="68">
        <f t="shared" si="66"/>
        <v>0</v>
      </c>
      <c r="DU113" s="68">
        <f t="shared" si="66"/>
        <v>0</v>
      </c>
      <c r="DV113" s="68">
        <f t="shared" si="66"/>
        <v>0</v>
      </c>
      <c r="DW113" s="68">
        <f t="shared" si="66"/>
        <v>0</v>
      </c>
      <c r="DX113" s="68">
        <f t="shared" si="66"/>
        <v>0</v>
      </c>
      <c r="DY113" s="68">
        <f t="shared" si="66"/>
        <v>0</v>
      </c>
      <c r="DZ113" s="68">
        <f t="shared" si="66"/>
        <v>0</v>
      </c>
      <c r="EA113" s="68">
        <f t="shared" si="66"/>
        <v>0</v>
      </c>
      <c r="EB113" s="68">
        <f t="shared" si="66"/>
        <v>0</v>
      </c>
      <c r="EC113" s="68">
        <f t="shared" si="66"/>
        <v>0</v>
      </c>
      <c r="ED113" s="68">
        <f t="shared" si="66"/>
        <v>0</v>
      </c>
      <c r="EE113" s="68">
        <f t="shared" si="66"/>
        <v>0</v>
      </c>
    </row>
    <row r="114" spans="1:135" ht="0.95" customHeight="1" x14ac:dyDescent="0.25">
      <c r="A114" s="70">
        <v>2025</v>
      </c>
      <c r="B114" s="68">
        <f t="shared" si="15"/>
        <v>9157559</v>
      </c>
      <c r="C114" s="73">
        <f t="shared" si="21"/>
        <v>8.7043770052792659E-3</v>
      </c>
      <c r="D114" s="66">
        <f t="shared" ref="D114:M114" si="67">D16+D65</f>
        <v>5385623</v>
      </c>
      <c r="E114" s="66">
        <f t="shared" si="67"/>
        <v>5500052</v>
      </c>
      <c r="F114" s="66">
        <f t="shared" si="67"/>
        <v>5610147</v>
      </c>
      <c r="G114" s="75">
        <f t="shared" si="67"/>
        <v>5716289</v>
      </c>
      <c r="H114" s="75">
        <f t="shared" si="67"/>
        <v>5818019</v>
      </c>
      <c r="I114" s="75">
        <f t="shared" si="67"/>
        <v>1959684</v>
      </c>
      <c r="J114" s="75">
        <f t="shared" si="67"/>
        <v>1845255</v>
      </c>
      <c r="K114" s="75">
        <f t="shared" si="67"/>
        <v>1735160</v>
      </c>
      <c r="L114" s="75">
        <f t="shared" si="67"/>
        <v>1629018</v>
      </c>
      <c r="M114" s="75">
        <f t="shared" si="67"/>
        <v>1527288</v>
      </c>
      <c r="N114" s="66"/>
      <c r="O114" s="68">
        <f t="shared" ref="O114:AT114" si="68">O16+O65</f>
        <v>91313</v>
      </c>
      <c r="P114" s="68">
        <f t="shared" si="68"/>
        <v>91935</v>
      </c>
      <c r="Q114" s="68">
        <f t="shared" si="68"/>
        <v>92288</v>
      </c>
      <c r="R114" s="68">
        <f t="shared" si="68"/>
        <v>92476</v>
      </c>
      <c r="S114" s="68">
        <f t="shared" si="68"/>
        <v>92548</v>
      </c>
      <c r="T114" s="68">
        <f t="shared" si="68"/>
        <v>92507</v>
      </c>
      <c r="U114" s="68">
        <f t="shared" si="68"/>
        <v>92362</v>
      </c>
      <c r="V114" s="68">
        <f t="shared" si="68"/>
        <v>92148</v>
      </c>
      <c r="W114" s="68">
        <f t="shared" si="68"/>
        <v>91903</v>
      </c>
      <c r="X114" s="68">
        <f t="shared" si="68"/>
        <v>91531</v>
      </c>
      <c r="Y114" s="68">
        <f t="shared" si="68"/>
        <v>91035</v>
      </c>
      <c r="Z114" s="68">
        <f t="shared" si="68"/>
        <v>90074</v>
      </c>
      <c r="AA114" s="68">
        <f t="shared" si="68"/>
        <v>90081</v>
      </c>
      <c r="AB114" s="68">
        <f t="shared" si="68"/>
        <v>90180</v>
      </c>
      <c r="AC114" s="68">
        <f t="shared" si="68"/>
        <v>89171</v>
      </c>
      <c r="AD114" s="68">
        <f t="shared" si="68"/>
        <v>90193</v>
      </c>
      <c r="AE114" s="68">
        <f t="shared" si="68"/>
        <v>88879</v>
      </c>
      <c r="AF114" s="68">
        <f t="shared" si="68"/>
        <v>88552</v>
      </c>
      <c r="AG114" s="68">
        <f t="shared" si="68"/>
        <v>87708</v>
      </c>
      <c r="AH114" s="68">
        <f t="shared" si="68"/>
        <v>87678</v>
      </c>
      <c r="AI114" s="68">
        <f t="shared" si="68"/>
        <v>88291</v>
      </c>
      <c r="AJ114" s="68">
        <f t="shared" si="68"/>
        <v>89551</v>
      </c>
      <c r="AK114" s="68">
        <f t="shared" si="68"/>
        <v>89957</v>
      </c>
      <c r="AL114" s="68">
        <f t="shared" si="68"/>
        <v>92797</v>
      </c>
      <c r="AM114" s="68">
        <f t="shared" si="68"/>
        <v>95355</v>
      </c>
      <c r="AN114" s="68">
        <f t="shared" si="68"/>
        <v>101865</v>
      </c>
      <c r="AO114" s="68">
        <f t="shared" si="68"/>
        <v>103804</v>
      </c>
      <c r="AP114" s="68">
        <f t="shared" si="68"/>
        <v>107453</v>
      </c>
      <c r="AQ114" s="68">
        <f t="shared" si="68"/>
        <v>110850</v>
      </c>
      <c r="AR114" s="68">
        <f t="shared" si="68"/>
        <v>115253</v>
      </c>
      <c r="AS114" s="68">
        <f t="shared" si="68"/>
        <v>117314</v>
      </c>
      <c r="AT114" s="68">
        <f t="shared" si="68"/>
        <v>120453</v>
      </c>
      <c r="AU114" s="68">
        <f t="shared" ref="AU114:BZ114" si="69">AU16+AU65</f>
        <v>123297</v>
      </c>
      <c r="AV114" s="68">
        <f t="shared" si="69"/>
        <v>127758</v>
      </c>
      <c r="AW114" s="68">
        <f t="shared" si="69"/>
        <v>129938</v>
      </c>
      <c r="AX114" s="68">
        <f t="shared" si="69"/>
        <v>131455</v>
      </c>
      <c r="AY114" s="68">
        <f t="shared" si="69"/>
        <v>131536</v>
      </c>
      <c r="AZ114" s="68">
        <f t="shared" si="69"/>
        <v>133136</v>
      </c>
      <c r="BA114" s="68">
        <f t="shared" si="69"/>
        <v>131042</v>
      </c>
      <c r="BB114" s="68">
        <f t="shared" si="69"/>
        <v>132256</v>
      </c>
      <c r="BC114" s="68">
        <f t="shared" si="69"/>
        <v>131800</v>
      </c>
      <c r="BD114" s="68">
        <f t="shared" si="69"/>
        <v>131912</v>
      </c>
      <c r="BE114" s="68">
        <f t="shared" si="69"/>
        <v>130210</v>
      </c>
      <c r="BF114" s="68">
        <f t="shared" si="69"/>
        <v>131354</v>
      </c>
      <c r="BG114" s="68">
        <f t="shared" si="69"/>
        <v>129899</v>
      </c>
      <c r="BH114" s="68">
        <f t="shared" si="69"/>
        <v>129142</v>
      </c>
      <c r="BI114" s="68">
        <f t="shared" si="69"/>
        <v>125572</v>
      </c>
      <c r="BJ114" s="68">
        <f t="shared" si="69"/>
        <v>123549</v>
      </c>
      <c r="BK114" s="68">
        <f t="shared" si="69"/>
        <v>122521</v>
      </c>
      <c r="BL114" s="68">
        <f t="shared" si="69"/>
        <v>120985</v>
      </c>
      <c r="BM114" s="68">
        <f t="shared" si="69"/>
        <v>119716</v>
      </c>
      <c r="BN114" s="68">
        <f t="shared" si="69"/>
        <v>121354</v>
      </c>
      <c r="BO114" s="68">
        <f t="shared" si="69"/>
        <v>121168</v>
      </c>
      <c r="BP114" s="68">
        <f t="shared" si="69"/>
        <v>123459</v>
      </c>
      <c r="BQ114" s="68">
        <f t="shared" si="69"/>
        <v>126347</v>
      </c>
      <c r="BR114" s="68">
        <f t="shared" si="69"/>
        <v>127086</v>
      </c>
      <c r="BS114" s="68">
        <f t="shared" si="69"/>
        <v>129199</v>
      </c>
      <c r="BT114" s="68">
        <f t="shared" si="69"/>
        <v>130914</v>
      </c>
      <c r="BU114" s="68">
        <f t="shared" si="69"/>
        <v>131153</v>
      </c>
      <c r="BV114" s="68">
        <f t="shared" si="69"/>
        <v>132572</v>
      </c>
      <c r="BW114" s="68">
        <f t="shared" si="69"/>
        <v>131680</v>
      </c>
      <c r="BX114" s="68">
        <f t="shared" si="69"/>
        <v>132449</v>
      </c>
      <c r="BY114" s="68">
        <f t="shared" si="69"/>
        <v>127764</v>
      </c>
      <c r="BZ114" s="68">
        <f t="shared" si="69"/>
        <v>122091</v>
      </c>
      <c r="CA114" s="68">
        <f t="shared" ref="CA114:DF114" si="70">CA16+CA65</f>
        <v>116931</v>
      </c>
      <c r="CB114" s="68">
        <f t="shared" si="70"/>
        <v>112356</v>
      </c>
      <c r="CC114" s="68">
        <f t="shared" si="70"/>
        <v>108306</v>
      </c>
      <c r="CD114" s="68">
        <f t="shared" si="70"/>
        <v>103627</v>
      </c>
      <c r="CE114" s="68">
        <f t="shared" si="70"/>
        <v>100382</v>
      </c>
      <c r="CF114" s="68">
        <f t="shared" si="70"/>
        <v>96482</v>
      </c>
      <c r="CG114" s="68">
        <f t="shared" si="70"/>
        <v>91895</v>
      </c>
      <c r="CH114" s="68">
        <f t="shared" si="70"/>
        <v>88286</v>
      </c>
      <c r="CI114" s="68">
        <f t="shared" si="70"/>
        <v>84557</v>
      </c>
      <c r="CJ114" s="68">
        <f t="shared" si="70"/>
        <v>82858</v>
      </c>
      <c r="CK114" s="68">
        <f t="shared" si="70"/>
        <v>78661</v>
      </c>
      <c r="CL114" s="68">
        <f t="shared" si="70"/>
        <v>79183</v>
      </c>
      <c r="CM114" s="68">
        <f t="shared" si="70"/>
        <v>76433</v>
      </c>
      <c r="CN114" s="68">
        <f t="shared" si="70"/>
        <v>75625</v>
      </c>
      <c r="CO114" s="68">
        <f t="shared" si="70"/>
        <v>72854</v>
      </c>
      <c r="CP114" s="68">
        <f t="shared" si="70"/>
        <v>70738</v>
      </c>
      <c r="CQ114" s="68">
        <f t="shared" si="70"/>
        <v>65802</v>
      </c>
      <c r="CR114" s="68">
        <f t="shared" si="70"/>
        <v>62666</v>
      </c>
      <c r="CS114" s="68">
        <f t="shared" si="70"/>
        <v>58341</v>
      </c>
      <c r="CT114" s="68">
        <f t="shared" si="70"/>
        <v>53390</v>
      </c>
      <c r="CU114" s="68">
        <f t="shared" si="70"/>
        <v>47700</v>
      </c>
      <c r="CV114" s="68">
        <f t="shared" si="70"/>
        <v>41642</v>
      </c>
      <c r="CW114" s="68">
        <f t="shared" si="70"/>
        <v>38167</v>
      </c>
      <c r="CX114" s="68">
        <f t="shared" si="70"/>
        <v>34490</v>
      </c>
      <c r="CY114" s="68">
        <f t="shared" si="70"/>
        <v>30508</v>
      </c>
      <c r="CZ114" s="68">
        <f t="shared" si="70"/>
        <v>27716</v>
      </c>
      <c r="DA114" s="68">
        <f t="shared" si="70"/>
        <v>24658</v>
      </c>
      <c r="DB114" s="68">
        <f t="shared" si="70"/>
        <v>21220</v>
      </c>
      <c r="DC114" s="68">
        <f t="shared" si="70"/>
        <v>17675</v>
      </c>
      <c r="DD114" s="68">
        <f t="shared" si="70"/>
        <v>14751</v>
      </c>
      <c r="DE114" s="68">
        <f t="shared" si="70"/>
        <v>11764</v>
      </c>
      <c r="DF114" s="68">
        <f t="shared" si="70"/>
        <v>9313</v>
      </c>
      <c r="DG114" s="68">
        <f t="shared" ref="DG114:EE114" si="71">DG16+DG65</f>
        <v>6796</v>
      </c>
      <c r="DH114" s="68">
        <f t="shared" si="71"/>
        <v>4792</v>
      </c>
      <c r="DI114" s="68">
        <f t="shared" si="71"/>
        <v>3147</v>
      </c>
      <c r="DJ114" s="68">
        <f t="shared" si="71"/>
        <v>2028</v>
      </c>
      <c r="DK114" s="68">
        <f t="shared" si="71"/>
        <v>1185</v>
      </c>
      <c r="DL114" s="68">
        <f t="shared" si="71"/>
        <v>629</v>
      </c>
      <c r="DM114" s="68">
        <f t="shared" si="71"/>
        <v>301</v>
      </c>
      <c r="DN114" s="68">
        <f t="shared" si="71"/>
        <v>127</v>
      </c>
      <c r="DO114" s="68">
        <f t="shared" si="71"/>
        <v>48</v>
      </c>
      <c r="DP114" s="68">
        <f t="shared" si="71"/>
        <v>15</v>
      </c>
      <c r="DQ114" s="68">
        <f t="shared" si="71"/>
        <v>5</v>
      </c>
      <c r="DR114" s="68">
        <f t="shared" si="71"/>
        <v>0</v>
      </c>
      <c r="DS114" s="68">
        <f t="shared" si="71"/>
        <v>0</v>
      </c>
      <c r="DT114" s="68">
        <f t="shared" si="71"/>
        <v>0</v>
      </c>
      <c r="DU114" s="68">
        <f t="shared" si="71"/>
        <v>0</v>
      </c>
      <c r="DV114" s="68">
        <f t="shared" si="71"/>
        <v>0</v>
      </c>
      <c r="DW114" s="68">
        <f t="shared" si="71"/>
        <v>0</v>
      </c>
      <c r="DX114" s="68">
        <f t="shared" si="71"/>
        <v>0</v>
      </c>
      <c r="DY114" s="68">
        <f t="shared" si="71"/>
        <v>0</v>
      </c>
      <c r="DZ114" s="68">
        <f t="shared" si="71"/>
        <v>0</v>
      </c>
      <c r="EA114" s="68">
        <f t="shared" si="71"/>
        <v>0</v>
      </c>
      <c r="EB114" s="68">
        <f t="shared" si="71"/>
        <v>0</v>
      </c>
      <c r="EC114" s="68">
        <f t="shared" si="71"/>
        <v>0</v>
      </c>
      <c r="ED114" s="68">
        <f t="shared" si="71"/>
        <v>0</v>
      </c>
      <c r="EE114" s="68">
        <f t="shared" si="71"/>
        <v>0</v>
      </c>
    </row>
    <row r="115" spans="1:135" ht="0.95" customHeight="1" x14ac:dyDescent="0.25">
      <c r="A115" s="70">
        <v>2026</v>
      </c>
      <c r="B115" s="68">
        <f t="shared" si="15"/>
        <v>9235718</v>
      </c>
      <c r="C115" s="73">
        <f t="shared" si="21"/>
        <v>8.5349163461573112E-3</v>
      </c>
      <c r="D115" s="66">
        <f t="shared" ref="D115:M115" si="72">D17+D66</f>
        <v>5395902</v>
      </c>
      <c r="E115" s="66">
        <f t="shared" si="72"/>
        <v>5513583</v>
      </c>
      <c r="F115" s="66">
        <f t="shared" si="72"/>
        <v>5626846</v>
      </c>
      <c r="G115" s="75">
        <f t="shared" si="72"/>
        <v>5735966</v>
      </c>
      <c r="H115" s="75">
        <f t="shared" si="72"/>
        <v>5841164</v>
      </c>
      <c r="I115" s="75">
        <f t="shared" si="72"/>
        <v>2011721</v>
      </c>
      <c r="J115" s="75">
        <f t="shared" si="72"/>
        <v>1894040</v>
      </c>
      <c r="K115" s="75">
        <f t="shared" si="72"/>
        <v>1780777</v>
      </c>
      <c r="L115" s="75">
        <f t="shared" si="72"/>
        <v>1671657</v>
      </c>
      <c r="M115" s="75">
        <f t="shared" si="72"/>
        <v>1566459</v>
      </c>
      <c r="N115" s="66"/>
      <c r="O115" s="68">
        <f t="shared" ref="O115:AT115" si="73">O17+O66</f>
        <v>91422</v>
      </c>
      <c r="P115" s="68">
        <f t="shared" si="73"/>
        <v>92159</v>
      </c>
      <c r="Q115" s="68">
        <f t="shared" si="73"/>
        <v>92623</v>
      </c>
      <c r="R115" s="68">
        <f t="shared" si="73"/>
        <v>92918</v>
      </c>
      <c r="S115" s="68">
        <f t="shared" si="73"/>
        <v>93083</v>
      </c>
      <c r="T115" s="68">
        <f t="shared" si="73"/>
        <v>93130</v>
      </c>
      <c r="U115" s="68">
        <f t="shared" si="73"/>
        <v>93055</v>
      </c>
      <c r="V115" s="68">
        <f t="shared" si="73"/>
        <v>92892</v>
      </c>
      <c r="W115" s="68">
        <f t="shared" si="73"/>
        <v>92677</v>
      </c>
      <c r="X115" s="68">
        <f t="shared" si="73"/>
        <v>92411</v>
      </c>
      <c r="Y115" s="68">
        <f t="shared" si="73"/>
        <v>92018</v>
      </c>
      <c r="Z115" s="68">
        <f t="shared" si="73"/>
        <v>91503</v>
      </c>
      <c r="AA115" s="68">
        <f t="shared" si="73"/>
        <v>90543</v>
      </c>
      <c r="AB115" s="68">
        <f t="shared" si="73"/>
        <v>90546</v>
      </c>
      <c r="AC115" s="68">
        <f t="shared" si="73"/>
        <v>90677</v>
      </c>
      <c r="AD115" s="68">
        <f t="shared" si="73"/>
        <v>89752</v>
      </c>
      <c r="AE115" s="68">
        <f t="shared" si="73"/>
        <v>90902</v>
      </c>
      <c r="AF115" s="68">
        <f t="shared" si="73"/>
        <v>89774</v>
      </c>
      <c r="AG115" s="68">
        <f t="shared" si="73"/>
        <v>89621</v>
      </c>
      <c r="AH115" s="68">
        <f t="shared" si="73"/>
        <v>88955</v>
      </c>
      <c r="AI115" s="68">
        <f t="shared" si="73"/>
        <v>89164</v>
      </c>
      <c r="AJ115" s="68">
        <f t="shared" si="73"/>
        <v>90041</v>
      </c>
      <c r="AK115" s="68">
        <f t="shared" si="73"/>
        <v>91573</v>
      </c>
      <c r="AL115" s="68">
        <f t="shared" si="73"/>
        <v>92290</v>
      </c>
      <c r="AM115" s="68">
        <f t="shared" si="73"/>
        <v>95408</v>
      </c>
      <c r="AN115" s="68">
        <f t="shared" si="73"/>
        <v>98192</v>
      </c>
      <c r="AO115" s="68">
        <f t="shared" si="73"/>
        <v>104759</v>
      </c>
      <c r="AP115" s="68">
        <f t="shared" si="73"/>
        <v>106742</v>
      </c>
      <c r="AQ115" s="68">
        <f t="shared" si="73"/>
        <v>110326</v>
      </c>
      <c r="AR115" s="68">
        <f t="shared" si="73"/>
        <v>113606</v>
      </c>
      <c r="AS115" s="68">
        <f t="shared" si="73"/>
        <v>117851</v>
      </c>
      <c r="AT115" s="68">
        <f t="shared" si="73"/>
        <v>119753</v>
      </c>
      <c r="AU115" s="68">
        <f t="shared" ref="AU115:BZ115" si="74">AU17+AU66</f>
        <v>122714</v>
      </c>
      <c r="AV115" s="68">
        <f t="shared" si="74"/>
        <v>125370</v>
      </c>
      <c r="AW115" s="68">
        <f t="shared" si="74"/>
        <v>129624</v>
      </c>
      <c r="AX115" s="68">
        <f t="shared" si="74"/>
        <v>131614</v>
      </c>
      <c r="AY115" s="68">
        <f t="shared" si="74"/>
        <v>132954</v>
      </c>
      <c r="AZ115" s="68">
        <f t="shared" si="74"/>
        <v>132884</v>
      </c>
      <c r="BA115" s="68">
        <f t="shared" si="74"/>
        <v>134320</v>
      </c>
      <c r="BB115" s="68">
        <f t="shared" si="74"/>
        <v>132116</v>
      </c>
      <c r="BC115" s="68">
        <f t="shared" si="74"/>
        <v>133209</v>
      </c>
      <c r="BD115" s="68">
        <f t="shared" si="74"/>
        <v>132645</v>
      </c>
      <c r="BE115" s="68">
        <f t="shared" si="74"/>
        <v>132664</v>
      </c>
      <c r="BF115" s="68">
        <f t="shared" si="74"/>
        <v>130893</v>
      </c>
      <c r="BG115" s="68">
        <f t="shared" si="74"/>
        <v>131947</v>
      </c>
      <c r="BH115" s="68">
        <f t="shared" si="74"/>
        <v>130431</v>
      </c>
      <c r="BI115" s="68">
        <f t="shared" si="74"/>
        <v>129605</v>
      </c>
      <c r="BJ115" s="68">
        <f t="shared" si="74"/>
        <v>125990</v>
      </c>
      <c r="BK115" s="68">
        <f t="shared" si="74"/>
        <v>123898</v>
      </c>
      <c r="BL115" s="68">
        <f t="shared" si="74"/>
        <v>122796</v>
      </c>
      <c r="BM115" s="68">
        <f t="shared" si="74"/>
        <v>121189</v>
      </c>
      <c r="BN115" s="68">
        <f t="shared" si="74"/>
        <v>119846</v>
      </c>
      <c r="BO115" s="68">
        <f t="shared" si="74"/>
        <v>121387</v>
      </c>
      <c r="BP115" s="68">
        <f t="shared" si="74"/>
        <v>121123</v>
      </c>
      <c r="BQ115" s="68">
        <f t="shared" si="74"/>
        <v>123311</v>
      </c>
      <c r="BR115" s="68">
        <f t="shared" si="74"/>
        <v>126094</v>
      </c>
      <c r="BS115" s="68">
        <f t="shared" si="74"/>
        <v>126731</v>
      </c>
      <c r="BT115" s="68">
        <f t="shared" si="74"/>
        <v>128732</v>
      </c>
      <c r="BU115" s="68">
        <f t="shared" si="74"/>
        <v>130331</v>
      </c>
      <c r="BV115" s="68">
        <f t="shared" si="74"/>
        <v>130460</v>
      </c>
      <c r="BW115" s="68">
        <f t="shared" si="74"/>
        <v>131666</v>
      </c>
      <c r="BX115" s="68">
        <f t="shared" si="74"/>
        <v>130784</v>
      </c>
      <c r="BY115" s="68">
        <f t="shared" si="74"/>
        <v>131451</v>
      </c>
      <c r="BZ115" s="68">
        <f t="shared" si="74"/>
        <v>126733</v>
      </c>
      <c r="CA115" s="68">
        <f t="shared" ref="CA115:DF115" si="75">CA17+CA66</f>
        <v>120920</v>
      </c>
      <c r="CB115" s="68">
        <f t="shared" si="75"/>
        <v>115524</v>
      </c>
      <c r="CC115" s="68">
        <f t="shared" si="75"/>
        <v>111300</v>
      </c>
      <c r="CD115" s="68">
        <f t="shared" si="75"/>
        <v>107362</v>
      </c>
      <c r="CE115" s="68">
        <f t="shared" si="75"/>
        <v>102679</v>
      </c>
      <c r="CF115" s="68">
        <f t="shared" si="75"/>
        <v>99412</v>
      </c>
      <c r="CG115" s="68">
        <f t="shared" si="75"/>
        <v>95463</v>
      </c>
      <c r="CH115" s="68">
        <f t="shared" si="75"/>
        <v>90845</v>
      </c>
      <c r="CI115" s="68">
        <f t="shared" si="75"/>
        <v>87181</v>
      </c>
      <c r="CJ115" s="68">
        <f t="shared" si="75"/>
        <v>83393</v>
      </c>
      <c r="CK115" s="68">
        <f t="shared" si="75"/>
        <v>81593</v>
      </c>
      <c r="CL115" s="68">
        <f t="shared" si="75"/>
        <v>77334</v>
      </c>
      <c r="CM115" s="68">
        <f t="shared" si="75"/>
        <v>77678</v>
      </c>
      <c r="CN115" s="68">
        <f t="shared" si="75"/>
        <v>74822</v>
      </c>
      <c r="CO115" s="68">
        <f t="shared" si="75"/>
        <v>73842</v>
      </c>
      <c r="CP115" s="68">
        <f t="shared" si="75"/>
        <v>70935</v>
      </c>
      <c r="CQ115" s="68">
        <f t="shared" si="75"/>
        <v>68655</v>
      </c>
      <c r="CR115" s="68">
        <f t="shared" si="75"/>
        <v>63624</v>
      </c>
      <c r="CS115" s="68">
        <f t="shared" si="75"/>
        <v>60332</v>
      </c>
      <c r="CT115" s="68">
        <f t="shared" si="75"/>
        <v>55902</v>
      </c>
      <c r="CU115" s="68">
        <f t="shared" si="75"/>
        <v>50872</v>
      </c>
      <c r="CV115" s="68">
        <f t="shared" si="75"/>
        <v>45173</v>
      </c>
      <c r="CW115" s="68">
        <f t="shared" si="75"/>
        <v>39155</v>
      </c>
      <c r="CX115" s="68">
        <f t="shared" si="75"/>
        <v>35592</v>
      </c>
      <c r="CY115" s="68">
        <f t="shared" si="75"/>
        <v>31860</v>
      </c>
      <c r="CZ115" s="68">
        <f t="shared" si="75"/>
        <v>27873</v>
      </c>
      <c r="DA115" s="68">
        <f t="shared" si="75"/>
        <v>25002</v>
      </c>
      <c r="DB115" s="68">
        <f t="shared" si="75"/>
        <v>21918</v>
      </c>
      <c r="DC115" s="68">
        <f t="shared" si="75"/>
        <v>18539</v>
      </c>
      <c r="DD115" s="68">
        <f t="shared" si="75"/>
        <v>15133</v>
      </c>
      <c r="DE115" s="68">
        <f t="shared" si="75"/>
        <v>12329</v>
      </c>
      <c r="DF115" s="68">
        <f t="shared" si="75"/>
        <v>9558</v>
      </c>
      <c r="DG115" s="68">
        <f t="shared" ref="DG115:EE115" si="76">DG17+DG66</f>
        <v>7317</v>
      </c>
      <c r="DH115" s="68">
        <f t="shared" si="76"/>
        <v>5128</v>
      </c>
      <c r="DI115" s="68">
        <f t="shared" si="76"/>
        <v>3450</v>
      </c>
      <c r="DJ115" s="68">
        <f t="shared" si="76"/>
        <v>2145</v>
      </c>
      <c r="DK115" s="68">
        <f t="shared" si="76"/>
        <v>1298</v>
      </c>
      <c r="DL115" s="68">
        <f t="shared" si="76"/>
        <v>702</v>
      </c>
      <c r="DM115" s="68">
        <f t="shared" si="76"/>
        <v>341</v>
      </c>
      <c r="DN115" s="68">
        <f t="shared" si="76"/>
        <v>148</v>
      </c>
      <c r="DO115" s="68">
        <f t="shared" si="76"/>
        <v>54</v>
      </c>
      <c r="DP115" s="68">
        <f t="shared" si="76"/>
        <v>18</v>
      </c>
      <c r="DQ115" s="68">
        <f t="shared" si="76"/>
        <v>5</v>
      </c>
      <c r="DR115" s="68">
        <f t="shared" si="76"/>
        <v>0</v>
      </c>
      <c r="DS115" s="68">
        <f t="shared" si="76"/>
        <v>0</v>
      </c>
      <c r="DT115" s="68">
        <f t="shared" si="76"/>
        <v>0</v>
      </c>
      <c r="DU115" s="68">
        <f t="shared" si="76"/>
        <v>0</v>
      </c>
      <c r="DV115" s="68">
        <f t="shared" si="76"/>
        <v>0</v>
      </c>
      <c r="DW115" s="68">
        <f t="shared" si="76"/>
        <v>0</v>
      </c>
      <c r="DX115" s="68">
        <f t="shared" si="76"/>
        <v>0</v>
      </c>
      <c r="DY115" s="68">
        <f t="shared" si="76"/>
        <v>0</v>
      </c>
      <c r="DZ115" s="68">
        <f t="shared" si="76"/>
        <v>0</v>
      </c>
      <c r="EA115" s="68">
        <f t="shared" si="76"/>
        <v>0</v>
      </c>
      <c r="EB115" s="68">
        <f t="shared" si="76"/>
        <v>0</v>
      </c>
      <c r="EC115" s="68">
        <f t="shared" si="76"/>
        <v>0</v>
      </c>
      <c r="ED115" s="68">
        <f t="shared" si="76"/>
        <v>0</v>
      </c>
      <c r="EE115" s="68">
        <f t="shared" si="76"/>
        <v>0</v>
      </c>
    </row>
    <row r="116" spans="1:135" ht="0.95" customHeight="1" x14ac:dyDescent="0.25">
      <c r="A116" s="70">
        <v>2027</v>
      </c>
      <c r="B116" s="68">
        <f t="shared" si="15"/>
        <v>9312932</v>
      </c>
      <c r="C116" s="73">
        <f t="shared" si="21"/>
        <v>8.3603678674467972E-3</v>
      </c>
      <c r="D116" s="66">
        <f t="shared" ref="D116:M116" si="77">D18+D67</f>
        <v>5403208</v>
      </c>
      <c r="E116" s="66">
        <f t="shared" si="77"/>
        <v>5525476</v>
      </c>
      <c r="F116" s="66">
        <f t="shared" si="77"/>
        <v>5641957</v>
      </c>
      <c r="G116" s="75">
        <f t="shared" si="77"/>
        <v>5754219</v>
      </c>
      <c r="H116" s="75">
        <f t="shared" si="77"/>
        <v>5862369</v>
      </c>
      <c r="I116" s="75">
        <f t="shared" si="77"/>
        <v>2067025</v>
      </c>
      <c r="J116" s="75">
        <f t="shared" si="77"/>
        <v>1944757</v>
      </c>
      <c r="K116" s="75">
        <f t="shared" si="77"/>
        <v>1828276</v>
      </c>
      <c r="L116" s="75">
        <f t="shared" si="77"/>
        <v>1716014</v>
      </c>
      <c r="M116" s="75">
        <f t="shared" si="77"/>
        <v>1607864</v>
      </c>
      <c r="N116" s="66"/>
      <c r="O116" s="68">
        <f t="shared" ref="O116:AT116" si="78">O18+O67</f>
        <v>91462</v>
      </c>
      <c r="P116" s="68">
        <f t="shared" si="78"/>
        <v>92274</v>
      </c>
      <c r="Q116" s="68">
        <f t="shared" si="78"/>
        <v>92851</v>
      </c>
      <c r="R116" s="68">
        <f t="shared" si="78"/>
        <v>93260</v>
      </c>
      <c r="S116" s="68">
        <f t="shared" si="78"/>
        <v>93530</v>
      </c>
      <c r="T116" s="68">
        <f t="shared" si="78"/>
        <v>93666</v>
      </c>
      <c r="U116" s="68">
        <f t="shared" si="78"/>
        <v>93681</v>
      </c>
      <c r="V116" s="68">
        <f t="shared" si="78"/>
        <v>93588</v>
      </c>
      <c r="W116" s="68">
        <f t="shared" si="78"/>
        <v>93420</v>
      </c>
      <c r="X116" s="68">
        <f t="shared" si="78"/>
        <v>93187</v>
      </c>
      <c r="Y116" s="68">
        <f t="shared" si="78"/>
        <v>92900</v>
      </c>
      <c r="Z116" s="68">
        <f t="shared" si="78"/>
        <v>92485</v>
      </c>
      <c r="AA116" s="68">
        <f t="shared" si="78"/>
        <v>91956</v>
      </c>
      <c r="AB116" s="68">
        <f t="shared" si="78"/>
        <v>91011</v>
      </c>
      <c r="AC116" s="68">
        <f t="shared" si="78"/>
        <v>91039</v>
      </c>
      <c r="AD116" s="68">
        <f t="shared" si="78"/>
        <v>91249</v>
      </c>
      <c r="AE116" s="68">
        <f t="shared" si="78"/>
        <v>90468</v>
      </c>
      <c r="AF116" s="68">
        <f t="shared" si="78"/>
        <v>91785</v>
      </c>
      <c r="AG116" s="68">
        <f t="shared" si="78"/>
        <v>90835</v>
      </c>
      <c r="AH116" s="68">
        <f t="shared" si="78"/>
        <v>90860</v>
      </c>
      <c r="AI116" s="68">
        <f t="shared" si="78"/>
        <v>90419</v>
      </c>
      <c r="AJ116" s="68">
        <f t="shared" si="78"/>
        <v>90919</v>
      </c>
      <c r="AK116" s="68">
        <f t="shared" si="78"/>
        <v>92065</v>
      </c>
      <c r="AL116" s="68">
        <f t="shared" si="78"/>
        <v>93890</v>
      </c>
      <c r="AM116" s="68">
        <f t="shared" si="78"/>
        <v>94915</v>
      </c>
      <c r="AN116" s="68">
        <f t="shared" si="78"/>
        <v>98244</v>
      </c>
      <c r="AO116" s="68">
        <f t="shared" si="78"/>
        <v>101156</v>
      </c>
      <c r="AP116" s="68">
        <f t="shared" si="78"/>
        <v>107694</v>
      </c>
      <c r="AQ116" s="68">
        <f t="shared" si="78"/>
        <v>109636</v>
      </c>
      <c r="AR116" s="68">
        <f t="shared" si="78"/>
        <v>113099</v>
      </c>
      <c r="AS116" s="68">
        <f t="shared" si="78"/>
        <v>116236</v>
      </c>
      <c r="AT116" s="68">
        <f t="shared" si="78"/>
        <v>120304</v>
      </c>
      <c r="AU116" s="68">
        <f t="shared" ref="AU116:BZ116" si="79">AU18+AU67</f>
        <v>122040</v>
      </c>
      <c r="AV116" s="68">
        <f t="shared" si="79"/>
        <v>124808</v>
      </c>
      <c r="AW116" s="68">
        <f t="shared" si="79"/>
        <v>127271</v>
      </c>
      <c r="AX116" s="68">
        <f t="shared" si="79"/>
        <v>131323</v>
      </c>
      <c r="AY116" s="68">
        <f t="shared" si="79"/>
        <v>133133</v>
      </c>
      <c r="AZ116" s="68">
        <f t="shared" si="79"/>
        <v>134310</v>
      </c>
      <c r="BA116" s="68">
        <f t="shared" si="79"/>
        <v>134099</v>
      </c>
      <c r="BB116" s="68">
        <f t="shared" si="79"/>
        <v>135390</v>
      </c>
      <c r="BC116" s="68">
        <f t="shared" si="79"/>
        <v>133087</v>
      </c>
      <c r="BD116" s="68">
        <f t="shared" si="79"/>
        <v>134066</v>
      </c>
      <c r="BE116" s="68">
        <f t="shared" si="79"/>
        <v>133404</v>
      </c>
      <c r="BF116" s="68">
        <f t="shared" si="79"/>
        <v>133334</v>
      </c>
      <c r="BG116" s="68">
        <f t="shared" si="79"/>
        <v>131505</v>
      </c>
      <c r="BH116" s="68">
        <f t="shared" si="79"/>
        <v>132471</v>
      </c>
      <c r="BI116" s="68">
        <f t="shared" si="79"/>
        <v>130896</v>
      </c>
      <c r="BJ116" s="68">
        <f t="shared" si="79"/>
        <v>129994</v>
      </c>
      <c r="BK116" s="68">
        <f t="shared" si="79"/>
        <v>126332</v>
      </c>
      <c r="BL116" s="68">
        <f t="shared" si="79"/>
        <v>124167</v>
      </c>
      <c r="BM116" s="68">
        <f t="shared" si="79"/>
        <v>122988</v>
      </c>
      <c r="BN116" s="68">
        <f t="shared" si="79"/>
        <v>121308</v>
      </c>
      <c r="BO116" s="68">
        <f t="shared" si="79"/>
        <v>119890</v>
      </c>
      <c r="BP116" s="68">
        <f t="shared" si="79"/>
        <v>121334</v>
      </c>
      <c r="BQ116" s="68">
        <f t="shared" si="79"/>
        <v>120995</v>
      </c>
      <c r="BR116" s="68">
        <f t="shared" si="79"/>
        <v>123079</v>
      </c>
      <c r="BS116" s="68">
        <f t="shared" si="79"/>
        <v>125753</v>
      </c>
      <c r="BT116" s="68">
        <f t="shared" si="79"/>
        <v>126285</v>
      </c>
      <c r="BU116" s="68">
        <f t="shared" si="79"/>
        <v>128174</v>
      </c>
      <c r="BV116" s="68">
        <f t="shared" si="79"/>
        <v>129651</v>
      </c>
      <c r="BW116" s="68">
        <f t="shared" si="79"/>
        <v>129586</v>
      </c>
      <c r="BX116" s="68">
        <f t="shared" si="79"/>
        <v>130775</v>
      </c>
      <c r="BY116" s="68">
        <f t="shared" si="79"/>
        <v>129818</v>
      </c>
      <c r="BZ116" s="68">
        <f t="shared" si="79"/>
        <v>130382</v>
      </c>
      <c r="CA116" s="68">
        <f t="shared" ref="CA116:DF116" si="80">CA18+CA67</f>
        <v>125523</v>
      </c>
      <c r="CB116" s="68">
        <f t="shared" si="80"/>
        <v>119453</v>
      </c>
      <c r="CC116" s="68">
        <f t="shared" si="80"/>
        <v>114450</v>
      </c>
      <c r="CD116" s="68">
        <f t="shared" si="80"/>
        <v>110325</v>
      </c>
      <c r="CE116" s="68">
        <f t="shared" si="80"/>
        <v>106384</v>
      </c>
      <c r="CF116" s="68">
        <f t="shared" si="80"/>
        <v>101687</v>
      </c>
      <c r="CG116" s="68">
        <f t="shared" si="80"/>
        <v>98381</v>
      </c>
      <c r="CH116" s="68">
        <f t="shared" si="80"/>
        <v>94377</v>
      </c>
      <c r="CI116" s="68">
        <f t="shared" si="80"/>
        <v>89714</v>
      </c>
      <c r="CJ116" s="68">
        <f t="shared" si="80"/>
        <v>85989</v>
      </c>
      <c r="CK116" s="68">
        <f t="shared" si="80"/>
        <v>82141</v>
      </c>
      <c r="CL116" s="68">
        <f t="shared" si="80"/>
        <v>80224</v>
      </c>
      <c r="CM116" s="68">
        <f t="shared" si="80"/>
        <v>75899</v>
      </c>
      <c r="CN116" s="68">
        <f t="shared" si="80"/>
        <v>76058</v>
      </c>
      <c r="CO116" s="68">
        <f t="shared" si="80"/>
        <v>73087</v>
      </c>
      <c r="CP116" s="68">
        <f t="shared" si="80"/>
        <v>71924</v>
      </c>
      <c r="CQ116" s="68">
        <f t="shared" si="80"/>
        <v>68878</v>
      </c>
      <c r="CR116" s="68">
        <f t="shared" si="80"/>
        <v>66416</v>
      </c>
      <c r="CS116" s="68">
        <f t="shared" si="80"/>
        <v>61291</v>
      </c>
      <c r="CT116" s="68">
        <f t="shared" si="80"/>
        <v>57845</v>
      </c>
      <c r="CU116" s="68">
        <f t="shared" si="80"/>
        <v>53310</v>
      </c>
      <c r="CV116" s="68">
        <f t="shared" si="80"/>
        <v>48212</v>
      </c>
      <c r="CW116" s="68">
        <f t="shared" si="80"/>
        <v>42516</v>
      </c>
      <c r="CX116" s="68">
        <f t="shared" si="80"/>
        <v>36559</v>
      </c>
      <c r="CY116" s="68">
        <f t="shared" si="80"/>
        <v>32921</v>
      </c>
      <c r="CZ116" s="68">
        <f t="shared" si="80"/>
        <v>29154</v>
      </c>
      <c r="DA116" s="68">
        <f t="shared" si="80"/>
        <v>25187</v>
      </c>
      <c r="DB116" s="68">
        <f t="shared" si="80"/>
        <v>22268</v>
      </c>
      <c r="DC116" s="68">
        <f t="shared" si="80"/>
        <v>19194</v>
      </c>
      <c r="DD116" s="68">
        <f t="shared" si="80"/>
        <v>15914</v>
      </c>
      <c r="DE116" s="68">
        <f t="shared" si="80"/>
        <v>12688</v>
      </c>
      <c r="DF116" s="68">
        <f t="shared" si="80"/>
        <v>10052</v>
      </c>
      <c r="DG116" s="68">
        <f t="shared" ref="DG116:EE116" si="81">DG18+DG67</f>
        <v>7542</v>
      </c>
      <c r="DH116" s="68">
        <f t="shared" si="81"/>
        <v>5552</v>
      </c>
      <c r="DI116" s="68">
        <f t="shared" si="81"/>
        <v>3714</v>
      </c>
      <c r="DJ116" s="68">
        <f t="shared" si="81"/>
        <v>2371</v>
      </c>
      <c r="DK116" s="68">
        <f t="shared" si="81"/>
        <v>1385</v>
      </c>
      <c r="DL116" s="68">
        <f t="shared" si="81"/>
        <v>777</v>
      </c>
      <c r="DM116" s="68">
        <f t="shared" si="81"/>
        <v>385</v>
      </c>
      <c r="DN116" s="68">
        <f t="shared" si="81"/>
        <v>168</v>
      </c>
      <c r="DO116" s="68">
        <f t="shared" si="81"/>
        <v>65</v>
      </c>
      <c r="DP116" s="68">
        <f t="shared" si="81"/>
        <v>21</v>
      </c>
      <c r="DQ116" s="68">
        <f t="shared" si="81"/>
        <v>7</v>
      </c>
      <c r="DR116" s="68">
        <f t="shared" si="81"/>
        <v>0</v>
      </c>
      <c r="DS116" s="68">
        <f t="shared" si="81"/>
        <v>0</v>
      </c>
      <c r="DT116" s="68">
        <f t="shared" si="81"/>
        <v>0</v>
      </c>
      <c r="DU116" s="68">
        <f t="shared" si="81"/>
        <v>0</v>
      </c>
      <c r="DV116" s="68">
        <f t="shared" si="81"/>
        <v>0</v>
      </c>
      <c r="DW116" s="68">
        <f t="shared" si="81"/>
        <v>0</v>
      </c>
      <c r="DX116" s="68">
        <f t="shared" si="81"/>
        <v>0</v>
      </c>
      <c r="DY116" s="68">
        <f t="shared" si="81"/>
        <v>0</v>
      </c>
      <c r="DZ116" s="68">
        <f t="shared" si="81"/>
        <v>0</v>
      </c>
      <c r="EA116" s="68">
        <f t="shared" si="81"/>
        <v>0</v>
      </c>
      <c r="EB116" s="68">
        <f t="shared" si="81"/>
        <v>0</v>
      </c>
      <c r="EC116" s="68">
        <f t="shared" si="81"/>
        <v>0</v>
      </c>
      <c r="ED116" s="68">
        <f t="shared" si="81"/>
        <v>0</v>
      </c>
      <c r="EE116" s="68">
        <f t="shared" si="81"/>
        <v>0</v>
      </c>
    </row>
    <row r="117" spans="1:135" ht="0.95" customHeight="1" x14ac:dyDescent="0.25">
      <c r="A117" s="70">
        <v>2028</v>
      </c>
      <c r="B117" s="68">
        <f t="shared" si="15"/>
        <v>9389008</v>
      </c>
      <c r="C117" s="73">
        <f t="shared" si="21"/>
        <v>8.1688559521319384E-3</v>
      </c>
      <c r="D117" s="66">
        <f t="shared" ref="D117:M117" si="82">D19+D68</f>
        <v>5408932</v>
      </c>
      <c r="E117" s="66">
        <f t="shared" si="82"/>
        <v>5535028</v>
      </c>
      <c r="F117" s="66">
        <f t="shared" si="82"/>
        <v>5656048</v>
      </c>
      <c r="G117" s="75">
        <f t="shared" si="82"/>
        <v>5771501</v>
      </c>
      <c r="H117" s="75">
        <f t="shared" si="82"/>
        <v>5882768</v>
      </c>
      <c r="I117" s="75">
        <f t="shared" si="82"/>
        <v>2124751</v>
      </c>
      <c r="J117" s="75">
        <f t="shared" si="82"/>
        <v>1998655</v>
      </c>
      <c r="K117" s="75">
        <f t="shared" si="82"/>
        <v>1877635</v>
      </c>
      <c r="L117" s="75">
        <f t="shared" si="82"/>
        <v>1762182</v>
      </c>
      <c r="M117" s="75">
        <f t="shared" si="82"/>
        <v>1650915</v>
      </c>
      <c r="N117" s="66"/>
      <c r="O117" s="68">
        <f t="shared" ref="O117:AT117" si="83">O19+O68</f>
        <v>91450</v>
      </c>
      <c r="P117" s="68">
        <f t="shared" si="83"/>
        <v>92319</v>
      </c>
      <c r="Q117" s="68">
        <f t="shared" si="83"/>
        <v>92973</v>
      </c>
      <c r="R117" s="68">
        <f t="shared" si="83"/>
        <v>93493</v>
      </c>
      <c r="S117" s="68">
        <f t="shared" si="83"/>
        <v>93873</v>
      </c>
      <c r="T117" s="68">
        <f t="shared" si="83"/>
        <v>94117</v>
      </c>
      <c r="U117" s="68">
        <f t="shared" si="83"/>
        <v>94221</v>
      </c>
      <c r="V117" s="68">
        <f t="shared" si="83"/>
        <v>94218</v>
      </c>
      <c r="W117" s="68">
        <f t="shared" si="83"/>
        <v>94118</v>
      </c>
      <c r="X117" s="68">
        <f t="shared" si="83"/>
        <v>93931</v>
      </c>
      <c r="Y117" s="68">
        <f t="shared" si="83"/>
        <v>93674</v>
      </c>
      <c r="Z117" s="68">
        <f t="shared" si="83"/>
        <v>93366</v>
      </c>
      <c r="AA117" s="68">
        <f t="shared" si="83"/>
        <v>92941</v>
      </c>
      <c r="AB117" s="68">
        <f t="shared" si="83"/>
        <v>92413</v>
      </c>
      <c r="AC117" s="68">
        <f t="shared" si="83"/>
        <v>91509</v>
      </c>
      <c r="AD117" s="68">
        <f t="shared" si="83"/>
        <v>91612</v>
      </c>
      <c r="AE117" s="68">
        <f t="shared" si="83"/>
        <v>91957</v>
      </c>
      <c r="AF117" s="68">
        <f t="shared" si="83"/>
        <v>91359</v>
      </c>
      <c r="AG117" s="68">
        <f t="shared" si="83"/>
        <v>92831</v>
      </c>
      <c r="AH117" s="68">
        <f t="shared" si="83"/>
        <v>92061</v>
      </c>
      <c r="AI117" s="68">
        <f t="shared" si="83"/>
        <v>92311</v>
      </c>
      <c r="AJ117" s="68">
        <f t="shared" si="83"/>
        <v>92149</v>
      </c>
      <c r="AK117" s="68">
        <f t="shared" si="83"/>
        <v>92950</v>
      </c>
      <c r="AL117" s="68">
        <f t="shared" si="83"/>
        <v>94385</v>
      </c>
      <c r="AM117" s="68">
        <f t="shared" si="83"/>
        <v>96499</v>
      </c>
      <c r="AN117" s="68">
        <f t="shared" si="83"/>
        <v>97768</v>
      </c>
      <c r="AO117" s="68">
        <f t="shared" si="83"/>
        <v>101214</v>
      </c>
      <c r="AP117" s="68">
        <f t="shared" si="83"/>
        <v>104157</v>
      </c>
      <c r="AQ117" s="68">
        <f t="shared" si="83"/>
        <v>110587</v>
      </c>
      <c r="AR117" s="68">
        <f t="shared" si="83"/>
        <v>112429</v>
      </c>
      <c r="AS117" s="68">
        <f t="shared" si="83"/>
        <v>115745</v>
      </c>
      <c r="AT117" s="68">
        <f t="shared" si="83"/>
        <v>118721</v>
      </c>
      <c r="AU117" s="68">
        <f t="shared" ref="AU117:BZ117" si="84">AU19+AU68</f>
        <v>122601</v>
      </c>
      <c r="AV117" s="68">
        <f t="shared" si="84"/>
        <v>124157</v>
      </c>
      <c r="AW117" s="68">
        <f t="shared" si="84"/>
        <v>126726</v>
      </c>
      <c r="AX117" s="68">
        <f t="shared" si="84"/>
        <v>129005</v>
      </c>
      <c r="AY117" s="68">
        <f t="shared" si="84"/>
        <v>132864</v>
      </c>
      <c r="AZ117" s="68">
        <f t="shared" si="84"/>
        <v>134508</v>
      </c>
      <c r="BA117" s="68">
        <f t="shared" si="84"/>
        <v>135534</v>
      </c>
      <c r="BB117" s="68">
        <f t="shared" si="84"/>
        <v>135200</v>
      </c>
      <c r="BC117" s="68">
        <f t="shared" si="84"/>
        <v>136355</v>
      </c>
      <c r="BD117" s="68">
        <f t="shared" si="84"/>
        <v>133962</v>
      </c>
      <c r="BE117" s="68">
        <f t="shared" si="84"/>
        <v>134838</v>
      </c>
      <c r="BF117" s="68">
        <f t="shared" si="84"/>
        <v>134084</v>
      </c>
      <c r="BG117" s="68">
        <f t="shared" si="84"/>
        <v>133933</v>
      </c>
      <c r="BH117" s="68">
        <f t="shared" si="84"/>
        <v>132046</v>
      </c>
      <c r="BI117" s="68">
        <f t="shared" si="84"/>
        <v>132925</v>
      </c>
      <c r="BJ117" s="68">
        <f t="shared" si="84"/>
        <v>131284</v>
      </c>
      <c r="BK117" s="68">
        <f t="shared" si="84"/>
        <v>130307</v>
      </c>
      <c r="BL117" s="68">
        <f t="shared" si="84"/>
        <v>126591</v>
      </c>
      <c r="BM117" s="68">
        <f t="shared" si="84"/>
        <v>124351</v>
      </c>
      <c r="BN117" s="68">
        <f t="shared" si="84"/>
        <v>123094</v>
      </c>
      <c r="BO117" s="68">
        <f t="shared" si="84"/>
        <v>121340</v>
      </c>
      <c r="BP117" s="68">
        <f t="shared" si="84"/>
        <v>119849</v>
      </c>
      <c r="BQ117" s="68">
        <f t="shared" si="84"/>
        <v>121196</v>
      </c>
      <c r="BR117" s="68">
        <f t="shared" si="84"/>
        <v>120779</v>
      </c>
      <c r="BS117" s="68">
        <f t="shared" si="84"/>
        <v>122756</v>
      </c>
      <c r="BT117" s="68">
        <f t="shared" si="84"/>
        <v>125322</v>
      </c>
      <c r="BU117" s="68">
        <f t="shared" si="84"/>
        <v>125747</v>
      </c>
      <c r="BV117" s="68">
        <f t="shared" si="84"/>
        <v>127522</v>
      </c>
      <c r="BW117" s="68">
        <f t="shared" si="84"/>
        <v>128792</v>
      </c>
      <c r="BX117" s="68">
        <f t="shared" si="84"/>
        <v>128728</v>
      </c>
      <c r="BY117" s="68">
        <f t="shared" si="84"/>
        <v>129818</v>
      </c>
      <c r="BZ117" s="68">
        <f t="shared" si="84"/>
        <v>128781</v>
      </c>
      <c r="CA117" s="68">
        <f t="shared" ref="CA117:DF117" si="85">CA19+CA68</f>
        <v>129123</v>
      </c>
      <c r="CB117" s="68">
        <f t="shared" si="85"/>
        <v>124003</v>
      </c>
      <c r="CC117" s="68">
        <f t="shared" si="85"/>
        <v>118336</v>
      </c>
      <c r="CD117" s="68">
        <f t="shared" si="85"/>
        <v>113458</v>
      </c>
      <c r="CE117" s="68">
        <f t="shared" si="85"/>
        <v>109317</v>
      </c>
      <c r="CF117" s="68">
        <f t="shared" si="85"/>
        <v>105361</v>
      </c>
      <c r="CG117" s="68">
        <f t="shared" si="85"/>
        <v>100636</v>
      </c>
      <c r="CH117" s="68">
        <f t="shared" si="85"/>
        <v>97282</v>
      </c>
      <c r="CI117" s="68">
        <f t="shared" si="85"/>
        <v>93211</v>
      </c>
      <c r="CJ117" s="68">
        <f t="shared" si="85"/>
        <v>88496</v>
      </c>
      <c r="CK117" s="68">
        <f t="shared" si="85"/>
        <v>84704</v>
      </c>
      <c r="CL117" s="68">
        <f t="shared" si="85"/>
        <v>80779</v>
      </c>
      <c r="CM117" s="68">
        <f t="shared" si="85"/>
        <v>78747</v>
      </c>
      <c r="CN117" s="68">
        <f t="shared" si="85"/>
        <v>74351</v>
      </c>
      <c r="CO117" s="68">
        <f t="shared" si="85"/>
        <v>74311</v>
      </c>
      <c r="CP117" s="68">
        <f t="shared" si="85"/>
        <v>71221</v>
      </c>
      <c r="CQ117" s="68">
        <f t="shared" si="85"/>
        <v>69868</v>
      </c>
      <c r="CR117" s="68">
        <f t="shared" si="85"/>
        <v>66668</v>
      </c>
      <c r="CS117" s="68">
        <f t="shared" si="85"/>
        <v>64017</v>
      </c>
      <c r="CT117" s="68">
        <f t="shared" si="85"/>
        <v>58804</v>
      </c>
      <c r="CU117" s="68">
        <f t="shared" si="85"/>
        <v>55202</v>
      </c>
      <c r="CV117" s="68">
        <f t="shared" si="85"/>
        <v>50568</v>
      </c>
      <c r="CW117" s="68">
        <f t="shared" si="85"/>
        <v>45414</v>
      </c>
      <c r="CX117" s="68">
        <f t="shared" si="85"/>
        <v>39734</v>
      </c>
      <c r="CY117" s="68">
        <f t="shared" si="85"/>
        <v>33860</v>
      </c>
      <c r="CZ117" s="68">
        <f t="shared" si="85"/>
        <v>30168</v>
      </c>
      <c r="DA117" s="68">
        <f t="shared" si="85"/>
        <v>26389</v>
      </c>
      <c r="DB117" s="68">
        <f t="shared" si="85"/>
        <v>22475</v>
      </c>
      <c r="DC117" s="68">
        <f t="shared" si="85"/>
        <v>19544</v>
      </c>
      <c r="DD117" s="68">
        <f t="shared" si="85"/>
        <v>16518</v>
      </c>
      <c r="DE117" s="68">
        <f t="shared" si="85"/>
        <v>13385</v>
      </c>
      <c r="DF117" s="68">
        <f t="shared" si="85"/>
        <v>10385</v>
      </c>
      <c r="DG117" s="68">
        <f t="shared" ref="DG117:EE117" si="86">DG19+DG68</f>
        <v>7963</v>
      </c>
      <c r="DH117" s="68">
        <f t="shared" si="86"/>
        <v>5750</v>
      </c>
      <c r="DI117" s="68">
        <f t="shared" si="86"/>
        <v>4045</v>
      </c>
      <c r="DJ117" s="68">
        <f t="shared" si="86"/>
        <v>2569</v>
      </c>
      <c r="DK117" s="68">
        <f t="shared" si="86"/>
        <v>1542</v>
      </c>
      <c r="DL117" s="68">
        <f t="shared" si="86"/>
        <v>838</v>
      </c>
      <c r="DM117" s="68">
        <f t="shared" si="86"/>
        <v>429</v>
      </c>
      <c r="DN117" s="68">
        <f t="shared" si="86"/>
        <v>193</v>
      </c>
      <c r="DO117" s="68">
        <f t="shared" si="86"/>
        <v>75</v>
      </c>
      <c r="DP117" s="68">
        <f t="shared" si="86"/>
        <v>26</v>
      </c>
      <c r="DQ117" s="68">
        <f t="shared" si="86"/>
        <v>7</v>
      </c>
      <c r="DR117" s="68">
        <f t="shared" si="86"/>
        <v>1</v>
      </c>
      <c r="DS117" s="68">
        <f t="shared" si="86"/>
        <v>0</v>
      </c>
      <c r="DT117" s="68">
        <f t="shared" si="86"/>
        <v>0</v>
      </c>
      <c r="DU117" s="68">
        <f t="shared" si="86"/>
        <v>0</v>
      </c>
      <c r="DV117" s="68">
        <f t="shared" si="86"/>
        <v>0</v>
      </c>
      <c r="DW117" s="68">
        <f t="shared" si="86"/>
        <v>0</v>
      </c>
      <c r="DX117" s="68">
        <f t="shared" si="86"/>
        <v>0</v>
      </c>
      <c r="DY117" s="68">
        <f t="shared" si="86"/>
        <v>0</v>
      </c>
      <c r="DZ117" s="68">
        <f t="shared" si="86"/>
        <v>0</v>
      </c>
      <c r="EA117" s="68">
        <f t="shared" si="86"/>
        <v>0</v>
      </c>
      <c r="EB117" s="68">
        <f t="shared" si="86"/>
        <v>0</v>
      </c>
      <c r="EC117" s="68">
        <f t="shared" si="86"/>
        <v>0</v>
      </c>
      <c r="ED117" s="68">
        <f t="shared" si="86"/>
        <v>0</v>
      </c>
      <c r="EE117" s="68">
        <f t="shared" si="86"/>
        <v>0</v>
      </c>
    </row>
    <row r="118" spans="1:135" ht="0.95" customHeight="1" x14ac:dyDescent="0.25">
      <c r="A118" s="70">
        <v>2029</v>
      </c>
      <c r="B118" s="68">
        <f t="shared" si="15"/>
        <v>9463939</v>
      </c>
      <c r="C118" s="73">
        <f t="shared" si="21"/>
        <v>7.9807153215760394E-3</v>
      </c>
      <c r="D118" s="66">
        <f t="shared" ref="D118:M118" si="87">D20+D69</f>
        <v>5415170</v>
      </c>
      <c r="E118" s="66">
        <f t="shared" si="87"/>
        <v>5542326</v>
      </c>
      <c r="F118" s="66">
        <f t="shared" si="87"/>
        <v>5667131</v>
      </c>
      <c r="G118" s="75">
        <f t="shared" si="87"/>
        <v>5787084</v>
      </c>
      <c r="H118" s="75">
        <f t="shared" si="87"/>
        <v>5901520</v>
      </c>
      <c r="I118" s="75">
        <f t="shared" si="87"/>
        <v>2182088</v>
      </c>
      <c r="J118" s="75">
        <f t="shared" si="87"/>
        <v>2054932</v>
      </c>
      <c r="K118" s="75">
        <f t="shared" si="87"/>
        <v>1930127</v>
      </c>
      <c r="L118" s="75">
        <f t="shared" si="87"/>
        <v>1810174</v>
      </c>
      <c r="M118" s="75">
        <f t="shared" si="87"/>
        <v>1695738</v>
      </c>
      <c r="N118" s="66"/>
      <c r="O118" s="68">
        <f t="shared" ref="O118:AT118" si="88">O20+O69</f>
        <v>91405</v>
      </c>
      <c r="P118" s="68">
        <f t="shared" si="88"/>
        <v>92315</v>
      </c>
      <c r="Q118" s="68">
        <f t="shared" si="88"/>
        <v>93026</v>
      </c>
      <c r="R118" s="68">
        <f t="shared" si="88"/>
        <v>93619</v>
      </c>
      <c r="S118" s="68">
        <f t="shared" si="88"/>
        <v>94111</v>
      </c>
      <c r="T118" s="68">
        <f t="shared" si="88"/>
        <v>94465</v>
      </c>
      <c r="U118" s="68">
        <f t="shared" si="88"/>
        <v>94676</v>
      </c>
      <c r="V118" s="68">
        <f t="shared" si="88"/>
        <v>94759</v>
      </c>
      <c r="W118" s="68">
        <f t="shared" si="88"/>
        <v>94750</v>
      </c>
      <c r="X118" s="68">
        <f t="shared" si="88"/>
        <v>94629</v>
      </c>
      <c r="Y118" s="68">
        <f t="shared" si="88"/>
        <v>94422</v>
      </c>
      <c r="Z118" s="68">
        <f t="shared" si="88"/>
        <v>94140</v>
      </c>
      <c r="AA118" s="68">
        <f t="shared" si="88"/>
        <v>93823</v>
      </c>
      <c r="AB118" s="68">
        <f t="shared" si="88"/>
        <v>93395</v>
      </c>
      <c r="AC118" s="68">
        <f t="shared" si="88"/>
        <v>92900</v>
      </c>
      <c r="AD118" s="68">
        <f t="shared" si="88"/>
        <v>92081</v>
      </c>
      <c r="AE118" s="68">
        <f t="shared" si="88"/>
        <v>92315</v>
      </c>
      <c r="AF118" s="68">
        <f t="shared" si="88"/>
        <v>92839</v>
      </c>
      <c r="AG118" s="68">
        <f t="shared" si="88"/>
        <v>92413</v>
      </c>
      <c r="AH118" s="68">
        <f t="shared" si="88"/>
        <v>94036</v>
      </c>
      <c r="AI118" s="68">
        <f t="shared" si="88"/>
        <v>93499</v>
      </c>
      <c r="AJ118" s="68">
        <f t="shared" si="88"/>
        <v>94025</v>
      </c>
      <c r="AK118" s="68">
        <f t="shared" si="88"/>
        <v>94155</v>
      </c>
      <c r="AL118" s="68">
        <f t="shared" si="88"/>
        <v>95275</v>
      </c>
      <c r="AM118" s="68">
        <f t="shared" si="88"/>
        <v>97000</v>
      </c>
      <c r="AN118" s="68">
        <f t="shared" si="88"/>
        <v>99339</v>
      </c>
      <c r="AO118" s="68">
        <f t="shared" si="88"/>
        <v>100753</v>
      </c>
      <c r="AP118" s="68">
        <f t="shared" si="88"/>
        <v>104218</v>
      </c>
      <c r="AQ118" s="68">
        <f t="shared" si="88"/>
        <v>107111</v>
      </c>
      <c r="AR118" s="68">
        <f t="shared" si="88"/>
        <v>113378</v>
      </c>
      <c r="AS118" s="68">
        <f t="shared" si="88"/>
        <v>115093</v>
      </c>
      <c r="AT118" s="68">
        <f t="shared" si="88"/>
        <v>118247</v>
      </c>
      <c r="AU118" s="68">
        <f t="shared" ref="AU118:BZ118" si="89">AU20+AU69</f>
        <v>121049</v>
      </c>
      <c r="AV118" s="68">
        <f t="shared" si="89"/>
        <v>124728</v>
      </c>
      <c r="AW118" s="68">
        <f t="shared" si="89"/>
        <v>126103</v>
      </c>
      <c r="AX118" s="68">
        <f t="shared" si="89"/>
        <v>128476</v>
      </c>
      <c r="AY118" s="68">
        <f t="shared" si="89"/>
        <v>130579</v>
      </c>
      <c r="AZ118" s="68">
        <f t="shared" si="89"/>
        <v>134259</v>
      </c>
      <c r="BA118" s="68">
        <f t="shared" si="89"/>
        <v>135750</v>
      </c>
      <c r="BB118" s="68">
        <f t="shared" si="89"/>
        <v>136641</v>
      </c>
      <c r="BC118" s="68">
        <f t="shared" si="89"/>
        <v>136192</v>
      </c>
      <c r="BD118" s="68">
        <f t="shared" si="89"/>
        <v>137225</v>
      </c>
      <c r="BE118" s="68">
        <f t="shared" si="89"/>
        <v>134749</v>
      </c>
      <c r="BF118" s="68">
        <f t="shared" si="89"/>
        <v>135528</v>
      </c>
      <c r="BG118" s="68">
        <f t="shared" si="89"/>
        <v>134691</v>
      </c>
      <c r="BH118" s="68">
        <f t="shared" si="89"/>
        <v>134466</v>
      </c>
      <c r="BI118" s="68">
        <f t="shared" si="89"/>
        <v>132519</v>
      </c>
      <c r="BJ118" s="68">
        <f t="shared" si="89"/>
        <v>133308</v>
      </c>
      <c r="BK118" s="68">
        <f t="shared" si="89"/>
        <v>131598</v>
      </c>
      <c r="BL118" s="68">
        <f t="shared" si="89"/>
        <v>130537</v>
      </c>
      <c r="BM118" s="68">
        <f t="shared" si="89"/>
        <v>126767</v>
      </c>
      <c r="BN118" s="68">
        <f t="shared" si="89"/>
        <v>124450</v>
      </c>
      <c r="BO118" s="68">
        <f t="shared" si="89"/>
        <v>123114</v>
      </c>
      <c r="BP118" s="68">
        <f t="shared" si="89"/>
        <v>121287</v>
      </c>
      <c r="BQ118" s="68">
        <f t="shared" si="89"/>
        <v>119725</v>
      </c>
      <c r="BR118" s="68">
        <f t="shared" si="89"/>
        <v>120974</v>
      </c>
      <c r="BS118" s="68">
        <f t="shared" si="89"/>
        <v>120474</v>
      </c>
      <c r="BT118" s="68">
        <f t="shared" si="89"/>
        <v>122344</v>
      </c>
      <c r="BU118" s="68">
        <f t="shared" si="89"/>
        <v>124797</v>
      </c>
      <c r="BV118" s="68">
        <f t="shared" si="89"/>
        <v>125115</v>
      </c>
      <c r="BW118" s="68">
        <f t="shared" si="89"/>
        <v>126694</v>
      </c>
      <c r="BX118" s="68">
        <f t="shared" si="89"/>
        <v>127948</v>
      </c>
      <c r="BY118" s="68">
        <f t="shared" si="89"/>
        <v>127805</v>
      </c>
      <c r="BZ118" s="68">
        <f t="shared" si="89"/>
        <v>128785</v>
      </c>
      <c r="CA118" s="68">
        <f t="shared" ref="CA118:DF118" si="90">CA20+CA69</f>
        <v>127551</v>
      </c>
      <c r="CB118" s="68">
        <f t="shared" si="90"/>
        <v>127555</v>
      </c>
      <c r="CC118" s="68">
        <f t="shared" si="90"/>
        <v>122847</v>
      </c>
      <c r="CD118" s="68">
        <f t="shared" si="90"/>
        <v>117306</v>
      </c>
      <c r="CE118" s="68">
        <f t="shared" si="90"/>
        <v>112436</v>
      </c>
      <c r="CF118" s="68">
        <f t="shared" si="90"/>
        <v>108264</v>
      </c>
      <c r="CG118" s="68">
        <f t="shared" si="90"/>
        <v>104278</v>
      </c>
      <c r="CH118" s="68">
        <f t="shared" si="90"/>
        <v>99516</v>
      </c>
      <c r="CI118" s="68">
        <f t="shared" si="90"/>
        <v>96100</v>
      </c>
      <c r="CJ118" s="68">
        <f t="shared" si="90"/>
        <v>91956</v>
      </c>
      <c r="CK118" s="68">
        <f t="shared" si="90"/>
        <v>87183</v>
      </c>
      <c r="CL118" s="68">
        <f t="shared" si="90"/>
        <v>83312</v>
      </c>
      <c r="CM118" s="68">
        <f t="shared" si="90"/>
        <v>79313</v>
      </c>
      <c r="CN118" s="68">
        <f t="shared" si="90"/>
        <v>77153</v>
      </c>
      <c r="CO118" s="68">
        <f t="shared" si="90"/>
        <v>72680</v>
      </c>
      <c r="CP118" s="68">
        <f t="shared" si="90"/>
        <v>72433</v>
      </c>
      <c r="CQ118" s="68">
        <f t="shared" si="90"/>
        <v>69217</v>
      </c>
      <c r="CR118" s="68">
        <f t="shared" si="90"/>
        <v>67660</v>
      </c>
      <c r="CS118" s="68">
        <f t="shared" si="90"/>
        <v>64296</v>
      </c>
      <c r="CT118" s="68">
        <f t="shared" si="90"/>
        <v>61459</v>
      </c>
      <c r="CU118" s="68">
        <f t="shared" si="90"/>
        <v>56158</v>
      </c>
      <c r="CV118" s="68">
        <f t="shared" si="90"/>
        <v>52402</v>
      </c>
      <c r="CW118" s="68">
        <f t="shared" si="90"/>
        <v>47682</v>
      </c>
      <c r="CX118" s="68">
        <f t="shared" si="90"/>
        <v>42484</v>
      </c>
      <c r="CY118" s="68">
        <f t="shared" si="90"/>
        <v>36841</v>
      </c>
      <c r="CZ118" s="68">
        <f t="shared" si="90"/>
        <v>31074</v>
      </c>
      <c r="DA118" s="68">
        <f t="shared" si="90"/>
        <v>27350</v>
      </c>
      <c r="DB118" s="68">
        <f t="shared" si="90"/>
        <v>23594</v>
      </c>
      <c r="DC118" s="68">
        <f t="shared" si="90"/>
        <v>19767</v>
      </c>
      <c r="DD118" s="68">
        <f t="shared" si="90"/>
        <v>16862</v>
      </c>
      <c r="DE118" s="68">
        <f t="shared" si="90"/>
        <v>13934</v>
      </c>
      <c r="DF118" s="68">
        <f t="shared" si="90"/>
        <v>10993</v>
      </c>
      <c r="DG118" s="68">
        <f t="shared" ref="DG118:EE118" si="91">DG20+DG69</f>
        <v>8263</v>
      </c>
      <c r="DH118" s="68">
        <f t="shared" si="91"/>
        <v>6100</v>
      </c>
      <c r="DI118" s="68">
        <f t="shared" si="91"/>
        <v>4213</v>
      </c>
      <c r="DJ118" s="68">
        <f t="shared" si="91"/>
        <v>2818</v>
      </c>
      <c r="DK118" s="68">
        <f t="shared" si="91"/>
        <v>1684</v>
      </c>
      <c r="DL118" s="68">
        <f t="shared" si="91"/>
        <v>941</v>
      </c>
      <c r="DM118" s="68">
        <f t="shared" si="91"/>
        <v>470</v>
      </c>
      <c r="DN118" s="68">
        <f t="shared" si="91"/>
        <v>217</v>
      </c>
      <c r="DO118" s="68">
        <f t="shared" si="91"/>
        <v>86</v>
      </c>
      <c r="DP118" s="68">
        <f t="shared" si="91"/>
        <v>30</v>
      </c>
      <c r="DQ118" s="68">
        <f t="shared" si="91"/>
        <v>9</v>
      </c>
      <c r="DR118" s="68">
        <f t="shared" si="91"/>
        <v>1</v>
      </c>
      <c r="DS118" s="68">
        <f t="shared" si="91"/>
        <v>0</v>
      </c>
      <c r="DT118" s="68">
        <f t="shared" si="91"/>
        <v>0</v>
      </c>
      <c r="DU118" s="68">
        <f t="shared" si="91"/>
        <v>0</v>
      </c>
      <c r="DV118" s="68">
        <f t="shared" si="91"/>
        <v>0</v>
      </c>
      <c r="DW118" s="68">
        <f t="shared" si="91"/>
        <v>0</v>
      </c>
      <c r="DX118" s="68">
        <f t="shared" si="91"/>
        <v>0</v>
      </c>
      <c r="DY118" s="68">
        <f t="shared" si="91"/>
        <v>0</v>
      </c>
      <c r="DZ118" s="68">
        <f t="shared" si="91"/>
        <v>0</v>
      </c>
      <c r="EA118" s="68">
        <f t="shared" si="91"/>
        <v>0</v>
      </c>
      <c r="EB118" s="68">
        <f t="shared" si="91"/>
        <v>0</v>
      </c>
      <c r="EC118" s="68">
        <f t="shared" si="91"/>
        <v>0</v>
      </c>
      <c r="ED118" s="68">
        <f t="shared" si="91"/>
        <v>0</v>
      </c>
      <c r="EE118" s="68">
        <f t="shared" si="91"/>
        <v>0</v>
      </c>
    </row>
    <row r="119" spans="1:135" ht="0.95" customHeight="1" x14ac:dyDescent="0.25">
      <c r="A119" s="70">
        <v>2030</v>
      </c>
      <c r="B119" s="68">
        <f t="shared" si="15"/>
        <v>9537652</v>
      </c>
      <c r="C119" s="73">
        <f t="shared" si="21"/>
        <v>7.7888287318842609E-3</v>
      </c>
      <c r="D119" s="66">
        <f t="shared" ref="D119:M119" si="92">D21+D70</f>
        <v>5424010</v>
      </c>
      <c r="E119" s="66">
        <f t="shared" si="92"/>
        <v>5550884</v>
      </c>
      <c r="F119" s="66">
        <f t="shared" si="92"/>
        <v>5676738</v>
      </c>
      <c r="G119" s="75">
        <f t="shared" si="92"/>
        <v>5800441</v>
      </c>
      <c r="H119" s="75">
        <f t="shared" si="92"/>
        <v>5919340</v>
      </c>
      <c r="I119" s="75">
        <f t="shared" si="92"/>
        <v>2237660</v>
      </c>
      <c r="J119" s="75">
        <f t="shared" si="92"/>
        <v>2110786</v>
      </c>
      <c r="K119" s="75">
        <f t="shared" si="92"/>
        <v>1984932</v>
      </c>
      <c r="L119" s="75">
        <f t="shared" si="92"/>
        <v>1861229</v>
      </c>
      <c r="M119" s="75">
        <f t="shared" si="92"/>
        <v>1742330</v>
      </c>
      <c r="N119" s="66"/>
      <c r="O119" s="68">
        <f t="shared" ref="O119:AT119" si="93">O21+O70</f>
        <v>91343</v>
      </c>
      <c r="P119" s="68">
        <f t="shared" si="93"/>
        <v>92277</v>
      </c>
      <c r="Q119" s="68">
        <f t="shared" si="93"/>
        <v>93029</v>
      </c>
      <c r="R119" s="68">
        <f t="shared" si="93"/>
        <v>93678</v>
      </c>
      <c r="S119" s="68">
        <f t="shared" si="93"/>
        <v>94242</v>
      </c>
      <c r="T119" s="68">
        <f t="shared" si="93"/>
        <v>94706</v>
      </c>
      <c r="U119" s="68">
        <f t="shared" si="93"/>
        <v>95025</v>
      </c>
      <c r="V119" s="68">
        <f t="shared" si="93"/>
        <v>95217</v>
      </c>
      <c r="W119" s="68">
        <f t="shared" si="93"/>
        <v>95297</v>
      </c>
      <c r="X119" s="68">
        <f t="shared" si="93"/>
        <v>95263</v>
      </c>
      <c r="Y119" s="68">
        <f t="shared" si="93"/>
        <v>95123</v>
      </c>
      <c r="Z119" s="68">
        <f t="shared" si="93"/>
        <v>94895</v>
      </c>
      <c r="AA119" s="68">
        <f t="shared" si="93"/>
        <v>94597</v>
      </c>
      <c r="AB119" s="68">
        <f t="shared" si="93"/>
        <v>94278</v>
      </c>
      <c r="AC119" s="68">
        <f t="shared" si="93"/>
        <v>93881</v>
      </c>
      <c r="AD119" s="68">
        <f t="shared" si="93"/>
        <v>93460</v>
      </c>
      <c r="AE119" s="68">
        <f t="shared" si="93"/>
        <v>92790</v>
      </c>
      <c r="AF119" s="68">
        <f t="shared" si="93"/>
        <v>93191</v>
      </c>
      <c r="AG119" s="68">
        <f t="shared" si="93"/>
        <v>93880</v>
      </c>
      <c r="AH119" s="68">
        <f t="shared" si="93"/>
        <v>93629</v>
      </c>
      <c r="AI119" s="68">
        <f t="shared" si="93"/>
        <v>95447</v>
      </c>
      <c r="AJ119" s="68">
        <f t="shared" si="93"/>
        <v>95197</v>
      </c>
      <c r="AK119" s="68">
        <f t="shared" si="93"/>
        <v>96014</v>
      </c>
      <c r="AL119" s="68">
        <f t="shared" si="93"/>
        <v>96458</v>
      </c>
      <c r="AM119" s="68">
        <f t="shared" si="93"/>
        <v>97895</v>
      </c>
      <c r="AN119" s="68">
        <f t="shared" si="93"/>
        <v>99843</v>
      </c>
      <c r="AO119" s="68">
        <f t="shared" si="93"/>
        <v>102311</v>
      </c>
      <c r="AP119" s="68">
        <f t="shared" si="93"/>
        <v>103777</v>
      </c>
      <c r="AQ119" s="68">
        <f t="shared" si="93"/>
        <v>107178</v>
      </c>
      <c r="AR119" s="68">
        <f t="shared" si="93"/>
        <v>109963</v>
      </c>
      <c r="AS119" s="68">
        <f t="shared" si="93"/>
        <v>116040</v>
      </c>
      <c r="AT119" s="68">
        <f t="shared" si="93"/>
        <v>117610</v>
      </c>
      <c r="AU119" s="68">
        <f t="shared" ref="AU119:BZ119" si="94">AU21+AU70</f>
        <v>120591</v>
      </c>
      <c r="AV119" s="68">
        <f t="shared" si="94"/>
        <v>123207</v>
      </c>
      <c r="AW119" s="68">
        <f t="shared" si="94"/>
        <v>126685</v>
      </c>
      <c r="AX119" s="68">
        <f t="shared" si="94"/>
        <v>127875</v>
      </c>
      <c r="AY119" s="68">
        <f t="shared" si="94"/>
        <v>130066</v>
      </c>
      <c r="AZ119" s="68">
        <f t="shared" si="94"/>
        <v>132004</v>
      </c>
      <c r="BA119" s="68">
        <f t="shared" si="94"/>
        <v>135519</v>
      </c>
      <c r="BB119" s="68">
        <f t="shared" si="94"/>
        <v>136873</v>
      </c>
      <c r="BC119" s="68">
        <f t="shared" si="94"/>
        <v>137640</v>
      </c>
      <c r="BD119" s="68">
        <f t="shared" si="94"/>
        <v>137083</v>
      </c>
      <c r="BE119" s="68">
        <f t="shared" si="94"/>
        <v>138006</v>
      </c>
      <c r="BF119" s="68">
        <f t="shared" si="94"/>
        <v>135453</v>
      </c>
      <c r="BG119" s="68">
        <f t="shared" si="94"/>
        <v>136144</v>
      </c>
      <c r="BH119" s="68">
        <f t="shared" si="94"/>
        <v>135228</v>
      </c>
      <c r="BI119" s="68">
        <f t="shared" si="94"/>
        <v>134926</v>
      </c>
      <c r="BJ119" s="68">
        <f t="shared" si="94"/>
        <v>132917</v>
      </c>
      <c r="BK119" s="68">
        <f t="shared" si="94"/>
        <v>133612</v>
      </c>
      <c r="BL119" s="68">
        <f t="shared" si="94"/>
        <v>131828</v>
      </c>
      <c r="BM119" s="68">
        <f t="shared" si="94"/>
        <v>130687</v>
      </c>
      <c r="BN119" s="68">
        <f t="shared" si="94"/>
        <v>126858</v>
      </c>
      <c r="BO119" s="68">
        <f t="shared" si="94"/>
        <v>124463</v>
      </c>
      <c r="BP119" s="68">
        <f t="shared" si="94"/>
        <v>123048</v>
      </c>
      <c r="BQ119" s="68">
        <f t="shared" si="94"/>
        <v>121149</v>
      </c>
      <c r="BR119" s="68">
        <f t="shared" si="94"/>
        <v>119516</v>
      </c>
      <c r="BS119" s="68">
        <f t="shared" si="94"/>
        <v>120662</v>
      </c>
      <c r="BT119" s="68">
        <f t="shared" si="94"/>
        <v>120083</v>
      </c>
      <c r="BU119" s="68">
        <f t="shared" si="94"/>
        <v>121841</v>
      </c>
      <c r="BV119" s="68">
        <f t="shared" si="94"/>
        <v>124181</v>
      </c>
      <c r="BW119" s="68">
        <f t="shared" si="94"/>
        <v>124310</v>
      </c>
      <c r="BX119" s="68">
        <f t="shared" si="94"/>
        <v>125879</v>
      </c>
      <c r="BY119" s="68">
        <f t="shared" si="94"/>
        <v>127034</v>
      </c>
      <c r="BZ119" s="68">
        <f t="shared" si="94"/>
        <v>126807</v>
      </c>
      <c r="CA119" s="68">
        <f t="shared" ref="CA119:DF119" si="95">CA21+CA70</f>
        <v>127562</v>
      </c>
      <c r="CB119" s="68">
        <f t="shared" si="95"/>
        <v>126023</v>
      </c>
      <c r="CC119" s="68">
        <f t="shared" si="95"/>
        <v>126364</v>
      </c>
      <c r="CD119" s="68">
        <f t="shared" si="95"/>
        <v>121785</v>
      </c>
      <c r="CE119" s="68">
        <f t="shared" si="95"/>
        <v>116244</v>
      </c>
      <c r="CF119" s="68">
        <f t="shared" si="95"/>
        <v>111368</v>
      </c>
      <c r="CG119" s="68">
        <f t="shared" si="95"/>
        <v>107154</v>
      </c>
      <c r="CH119" s="68">
        <f t="shared" si="95"/>
        <v>103127</v>
      </c>
      <c r="CI119" s="68">
        <f t="shared" si="95"/>
        <v>98315</v>
      </c>
      <c r="CJ119" s="68">
        <f t="shared" si="95"/>
        <v>94826</v>
      </c>
      <c r="CK119" s="68">
        <f t="shared" si="95"/>
        <v>90604</v>
      </c>
      <c r="CL119" s="68">
        <f t="shared" si="95"/>
        <v>85765</v>
      </c>
      <c r="CM119" s="68">
        <f t="shared" si="95"/>
        <v>81814</v>
      </c>
      <c r="CN119" s="68">
        <f t="shared" si="95"/>
        <v>77730</v>
      </c>
      <c r="CO119" s="68">
        <f t="shared" si="95"/>
        <v>75436</v>
      </c>
      <c r="CP119" s="68">
        <f t="shared" si="95"/>
        <v>70880</v>
      </c>
      <c r="CQ119" s="68">
        <f t="shared" si="95"/>
        <v>70415</v>
      </c>
      <c r="CR119" s="68">
        <f t="shared" si="95"/>
        <v>67061</v>
      </c>
      <c r="CS119" s="68">
        <f t="shared" si="95"/>
        <v>65291</v>
      </c>
      <c r="CT119" s="68">
        <f t="shared" si="95"/>
        <v>61765</v>
      </c>
      <c r="CU119" s="68">
        <f t="shared" si="95"/>
        <v>58736</v>
      </c>
      <c r="CV119" s="68">
        <f t="shared" si="95"/>
        <v>53355</v>
      </c>
      <c r="CW119" s="68">
        <f t="shared" si="95"/>
        <v>49451</v>
      </c>
      <c r="CX119" s="68">
        <f t="shared" si="95"/>
        <v>44652</v>
      </c>
      <c r="CY119" s="68">
        <f t="shared" si="95"/>
        <v>39431</v>
      </c>
      <c r="CZ119" s="68">
        <f t="shared" si="95"/>
        <v>33849</v>
      </c>
      <c r="DA119" s="68">
        <f t="shared" si="95"/>
        <v>28217</v>
      </c>
      <c r="DB119" s="68">
        <f t="shared" si="95"/>
        <v>24496</v>
      </c>
      <c r="DC119" s="68">
        <f t="shared" si="95"/>
        <v>20795</v>
      </c>
      <c r="DD119" s="68">
        <f t="shared" si="95"/>
        <v>17097</v>
      </c>
      <c r="DE119" s="68">
        <f t="shared" si="95"/>
        <v>14265</v>
      </c>
      <c r="DF119" s="68">
        <f t="shared" si="95"/>
        <v>11480</v>
      </c>
      <c r="DG119" s="68">
        <f t="shared" ref="DG119:EE119" si="96">DG21+DG70</f>
        <v>8782</v>
      </c>
      <c r="DH119" s="68">
        <f t="shared" si="96"/>
        <v>6361</v>
      </c>
      <c r="DI119" s="68">
        <f t="shared" si="96"/>
        <v>4494</v>
      </c>
      <c r="DJ119" s="68">
        <f t="shared" si="96"/>
        <v>2953</v>
      </c>
      <c r="DK119" s="68">
        <f t="shared" si="96"/>
        <v>1862</v>
      </c>
      <c r="DL119" s="68">
        <f t="shared" si="96"/>
        <v>1036</v>
      </c>
      <c r="DM119" s="68">
        <f t="shared" si="96"/>
        <v>533</v>
      </c>
      <c r="DN119" s="68">
        <f t="shared" si="96"/>
        <v>241</v>
      </c>
      <c r="DO119" s="68">
        <f t="shared" si="96"/>
        <v>99</v>
      </c>
      <c r="DP119" s="68">
        <f t="shared" si="96"/>
        <v>35</v>
      </c>
      <c r="DQ119" s="68">
        <f t="shared" si="96"/>
        <v>11</v>
      </c>
      <c r="DR119" s="68">
        <f t="shared" si="96"/>
        <v>2</v>
      </c>
      <c r="DS119" s="68">
        <f t="shared" si="96"/>
        <v>0</v>
      </c>
      <c r="DT119" s="68">
        <f t="shared" si="96"/>
        <v>0</v>
      </c>
      <c r="DU119" s="68">
        <f t="shared" si="96"/>
        <v>0</v>
      </c>
      <c r="DV119" s="68">
        <f t="shared" si="96"/>
        <v>0</v>
      </c>
      <c r="DW119" s="68">
        <f t="shared" si="96"/>
        <v>0</v>
      </c>
      <c r="DX119" s="68">
        <f t="shared" si="96"/>
        <v>0</v>
      </c>
      <c r="DY119" s="68">
        <f t="shared" si="96"/>
        <v>0</v>
      </c>
      <c r="DZ119" s="68">
        <f t="shared" si="96"/>
        <v>0</v>
      </c>
      <c r="EA119" s="68">
        <f t="shared" si="96"/>
        <v>0</v>
      </c>
      <c r="EB119" s="68">
        <f t="shared" si="96"/>
        <v>0</v>
      </c>
      <c r="EC119" s="68">
        <f t="shared" si="96"/>
        <v>0</v>
      </c>
      <c r="ED119" s="68">
        <f t="shared" si="96"/>
        <v>0</v>
      </c>
      <c r="EE119" s="68">
        <f t="shared" si="96"/>
        <v>0</v>
      </c>
    </row>
    <row r="120" spans="1:135" ht="0.95" customHeight="1" x14ac:dyDescent="0.25">
      <c r="A120" s="70">
        <v>2031</v>
      </c>
      <c r="B120" s="68">
        <f t="shared" si="15"/>
        <v>9609219</v>
      </c>
      <c r="C120" s="73">
        <f t="shared" si="21"/>
        <v>7.5036287757196422E-3</v>
      </c>
      <c r="D120" s="66">
        <f t="shared" ref="D120:M120" si="97">D22+D71</f>
        <v>5433064</v>
      </c>
      <c r="E120" s="66">
        <f t="shared" si="97"/>
        <v>5558834</v>
      </c>
      <c r="F120" s="66">
        <f t="shared" si="97"/>
        <v>5684424</v>
      </c>
      <c r="G120" s="75">
        <f t="shared" si="97"/>
        <v>5809166</v>
      </c>
      <c r="H120" s="75">
        <f t="shared" si="97"/>
        <v>5931779</v>
      </c>
      <c r="I120" s="75">
        <f t="shared" si="97"/>
        <v>2290640</v>
      </c>
      <c r="J120" s="75">
        <f t="shared" si="97"/>
        <v>2164870</v>
      </c>
      <c r="K120" s="75">
        <f t="shared" si="97"/>
        <v>2039280</v>
      </c>
      <c r="L120" s="75">
        <f t="shared" si="97"/>
        <v>1914538</v>
      </c>
      <c r="M120" s="75">
        <f t="shared" si="97"/>
        <v>1791925</v>
      </c>
      <c r="N120" s="66"/>
      <c r="O120" s="68">
        <f t="shared" ref="O120:AT120" si="98">O22+O71</f>
        <v>91275</v>
      </c>
      <c r="P120" s="68">
        <f t="shared" si="98"/>
        <v>92208</v>
      </c>
      <c r="Q120" s="68">
        <f t="shared" si="98"/>
        <v>92984</v>
      </c>
      <c r="R120" s="68">
        <f t="shared" si="98"/>
        <v>93674</v>
      </c>
      <c r="S120" s="68">
        <f t="shared" si="98"/>
        <v>94296</v>
      </c>
      <c r="T120" s="68">
        <f t="shared" si="98"/>
        <v>94833</v>
      </c>
      <c r="U120" s="68">
        <f t="shared" si="98"/>
        <v>95264</v>
      </c>
      <c r="V120" s="68">
        <f t="shared" si="98"/>
        <v>95561</v>
      </c>
      <c r="W120" s="68">
        <f t="shared" si="98"/>
        <v>95750</v>
      </c>
      <c r="X120" s="68">
        <f t="shared" si="98"/>
        <v>95807</v>
      </c>
      <c r="Y120" s="68">
        <f t="shared" si="98"/>
        <v>95752</v>
      </c>
      <c r="Z120" s="68">
        <f t="shared" si="98"/>
        <v>95586</v>
      </c>
      <c r="AA120" s="68">
        <f t="shared" si="98"/>
        <v>95345</v>
      </c>
      <c r="AB120" s="68">
        <f t="shared" si="98"/>
        <v>95047</v>
      </c>
      <c r="AC120" s="68">
        <f t="shared" si="98"/>
        <v>94758</v>
      </c>
      <c r="AD120" s="68">
        <f t="shared" si="98"/>
        <v>94437</v>
      </c>
      <c r="AE120" s="68">
        <f t="shared" si="98"/>
        <v>94151</v>
      </c>
      <c r="AF120" s="68">
        <f t="shared" si="98"/>
        <v>93662</v>
      </c>
      <c r="AG120" s="68">
        <f t="shared" si="98"/>
        <v>94217</v>
      </c>
      <c r="AH120" s="68">
        <f t="shared" si="98"/>
        <v>95068</v>
      </c>
      <c r="AI120" s="68">
        <f t="shared" si="98"/>
        <v>95036</v>
      </c>
      <c r="AJ120" s="68">
        <f t="shared" si="98"/>
        <v>97095</v>
      </c>
      <c r="AK120" s="68">
        <f t="shared" si="98"/>
        <v>97144</v>
      </c>
      <c r="AL120" s="68">
        <f t="shared" si="98"/>
        <v>98269</v>
      </c>
      <c r="AM120" s="68">
        <f t="shared" si="98"/>
        <v>99027</v>
      </c>
      <c r="AN120" s="68">
        <f t="shared" si="98"/>
        <v>100709</v>
      </c>
      <c r="AO120" s="68">
        <f t="shared" si="98"/>
        <v>102784</v>
      </c>
      <c r="AP120" s="68">
        <f t="shared" si="98"/>
        <v>105287</v>
      </c>
      <c r="AQ120" s="68">
        <f t="shared" si="98"/>
        <v>106719</v>
      </c>
      <c r="AR120" s="68">
        <f t="shared" si="98"/>
        <v>109999</v>
      </c>
      <c r="AS120" s="68">
        <f t="shared" si="98"/>
        <v>112647</v>
      </c>
      <c r="AT120" s="68">
        <f t="shared" si="98"/>
        <v>118526</v>
      </c>
      <c r="AU120" s="68">
        <f t="shared" ref="AU120:BZ120" si="99">AU22+AU71</f>
        <v>119938</v>
      </c>
      <c r="AV120" s="68">
        <f t="shared" si="99"/>
        <v>122733</v>
      </c>
      <c r="AW120" s="68">
        <f t="shared" si="99"/>
        <v>125162</v>
      </c>
      <c r="AX120" s="68">
        <f t="shared" si="99"/>
        <v>128443</v>
      </c>
      <c r="AY120" s="68">
        <f t="shared" si="99"/>
        <v>129461</v>
      </c>
      <c r="AZ120" s="68">
        <f t="shared" si="99"/>
        <v>131484</v>
      </c>
      <c r="BA120" s="68">
        <f t="shared" si="99"/>
        <v>133270</v>
      </c>
      <c r="BB120" s="68">
        <f t="shared" si="99"/>
        <v>136639</v>
      </c>
      <c r="BC120" s="68">
        <f t="shared" si="99"/>
        <v>137867</v>
      </c>
      <c r="BD120" s="68">
        <f t="shared" si="99"/>
        <v>138518</v>
      </c>
      <c r="BE120" s="68">
        <f t="shared" si="99"/>
        <v>137868</v>
      </c>
      <c r="BF120" s="68">
        <f t="shared" si="99"/>
        <v>138691</v>
      </c>
      <c r="BG120" s="68">
        <f t="shared" si="99"/>
        <v>136069</v>
      </c>
      <c r="BH120" s="68">
        <f t="shared" si="99"/>
        <v>136677</v>
      </c>
      <c r="BI120" s="68">
        <f t="shared" si="99"/>
        <v>135681</v>
      </c>
      <c r="BJ120" s="68">
        <f t="shared" si="99"/>
        <v>135301</v>
      </c>
      <c r="BK120" s="68">
        <f t="shared" si="99"/>
        <v>133227</v>
      </c>
      <c r="BL120" s="68">
        <f t="shared" si="99"/>
        <v>133826</v>
      </c>
      <c r="BM120" s="68">
        <f t="shared" si="99"/>
        <v>131966</v>
      </c>
      <c r="BN120" s="68">
        <f t="shared" si="99"/>
        <v>130744</v>
      </c>
      <c r="BO120" s="68">
        <f t="shared" si="99"/>
        <v>126856</v>
      </c>
      <c r="BP120" s="68">
        <f t="shared" si="99"/>
        <v>124384</v>
      </c>
      <c r="BQ120" s="68">
        <f t="shared" si="99"/>
        <v>122892</v>
      </c>
      <c r="BR120" s="68">
        <f t="shared" si="99"/>
        <v>120917</v>
      </c>
      <c r="BS120" s="68">
        <f t="shared" si="99"/>
        <v>119213</v>
      </c>
      <c r="BT120" s="68">
        <f t="shared" si="99"/>
        <v>120259</v>
      </c>
      <c r="BU120" s="68">
        <f t="shared" si="99"/>
        <v>119595</v>
      </c>
      <c r="BV120" s="68">
        <f t="shared" si="99"/>
        <v>121242</v>
      </c>
      <c r="BW120" s="68">
        <f t="shared" si="99"/>
        <v>123384</v>
      </c>
      <c r="BX120" s="68">
        <f t="shared" si="99"/>
        <v>123513</v>
      </c>
      <c r="BY120" s="68">
        <f t="shared" si="99"/>
        <v>124992</v>
      </c>
      <c r="BZ120" s="68">
        <f t="shared" si="99"/>
        <v>126047</v>
      </c>
      <c r="CA120" s="68">
        <f t="shared" ref="CA120:DF120" si="100">CA22+CA71</f>
        <v>125609</v>
      </c>
      <c r="CB120" s="68">
        <f t="shared" si="100"/>
        <v>126038</v>
      </c>
      <c r="CC120" s="68">
        <f t="shared" si="100"/>
        <v>124865</v>
      </c>
      <c r="CD120" s="68">
        <f t="shared" si="100"/>
        <v>125266</v>
      </c>
      <c r="CE120" s="68">
        <f t="shared" si="100"/>
        <v>120687</v>
      </c>
      <c r="CF120" s="68">
        <f t="shared" si="100"/>
        <v>115138</v>
      </c>
      <c r="CG120" s="68">
        <f t="shared" si="100"/>
        <v>110241</v>
      </c>
      <c r="CH120" s="68">
        <f t="shared" si="100"/>
        <v>105973</v>
      </c>
      <c r="CI120" s="68">
        <f t="shared" si="100"/>
        <v>101892</v>
      </c>
      <c r="CJ120" s="68">
        <f t="shared" si="100"/>
        <v>97022</v>
      </c>
      <c r="CK120" s="68">
        <f t="shared" si="100"/>
        <v>93453</v>
      </c>
      <c r="CL120" s="68">
        <f t="shared" si="100"/>
        <v>89144</v>
      </c>
      <c r="CM120" s="68">
        <f t="shared" si="100"/>
        <v>84235</v>
      </c>
      <c r="CN120" s="68">
        <f t="shared" si="100"/>
        <v>80198</v>
      </c>
      <c r="CO120" s="68">
        <f t="shared" si="100"/>
        <v>76023</v>
      </c>
      <c r="CP120" s="68">
        <f t="shared" si="100"/>
        <v>73587</v>
      </c>
      <c r="CQ120" s="68">
        <f t="shared" si="100"/>
        <v>68944</v>
      </c>
      <c r="CR120" s="68">
        <f t="shared" si="100"/>
        <v>68246</v>
      </c>
      <c r="CS120" s="68">
        <f t="shared" si="100"/>
        <v>64746</v>
      </c>
      <c r="CT120" s="68">
        <f t="shared" si="100"/>
        <v>62757</v>
      </c>
      <c r="CU120" s="68">
        <f t="shared" si="100"/>
        <v>59069</v>
      </c>
      <c r="CV120" s="68">
        <f t="shared" si="100"/>
        <v>55848</v>
      </c>
      <c r="CW120" s="68">
        <f t="shared" si="100"/>
        <v>50395</v>
      </c>
      <c r="CX120" s="68">
        <f t="shared" si="100"/>
        <v>46357</v>
      </c>
      <c r="CY120" s="68">
        <f t="shared" si="100"/>
        <v>41494</v>
      </c>
      <c r="CZ120" s="68">
        <f t="shared" si="100"/>
        <v>36272</v>
      </c>
      <c r="DA120" s="68">
        <f t="shared" si="100"/>
        <v>30780</v>
      </c>
      <c r="DB120" s="68">
        <f t="shared" si="100"/>
        <v>25319</v>
      </c>
      <c r="DC120" s="68">
        <f t="shared" si="100"/>
        <v>21634</v>
      </c>
      <c r="DD120" s="68">
        <f t="shared" si="100"/>
        <v>18030</v>
      </c>
      <c r="DE120" s="68">
        <f t="shared" si="100"/>
        <v>14506</v>
      </c>
      <c r="DF120" s="68">
        <f t="shared" si="100"/>
        <v>11793</v>
      </c>
      <c r="DG120" s="68">
        <f t="shared" ref="DG120:EE120" si="101">DG22+DG71</f>
        <v>9207</v>
      </c>
      <c r="DH120" s="68">
        <f t="shared" si="101"/>
        <v>6793</v>
      </c>
      <c r="DI120" s="68">
        <f t="shared" si="101"/>
        <v>4713</v>
      </c>
      <c r="DJ120" s="68">
        <f t="shared" si="101"/>
        <v>3169</v>
      </c>
      <c r="DK120" s="68">
        <f t="shared" si="101"/>
        <v>1966</v>
      </c>
      <c r="DL120" s="68">
        <f t="shared" si="101"/>
        <v>1157</v>
      </c>
      <c r="DM120" s="68">
        <f t="shared" si="101"/>
        <v>592</v>
      </c>
      <c r="DN120" s="68">
        <f t="shared" si="101"/>
        <v>276</v>
      </c>
      <c r="DO120" s="68">
        <f t="shared" si="101"/>
        <v>112</v>
      </c>
      <c r="DP120" s="68">
        <f t="shared" si="101"/>
        <v>40</v>
      </c>
      <c r="DQ120" s="68">
        <f t="shared" si="101"/>
        <v>14</v>
      </c>
      <c r="DR120" s="68">
        <f t="shared" si="101"/>
        <v>3</v>
      </c>
      <c r="DS120" s="68">
        <f t="shared" si="101"/>
        <v>0</v>
      </c>
      <c r="DT120" s="68">
        <f t="shared" si="101"/>
        <v>0</v>
      </c>
      <c r="DU120" s="68">
        <f t="shared" si="101"/>
        <v>0</v>
      </c>
      <c r="DV120" s="68">
        <f t="shared" si="101"/>
        <v>0</v>
      </c>
      <c r="DW120" s="68">
        <f t="shared" si="101"/>
        <v>0</v>
      </c>
      <c r="DX120" s="68">
        <f t="shared" si="101"/>
        <v>0</v>
      </c>
      <c r="DY120" s="68">
        <f t="shared" si="101"/>
        <v>0</v>
      </c>
      <c r="DZ120" s="68">
        <f t="shared" si="101"/>
        <v>0</v>
      </c>
      <c r="EA120" s="68">
        <f t="shared" si="101"/>
        <v>0</v>
      </c>
      <c r="EB120" s="68">
        <f t="shared" si="101"/>
        <v>0</v>
      </c>
      <c r="EC120" s="68">
        <f t="shared" si="101"/>
        <v>0</v>
      </c>
      <c r="ED120" s="68">
        <f t="shared" si="101"/>
        <v>0</v>
      </c>
      <c r="EE120" s="68">
        <f t="shared" si="101"/>
        <v>0</v>
      </c>
    </row>
    <row r="121" spans="1:135" ht="0.95" customHeight="1" x14ac:dyDescent="0.25">
      <c r="A121" s="70">
        <v>2032</v>
      </c>
      <c r="B121" s="68">
        <f t="shared" si="15"/>
        <v>9677477</v>
      </c>
      <c r="C121" s="73">
        <f t="shared" si="21"/>
        <v>7.1033868621372875E-3</v>
      </c>
      <c r="D121" s="66">
        <f t="shared" ref="D121:M121" si="102">D23+D72</f>
        <v>5443678</v>
      </c>
      <c r="E121" s="66">
        <f t="shared" si="102"/>
        <v>5567997</v>
      </c>
      <c r="F121" s="66">
        <f t="shared" si="102"/>
        <v>5692492</v>
      </c>
      <c r="G121" s="75">
        <f t="shared" si="102"/>
        <v>5816982</v>
      </c>
      <c r="H121" s="75">
        <f t="shared" si="102"/>
        <v>5940621</v>
      </c>
      <c r="I121" s="75">
        <f t="shared" si="102"/>
        <v>2340599</v>
      </c>
      <c r="J121" s="75">
        <f t="shared" si="102"/>
        <v>2216280</v>
      </c>
      <c r="K121" s="75">
        <f t="shared" si="102"/>
        <v>2091785</v>
      </c>
      <c r="L121" s="75">
        <f t="shared" si="102"/>
        <v>1967295</v>
      </c>
      <c r="M121" s="75">
        <f t="shared" si="102"/>
        <v>1843656</v>
      </c>
      <c r="N121" s="66"/>
      <c r="O121" s="68">
        <f t="shared" ref="O121:AT121" si="103">O23+O72</f>
        <v>91200</v>
      </c>
      <c r="P121" s="68">
        <f t="shared" si="103"/>
        <v>92123</v>
      </c>
      <c r="Q121" s="68">
        <f t="shared" si="103"/>
        <v>92901</v>
      </c>
      <c r="R121" s="68">
        <f t="shared" si="103"/>
        <v>93613</v>
      </c>
      <c r="S121" s="68">
        <f t="shared" si="103"/>
        <v>94278</v>
      </c>
      <c r="T121" s="68">
        <f t="shared" si="103"/>
        <v>94869</v>
      </c>
      <c r="U121" s="68">
        <f t="shared" si="103"/>
        <v>95375</v>
      </c>
      <c r="V121" s="68">
        <f t="shared" si="103"/>
        <v>95784</v>
      </c>
      <c r="W121" s="68">
        <f t="shared" si="103"/>
        <v>96079</v>
      </c>
      <c r="X121" s="68">
        <f t="shared" si="103"/>
        <v>96247</v>
      </c>
      <c r="Y121" s="68">
        <f t="shared" si="103"/>
        <v>96281</v>
      </c>
      <c r="Z121" s="68">
        <f t="shared" si="103"/>
        <v>96205</v>
      </c>
      <c r="AA121" s="68">
        <f t="shared" si="103"/>
        <v>96026</v>
      </c>
      <c r="AB121" s="68">
        <f t="shared" si="103"/>
        <v>95784</v>
      </c>
      <c r="AC121" s="68">
        <f t="shared" si="103"/>
        <v>95513</v>
      </c>
      <c r="AD121" s="68">
        <f t="shared" si="103"/>
        <v>95303</v>
      </c>
      <c r="AE121" s="68">
        <f t="shared" si="103"/>
        <v>95112</v>
      </c>
      <c r="AF121" s="68">
        <f t="shared" si="103"/>
        <v>94994</v>
      </c>
      <c r="AG121" s="68">
        <f t="shared" si="103"/>
        <v>94672</v>
      </c>
      <c r="AH121" s="68">
        <f t="shared" si="103"/>
        <v>95375</v>
      </c>
      <c r="AI121" s="68">
        <f t="shared" si="103"/>
        <v>96420</v>
      </c>
      <c r="AJ121" s="68">
        <f t="shared" si="103"/>
        <v>96652</v>
      </c>
      <c r="AK121" s="68">
        <f t="shared" si="103"/>
        <v>98960</v>
      </c>
      <c r="AL121" s="68">
        <f t="shared" si="103"/>
        <v>99328</v>
      </c>
      <c r="AM121" s="68">
        <f t="shared" si="103"/>
        <v>100753</v>
      </c>
      <c r="AN121" s="68">
        <f t="shared" si="103"/>
        <v>101757</v>
      </c>
      <c r="AO121" s="68">
        <f t="shared" si="103"/>
        <v>103584</v>
      </c>
      <c r="AP121" s="68">
        <f t="shared" si="103"/>
        <v>105694</v>
      </c>
      <c r="AQ121" s="68">
        <f t="shared" si="103"/>
        <v>108147</v>
      </c>
      <c r="AR121" s="68">
        <f t="shared" si="103"/>
        <v>109488</v>
      </c>
      <c r="AS121" s="68">
        <f t="shared" si="103"/>
        <v>112624</v>
      </c>
      <c r="AT121" s="68">
        <f t="shared" si="103"/>
        <v>115122</v>
      </c>
      <c r="AU121" s="68">
        <f t="shared" ref="AU121:BZ121" si="104">AU23+AU72</f>
        <v>120792</v>
      </c>
      <c r="AV121" s="68">
        <f t="shared" si="104"/>
        <v>122038</v>
      </c>
      <c r="AW121" s="68">
        <f t="shared" si="104"/>
        <v>124647</v>
      </c>
      <c r="AX121" s="68">
        <f t="shared" si="104"/>
        <v>126894</v>
      </c>
      <c r="AY121" s="68">
        <f t="shared" si="104"/>
        <v>129988</v>
      </c>
      <c r="AZ121" s="68">
        <f t="shared" si="104"/>
        <v>130850</v>
      </c>
      <c r="BA121" s="68">
        <f t="shared" si="104"/>
        <v>132722</v>
      </c>
      <c r="BB121" s="68">
        <f t="shared" si="104"/>
        <v>134375</v>
      </c>
      <c r="BC121" s="68">
        <f t="shared" si="104"/>
        <v>137612</v>
      </c>
      <c r="BD121" s="68">
        <f t="shared" si="104"/>
        <v>138725</v>
      </c>
      <c r="BE121" s="68">
        <f t="shared" si="104"/>
        <v>139277</v>
      </c>
      <c r="BF121" s="68">
        <f t="shared" si="104"/>
        <v>138542</v>
      </c>
      <c r="BG121" s="68">
        <f t="shared" si="104"/>
        <v>139271</v>
      </c>
      <c r="BH121" s="68">
        <f t="shared" si="104"/>
        <v>136589</v>
      </c>
      <c r="BI121" s="68">
        <f t="shared" si="104"/>
        <v>137113</v>
      </c>
      <c r="BJ121" s="68">
        <f t="shared" si="104"/>
        <v>136040</v>
      </c>
      <c r="BK121" s="68">
        <f t="shared" si="104"/>
        <v>135578</v>
      </c>
      <c r="BL121" s="68">
        <f t="shared" si="104"/>
        <v>133434</v>
      </c>
      <c r="BM121" s="68">
        <f t="shared" si="104"/>
        <v>133937</v>
      </c>
      <c r="BN121" s="68">
        <f t="shared" si="104"/>
        <v>132003</v>
      </c>
      <c r="BO121" s="68">
        <f t="shared" si="104"/>
        <v>130697</v>
      </c>
      <c r="BP121" s="68">
        <f t="shared" si="104"/>
        <v>126753</v>
      </c>
      <c r="BQ121" s="68">
        <f t="shared" si="104"/>
        <v>124207</v>
      </c>
      <c r="BR121" s="68">
        <f t="shared" si="104"/>
        <v>122639</v>
      </c>
      <c r="BS121" s="68">
        <f t="shared" si="104"/>
        <v>120587</v>
      </c>
      <c r="BT121" s="68">
        <f t="shared" si="104"/>
        <v>118809</v>
      </c>
      <c r="BU121" s="68">
        <f t="shared" si="104"/>
        <v>119755</v>
      </c>
      <c r="BV121" s="68">
        <f t="shared" si="104"/>
        <v>119007</v>
      </c>
      <c r="BW121" s="68">
        <f t="shared" si="104"/>
        <v>120458</v>
      </c>
      <c r="BX121" s="68">
        <f t="shared" si="104"/>
        <v>122591</v>
      </c>
      <c r="BY121" s="68">
        <f t="shared" si="104"/>
        <v>122642</v>
      </c>
      <c r="BZ121" s="68">
        <f t="shared" si="104"/>
        <v>124024</v>
      </c>
      <c r="CA121" s="68">
        <f t="shared" ref="CA121:DF121" si="105">CA23+CA72</f>
        <v>124857</v>
      </c>
      <c r="CB121" s="68">
        <f t="shared" si="105"/>
        <v>124118</v>
      </c>
      <c r="CC121" s="68">
        <f t="shared" si="105"/>
        <v>124881</v>
      </c>
      <c r="CD121" s="68">
        <f t="shared" si="105"/>
        <v>123793</v>
      </c>
      <c r="CE121" s="68">
        <f t="shared" si="105"/>
        <v>124132</v>
      </c>
      <c r="CF121" s="68">
        <f t="shared" si="105"/>
        <v>119543</v>
      </c>
      <c r="CG121" s="68">
        <f t="shared" si="105"/>
        <v>113969</v>
      </c>
      <c r="CH121" s="68">
        <f t="shared" si="105"/>
        <v>109038</v>
      </c>
      <c r="CI121" s="68">
        <f t="shared" si="105"/>
        <v>104709</v>
      </c>
      <c r="CJ121" s="68">
        <f t="shared" si="105"/>
        <v>100564</v>
      </c>
      <c r="CK121" s="68">
        <f t="shared" si="105"/>
        <v>95629</v>
      </c>
      <c r="CL121" s="68">
        <f t="shared" si="105"/>
        <v>91966</v>
      </c>
      <c r="CM121" s="68">
        <f t="shared" si="105"/>
        <v>87567</v>
      </c>
      <c r="CN121" s="68">
        <f t="shared" si="105"/>
        <v>82584</v>
      </c>
      <c r="CO121" s="68">
        <f t="shared" si="105"/>
        <v>78452</v>
      </c>
      <c r="CP121" s="68">
        <f t="shared" si="105"/>
        <v>74184</v>
      </c>
      <c r="CQ121" s="68">
        <f t="shared" si="105"/>
        <v>71596</v>
      </c>
      <c r="CR121" s="68">
        <f t="shared" si="105"/>
        <v>66860</v>
      </c>
      <c r="CS121" s="68">
        <f t="shared" si="105"/>
        <v>65917</v>
      </c>
      <c r="CT121" s="68">
        <f t="shared" si="105"/>
        <v>62269</v>
      </c>
      <c r="CU121" s="68">
        <f t="shared" si="105"/>
        <v>60056</v>
      </c>
      <c r="CV121" s="68">
        <f t="shared" si="105"/>
        <v>56203</v>
      </c>
      <c r="CW121" s="68">
        <f t="shared" si="105"/>
        <v>52797</v>
      </c>
      <c r="CX121" s="68">
        <f t="shared" si="105"/>
        <v>47283</v>
      </c>
      <c r="CY121" s="68">
        <f t="shared" si="105"/>
        <v>43124</v>
      </c>
      <c r="CZ121" s="68">
        <f t="shared" si="105"/>
        <v>38220</v>
      </c>
      <c r="DA121" s="68">
        <f t="shared" si="105"/>
        <v>33025</v>
      </c>
      <c r="DB121" s="68">
        <f t="shared" si="105"/>
        <v>27660</v>
      </c>
      <c r="DC121" s="68">
        <f t="shared" si="105"/>
        <v>22407</v>
      </c>
      <c r="DD121" s="68">
        <f t="shared" si="105"/>
        <v>18800</v>
      </c>
      <c r="DE121" s="68">
        <f t="shared" si="105"/>
        <v>15336</v>
      </c>
      <c r="DF121" s="68">
        <f t="shared" si="105"/>
        <v>12029</v>
      </c>
      <c r="DG121" s="68">
        <f t="shared" ref="DG121:EE121" si="106">DG23+DG72</f>
        <v>9493</v>
      </c>
      <c r="DH121" s="68">
        <f t="shared" si="106"/>
        <v>7155</v>
      </c>
      <c r="DI121" s="68">
        <f t="shared" si="106"/>
        <v>5059</v>
      </c>
      <c r="DJ121" s="68">
        <f t="shared" si="106"/>
        <v>3343</v>
      </c>
      <c r="DK121" s="68">
        <f t="shared" si="106"/>
        <v>2125</v>
      </c>
      <c r="DL121" s="68">
        <f t="shared" si="106"/>
        <v>1231</v>
      </c>
      <c r="DM121" s="68">
        <f t="shared" si="106"/>
        <v>668</v>
      </c>
      <c r="DN121" s="68">
        <f t="shared" si="106"/>
        <v>311</v>
      </c>
      <c r="DO121" s="68">
        <f t="shared" si="106"/>
        <v>130</v>
      </c>
      <c r="DP121" s="68">
        <f t="shared" si="106"/>
        <v>47</v>
      </c>
      <c r="DQ121" s="68">
        <f t="shared" si="106"/>
        <v>16</v>
      </c>
      <c r="DR121" s="68">
        <f t="shared" si="106"/>
        <v>6</v>
      </c>
      <c r="DS121" s="68">
        <f t="shared" si="106"/>
        <v>0</v>
      </c>
      <c r="DT121" s="68">
        <f t="shared" si="106"/>
        <v>0</v>
      </c>
      <c r="DU121" s="68">
        <f t="shared" si="106"/>
        <v>0</v>
      </c>
      <c r="DV121" s="68">
        <f t="shared" si="106"/>
        <v>0</v>
      </c>
      <c r="DW121" s="68">
        <f t="shared" si="106"/>
        <v>0</v>
      </c>
      <c r="DX121" s="68">
        <f t="shared" si="106"/>
        <v>0</v>
      </c>
      <c r="DY121" s="68">
        <f t="shared" si="106"/>
        <v>0</v>
      </c>
      <c r="DZ121" s="68">
        <f t="shared" si="106"/>
        <v>0</v>
      </c>
      <c r="EA121" s="68">
        <f t="shared" si="106"/>
        <v>0</v>
      </c>
      <c r="EB121" s="68">
        <f t="shared" si="106"/>
        <v>0</v>
      </c>
      <c r="EC121" s="68">
        <f t="shared" si="106"/>
        <v>0</v>
      </c>
      <c r="ED121" s="68">
        <f t="shared" si="106"/>
        <v>0</v>
      </c>
      <c r="EE121" s="68">
        <f t="shared" si="106"/>
        <v>0</v>
      </c>
    </row>
    <row r="122" spans="1:135" ht="0.95" customHeight="1" x14ac:dyDescent="0.25">
      <c r="A122" s="70">
        <v>2033</v>
      </c>
      <c r="B122" s="68">
        <f t="shared" si="15"/>
        <v>9741492</v>
      </c>
      <c r="C122" s="73">
        <f t="shared" si="21"/>
        <v>6.6148439309129852E-3</v>
      </c>
      <c r="D122" s="66">
        <f t="shared" ref="D122:M122" si="107">D24+D73</f>
        <v>5453831</v>
      </c>
      <c r="E122" s="66">
        <f t="shared" si="107"/>
        <v>5576765</v>
      </c>
      <c r="F122" s="66">
        <f t="shared" si="107"/>
        <v>5699829</v>
      </c>
      <c r="G122" s="75">
        <f t="shared" si="107"/>
        <v>5823237</v>
      </c>
      <c r="H122" s="75">
        <f t="shared" si="107"/>
        <v>5946640</v>
      </c>
      <c r="I122" s="75">
        <f t="shared" si="107"/>
        <v>2387624</v>
      </c>
      <c r="J122" s="75">
        <f t="shared" si="107"/>
        <v>2264690</v>
      </c>
      <c r="K122" s="75">
        <f t="shared" si="107"/>
        <v>2141626</v>
      </c>
      <c r="L122" s="75">
        <f t="shared" si="107"/>
        <v>2018218</v>
      </c>
      <c r="M122" s="75">
        <f t="shared" si="107"/>
        <v>1894815</v>
      </c>
      <c r="N122" s="66"/>
      <c r="O122" s="68">
        <f t="shared" ref="O122:AT122" si="108">O24+O73</f>
        <v>91112</v>
      </c>
      <c r="P122" s="68">
        <f t="shared" si="108"/>
        <v>92016</v>
      </c>
      <c r="Q122" s="68">
        <f t="shared" si="108"/>
        <v>92788</v>
      </c>
      <c r="R122" s="68">
        <f t="shared" si="108"/>
        <v>93505</v>
      </c>
      <c r="S122" s="68">
        <f t="shared" si="108"/>
        <v>94190</v>
      </c>
      <c r="T122" s="68">
        <f t="shared" si="108"/>
        <v>94831</v>
      </c>
      <c r="U122" s="68">
        <f t="shared" si="108"/>
        <v>95389</v>
      </c>
      <c r="V122" s="68">
        <f t="shared" si="108"/>
        <v>95875</v>
      </c>
      <c r="W122" s="68">
        <f t="shared" si="108"/>
        <v>96280</v>
      </c>
      <c r="X122" s="68">
        <f t="shared" si="108"/>
        <v>96552</v>
      </c>
      <c r="Y122" s="68">
        <f t="shared" si="108"/>
        <v>96702</v>
      </c>
      <c r="Z122" s="68">
        <f t="shared" si="108"/>
        <v>96716</v>
      </c>
      <c r="AA122" s="68">
        <f t="shared" si="108"/>
        <v>96626</v>
      </c>
      <c r="AB122" s="68">
        <f t="shared" si="108"/>
        <v>96445</v>
      </c>
      <c r="AC122" s="68">
        <f t="shared" si="108"/>
        <v>96234</v>
      </c>
      <c r="AD122" s="68">
        <f t="shared" si="108"/>
        <v>96038</v>
      </c>
      <c r="AE122" s="68">
        <f t="shared" si="108"/>
        <v>95958</v>
      </c>
      <c r="AF122" s="68">
        <f t="shared" si="108"/>
        <v>95927</v>
      </c>
      <c r="AG122" s="68">
        <f t="shared" si="108"/>
        <v>95961</v>
      </c>
      <c r="AH122" s="68">
        <f t="shared" si="108"/>
        <v>95793</v>
      </c>
      <c r="AI122" s="68">
        <f t="shared" si="108"/>
        <v>96670</v>
      </c>
      <c r="AJ122" s="68">
        <f t="shared" si="108"/>
        <v>97951</v>
      </c>
      <c r="AK122" s="68">
        <f t="shared" si="108"/>
        <v>98453</v>
      </c>
      <c r="AL122" s="68">
        <f t="shared" si="108"/>
        <v>101026</v>
      </c>
      <c r="AM122" s="68">
        <f t="shared" si="108"/>
        <v>101707</v>
      </c>
      <c r="AN122" s="68">
        <f t="shared" si="108"/>
        <v>103366</v>
      </c>
      <c r="AO122" s="68">
        <f t="shared" si="108"/>
        <v>104514</v>
      </c>
      <c r="AP122" s="68">
        <f t="shared" si="108"/>
        <v>106390</v>
      </c>
      <c r="AQ122" s="68">
        <f t="shared" si="108"/>
        <v>108454</v>
      </c>
      <c r="AR122" s="68">
        <f t="shared" si="108"/>
        <v>110805</v>
      </c>
      <c r="AS122" s="68">
        <f t="shared" si="108"/>
        <v>112028</v>
      </c>
      <c r="AT122" s="68">
        <f t="shared" si="108"/>
        <v>115008</v>
      </c>
      <c r="AU122" s="68">
        <f t="shared" ref="AU122:BZ122" si="109">AU24+AU73</f>
        <v>117344</v>
      </c>
      <c r="AV122" s="68">
        <f t="shared" si="109"/>
        <v>122808</v>
      </c>
      <c r="AW122" s="68">
        <f t="shared" si="109"/>
        <v>123886</v>
      </c>
      <c r="AX122" s="68">
        <f t="shared" si="109"/>
        <v>126313</v>
      </c>
      <c r="AY122" s="68">
        <f t="shared" si="109"/>
        <v>128388</v>
      </c>
      <c r="AZ122" s="68">
        <f t="shared" si="109"/>
        <v>131319</v>
      </c>
      <c r="BA122" s="68">
        <f t="shared" si="109"/>
        <v>132041</v>
      </c>
      <c r="BB122" s="68">
        <f t="shared" si="109"/>
        <v>133779</v>
      </c>
      <c r="BC122" s="68">
        <f t="shared" si="109"/>
        <v>135314</v>
      </c>
      <c r="BD122" s="68">
        <f t="shared" si="109"/>
        <v>138432</v>
      </c>
      <c r="BE122" s="68">
        <f t="shared" si="109"/>
        <v>139447</v>
      </c>
      <c r="BF122" s="68">
        <f t="shared" si="109"/>
        <v>139908</v>
      </c>
      <c r="BG122" s="68">
        <f t="shared" si="109"/>
        <v>139099</v>
      </c>
      <c r="BH122" s="68">
        <f t="shared" si="109"/>
        <v>139744</v>
      </c>
      <c r="BI122" s="68">
        <f t="shared" si="109"/>
        <v>136999</v>
      </c>
      <c r="BJ122" s="68">
        <f t="shared" si="109"/>
        <v>137441</v>
      </c>
      <c r="BK122" s="68">
        <f t="shared" si="109"/>
        <v>136291</v>
      </c>
      <c r="BL122" s="68">
        <f t="shared" si="109"/>
        <v>135746</v>
      </c>
      <c r="BM122" s="68">
        <f t="shared" si="109"/>
        <v>133530</v>
      </c>
      <c r="BN122" s="68">
        <f t="shared" si="109"/>
        <v>133938</v>
      </c>
      <c r="BO122" s="68">
        <f t="shared" si="109"/>
        <v>131930</v>
      </c>
      <c r="BP122" s="68">
        <f t="shared" si="109"/>
        <v>130546</v>
      </c>
      <c r="BQ122" s="68">
        <f t="shared" si="109"/>
        <v>126546</v>
      </c>
      <c r="BR122" s="68">
        <f t="shared" si="109"/>
        <v>123924</v>
      </c>
      <c r="BS122" s="68">
        <f t="shared" si="109"/>
        <v>122281</v>
      </c>
      <c r="BT122" s="68">
        <f t="shared" si="109"/>
        <v>120153</v>
      </c>
      <c r="BU122" s="68">
        <f t="shared" si="109"/>
        <v>118302</v>
      </c>
      <c r="BV122" s="68">
        <f t="shared" si="109"/>
        <v>119148</v>
      </c>
      <c r="BW122" s="68">
        <f t="shared" si="109"/>
        <v>118237</v>
      </c>
      <c r="BX122" s="68">
        <f t="shared" si="109"/>
        <v>119678</v>
      </c>
      <c r="BY122" s="68">
        <f t="shared" si="109"/>
        <v>121726</v>
      </c>
      <c r="BZ122" s="68">
        <f t="shared" si="109"/>
        <v>121690</v>
      </c>
      <c r="CA122" s="68">
        <f t="shared" ref="CA122:DF122" si="110">CA24+CA73</f>
        <v>122852</v>
      </c>
      <c r="CB122" s="68">
        <f t="shared" si="110"/>
        <v>123373</v>
      </c>
      <c r="CC122" s="68">
        <f t="shared" si="110"/>
        <v>122990</v>
      </c>
      <c r="CD122" s="68">
        <f t="shared" si="110"/>
        <v>123812</v>
      </c>
      <c r="CE122" s="68">
        <f t="shared" si="110"/>
        <v>122688</v>
      </c>
      <c r="CF122" s="68">
        <f t="shared" si="110"/>
        <v>122953</v>
      </c>
      <c r="CG122" s="68">
        <f t="shared" si="110"/>
        <v>118335</v>
      </c>
      <c r="CH122" s="68">
        <f t="shared" si="110"/>
        <v>112726</v>
      </c>
      <c r="CI122" s="68">
        <f t="shared" si="110"/>
        <v>107748</v>
      </c>
      <c r="CJ122" s="68">
        <f t="shared" si="110"/>
        <v>103346</v>
      </c>
      <c r="CK122" s="68">
        <f t="shared" si="110"/>
        <v>99130</v>
      </c>
      <c r="CL122" s="68">
        <f t="shared" si="110"/>
        <v>94121</v>
      </c>
      <c r="CM122" s="68">
        <f t="shared" si="110"/>
        <v>90362</v>
      </c>
      <c r="CN122" s="68">
        <f t="shared" si="110"/>
        <v>85867</v>
      </c>
      <c r="CO122" s="68">
        <f t="shared" si="110"/>
        <v>80803</v>
      </c>
      <c r="CP122" s="68">
        <f t="shared" si="110"/>
        <v>76571</v>
      </c>
      <c r="CQ122" s="68">
        <f t="shared" si="110"/>
        <v>72205</v>
      </c>
      <c r="CR122" s="68">
        <f t="shared" si="110"/>
        <v>69453</v>
      </c>
      <c r="CS122" s="68">
        <f t="shared" si="110"/>
        <v>64616</v>
      </c>
      <c r="CT122" s="68">
        <f t="shared" si="110"/>
        <v>63425</v>
      </c>
      <c r="CU122" s="68">
        <f t="shared" si="110"/>
        <v>59627</v>
      </c>
      <c r="CV122" s="68">
        <f t="shared" si="110"/>
        <v>57187</v>
      </c>
      <c r="CW122" s="68">
        <f t="shared" si="110"/>
        <v>53175</v>
      </c>
      <c r="CX122" s="68">
        <f t="shared" si="110"/>
        <v>49588</v>
      </c>
      <c r="CY122" s="68">
        <f t="shared" si="110"/>
        <v>44031</v>
      </c>
      <c r="CZ122" s="68">
        <f t="shared" si="110"/>
        <v>39770</v>
      </c>
      <c r="DA122" s="68">
        <f t="shared" si="110"/>
        <v>34852</v>
      </c>
      <c r="DB122" s="68">
        <f t="shared" si="110"/>
        <v>29721</v>
      </c>
      <c r="DC122" s="68">
        <f t="shared" si="110"/>
        <v>24520</v>
      </c>
      <c r="DD122" s="68">
        <f t="shared" si="110"/>
        <v>19515</v>
      </c>
      <c r="DE122" s="68">
        <f t="shared" si="110"/>
        <v>16036</v>
      </c>
      <c r="DF122" s="68">
        <f t="shared" si="110"/>
        <v>12759</v>
      </c>
      <c r="DG122" s="68">
        <f t="shared" ref="DG122:EE122" si="111">DG24+DG73</f>
        <v>9720</v>
      </c>
      <c r="DH122" s="68">
        <f t="shared" si="111"/>
        <v>7408</v>
      </c>
      <c r="DI122" s="68">
        <f t="shared" si="111"/>
        <v>5357</v>
      </c>
      <c r="DJ122" s="68">
        <f t="shared" si="111"/>
        <v>3612</v>
      </c>
      <c r="DK122" s="68">
        <f t="shared" si="111"/>
        <v>2259</v>
      </c>
      <c r="DL122" s="68">
        <f t="shared" si="111"/>
        <v>1341</v>
      </c>
      <c r="DM122" s="68">
        <f t="shared" si="111"/>
        <v>718</v>
      </c>
      <c r="DN122" s="68">
        <f t="shared" si="111"/>
        <v>356</v>
      </c>
      <c r="DO122" s="68">
        <f t="shared" si="111"/>
        <v>149</v>
      </c>
      <c r="DP122" s="68">
        <f t="shared" si="111"/>
        <v>54</v>
      </c>
      <c r="DQ122" s="68">
        <f t="shared" si="111"/>
        <v>18</v>
      </c>
      <c r="DR122" s="68">
        <f t="shared" si="111"/>
        <v>6</v>
      </c>
      <c r="DS122" s="68">
        <f t="shared" si="111"/>
        <v>0</v>
      </c>
      <c r="DT122" s="68">
        <f t="shared" si="111"/>
        <v>0</v>
      </c>
      <c r="DU122" s="68">
        <f t="shared" si="111"/>
        <v>0</v>
      </c>
      <c r="DV122" s="68">
        <f t="shared" si="111"/>
        <v>0</v>
      </c>
      <c r="DW122" s="68">
        <f t="shared" si="111"/>
        <v>0</v>
      </c>
      <c r="DX122" s="68">
        <f t="shared" si="111"/>
        <v>0</v>
      </c>
      <c r="DY122" s="68">
        <f t="shared" si="111"/>
        <v>0</v>
      </c>
      <c r="DZ122" s="68">
        <f t="shared" si="111"/>
        <v>0</v>
      </c>
      <c r="EA122" s="68">
        <f t="shared" si="111"/>
        <v>0</v>
      </c>
      <c r="EB122" s="68">
        <f t="shared" si="111"/>
        <v>0</v>
      </c>
      <c r="EC122" s="68">
        <f t="shared" si="111"/>
        <v>0</v>
      </c>
      <c r="ED122" s="68">
        <f t="shared" si="111"/>
        <v>0</v>
      </c>
      <c r="EE122" s="68">
        <f t="shared" si="111"/>
        <v>0</v>
      </c>
    </row>
    <row r="123" spans="1:135" ht="0.95" customHeight="1" x14ac:dyDescent="0.25">
      <c r="A123" s="70">
        <v>2034</v>
      </c>
      <c r="B123" s="68">
        <f t="shared" si="15"/>
        <v>9799081</v>
      </c>
      <c r="C123" s="73">
        <f t="shared" si="21"/>
        <v>5.9117227627964999E-3</v>
      </c>
      <c r="D123" s="66">
        <f t="shared" ref="D123:M123" si="112">D25+D74</f>
        <v>5463058</v>
      </c>
      <c r="E123" s="66">
        <f t="shared" si="112"/>
        <v>5583550</v>
      </c>
      <c r="F123" s="66">
        <f t="shared" si="112"/>
        <v>5705240</v>
      </c>
      <c r="G123" s="75">
        <f t="shared" si="112"/>
        <v>5827231</v>
      </c>
      <c r="H123" s="75">
        <f t="shared" si="112"/>
        <v>5949558</v>
      </c>
      <c r="I123" s="75">
        <f t="shared" si="112"/>
        <v>2430555</v>
      </c>
      <c r="J123" s="75">
        <f t="shared" si="112"/>
        <v>2310063</v>
      </c>
      <c r="K123" s="75">
        <f t="shared" si="112"/>
        <v>2188373</v>
      </c>
      <c r="L123" s="75">
        <f t="shared" si="112"/>
        <v>2066382</v>
      </c>
      <c r="M123" s="75">
        <f t="shared" si="112"/>
        <v>1944055</v>
      </c>
      <c r="N123" s="66"/>
      <c r="O123" s="68">
        <f t="shared" ref="O123:AT123" si="113">O25+O74</f>
        <v>90980</v>
      </c>
      <c r="P123" s="68">
        <f t="shared" si="113"/>
        <v>91875</v>
      </c>
      <c r="Q123" s="68">
        <f t="shared" si="113"/>
        <v>92630</v>
      </c>
      <c r="R123" s="68">
        <f t="shared" si="113"/>
        <v>93344</v>
      </c>
      <c r="S123" s="68">
        <f t="shared" si="113"/>
        <v>94039</v>
      </c>
      <c r="T123" s="68">
        <f t="shared" si="113"/>
        <v>94699</v>
      </c>
      <c r="U123" s="68">
        <f t="shared" si="113"/>
        <v>95311</v>
      </c>
      <c r="V123" s="68">
        <f t="shared" si="113"/>
        <v>95850</v>
      </c>
      <c r="W123" s="68">
        <f t="shared" si="113"/>
        <v>96333</v>
      </c>
      <c r="X123" s="68">
        <f t="shared" si="113"/>
        <v>96718</v>
      </c>
      <c r="Y123" s="68">
        <f t="shared" si="113"/>
        <v>96972</v>
      </c>
      <c r="Z123" s="68">
        <f t="shared" si="113"/>
        <v>97102</v>
      </c>
      <c r="AA123" s="68">
        <f t="shared" si="113"/>
        <v>97106</v>
      </c>
      <c r="AB123" s="68">
        <f t="shared" si="113"/>
        <v>97019</v>
      </c>
      <c r="AC123" s="68">
        <f t="shared" si="113"/>
        <v>96865</v>
      </c>
      <c r="AD123" s="68">
        <f t="shared" si="113"/>
        <v>96728</v>
      </c>
      <c r="AE123" s="68">
        <f t="shared" si="113"/>
        <v>96660</v>
      </c>
      <c r="AF123" s="68">
        <f t="shared" si="113"/>
        <v>96734</v>
      </c>
      <c r="AG123" s="68">
        <f t="shared" si="113"/>
        <v>96840</v>
      </c>
      <c r="AH123" s="68">
        <f t="shared" si="113"/>
        <v>96999</v>
      </c>
      <c r="AI123" s="68">
        <f t="shared" si="113"/>
        <v>97002</v>
      </c>
      <c r="AJ123" s="68">
        <f t="shared" si="113"/>
        <v>98086</v>
      </c>
      <c r="AK123" s="68">
        <f t="shared" si="113"/>
        <v>99602</v>
      </c>
      <c r="AL123" s="68">
        <f t="shared" si="113"/>
        <v>100389</v>
      </c>
      <c r="AM123" s="68">
        <f t="shared" si="113"/>
        <v>103216</v>
      </c>
      <c r="AN123" s="68">
        <f t="shared" si="113"/>
        <v>104140</v>
      </c>
      <c r="AO123" s="68">
        <f t="shared" si="113"/>
        <v>105935</v>
      </c>
      <c r="AP123" s="68">
        <f t="shared" si="113"/>
        <v>107138</v>
      </c>
      <c r="AQ123" s="68">
        <f t="shared" si="113"/>
        <v>108980</v>
      </c>
      <c r="AR123" s="68">
        <f t="shared" si="113"/>
        <v>110948</v>
      </c>
      <c r="AS123" s="68">
        <f t="shared" si="113"/>
        <v>113172</v>
      </c>
      <c r="AT123" s="68">
        <f t="shared" si="113"/>
        <v>114268</v>
      </c>
      <c r="AU123" s="68">
        <f t="shared" ref="AU123:BZ123" si="114">AU25+AU74</f>
        <v>117087</v>
      </c>
      <c r="AV123" s="68">
        <f t="shared" si="114"/>
        <v>119260</v>
      </c>
      <c r="AW123" s="68">
        <f t="shared" si="114"/>
        <v>124518</v>
      </c>
      <c r="AX123" s="68">
        <f t="shared" si="114"/>
        <v>125439</v>
      </c>
      <c r="AY123" s="68">
        <f t="shared" si="114"/>
        <v>127698</v>
      </c>
      <c r="AZ123" s="68">
        <f t="shared" si="114"/>
        <v>129624</v>
      </c>
      <c r="BA123" s="68">
        <f t="shared" si="114"/>
        <v>132408</v>
      </c>
      <c r="BB123" s="68">
        <f t="shared" si="114"/>
        <v>133013</v>
      </c>
      <c r="BC123" s="68">
        <f t="shared" si="114"/>
        <v>134639</v>
      </c>
      <c r="BD123" s="68">
        <f t="shared" si="114"/>
        <v>136069</v>
      </c>
      <c r="BE123" s="68">
        <f t="shared" si="114"/>
        <v>139084</v>
      </c>
      <c r="BF123" s="68">
        <f t="shared" si="114"/>
        <v>140011</v>
      </c>
      <c r="BG123" s="68">
        <f t="shared" si="114"/>
        <v>140398</v>
      </c>
      <c r="BH123" s="68">
        <f t="shared" si="114"/>
        <v>139520</v>
      </c>
      <c r="BI123" s="68">
        <f t="shared" si="114"/>
        <v>140087</v>
      </c>
      <c r="BJ123" s="68">
        <f t="shared" si="114"/>
        <v>137282</v>
      </c>
      <c r="BK123" s="68">
        <f t="shared" si="114"/>
        <v>137643</v>
      </c>
      <c r="BL123" s="68">
        <f t="shared" si="114"/>
        <v>136411</v>
      </c>
      <c r="BM123" s="68">
        <f t="shared" si="114"/>
        <v>135785</v>
      </c>
      <c r="BN123" s="68">
        <f t="shared" si="114"/>
        <v>133502</v>
      </c>
      <c r="BO123" s="68">
        <f t="shared" si="114"/>
        <v>133814</v>
      </c>
      <c r="BP123" s="68">
        <f t="shared" si="114"/>
        <v>131735</v>
      </c>
      <c r="BQ123" s="68">
        <f t="shared" si="114"/>
        <v>130274</v>
      </c>
      <c r="BR123" s="68">
        <f t="shared" si="114"/>
        <v>126221</v>
      </c>
      <c r="BS123" s="68">
        <f t="shared" si="114"/>
        <v>123530</v>
      </c>
      <c r="BT123" s="68">
        <f t="shared" si="114"/>
        <v>121807</v>
      </c>
      <c r="BU123" s="68">
        <f t="shared" si="114"/>
        <v>119608</v>
      </c>
      <c r="BV123" s="68">
        <f t="shared" si="114"/>
        <v>117682</v>
      </c>
      <c r="BW123" s="68">
        <f t="shared" si="114"/>
        <v>118346</v>
      </c>
      <c r="BX123" s="68">
        <f t="shared" si="114"/>
        <v>117459</v>
      </c>
      <c r="BY123" s="68">
        <f t="shared" si="114"/>
        <v>118816</v>
      </c>
      <c r="BZ123" s="68">
        <f t="shared" si="114"/>
        <v>120772</v>
      </c>
      <c r="CA123" s="68">
        <f t="shared" ref="CA123:DF123" si="115">CA25+CA74</f>
        <v>120527</v>
      </c>
      <c r="CB123" s="68">
        <f t="shared" si="115"/>
        <v>121387</v>
      </c>
      <c r="CC123" s="68">
        <f t="shared" si="115"/>
        <v>122248</v>
      </c>
      <c r="CD123" s="68">
        <f t="shared" si="115"/>
        <v>121942</v>
      </c>
      <c r="CE123" s="68">
        <f t="shared" si="115"/>
        <v>122705</v>
      </c>
      <c r="CF123" s="68">
        <f t="shared" si="115"/>
        <v>121530</v>
      </c>
      <c r="CG123" s="68">
        <f t="shared" si="115"/>
        <v>121703</v>
      </c>
      <c r="CH123" s="68">
        <f t="shared" si="115"/>
        <v>117046</v>
      </c>
      <c r="CI123" s="68">
        <f t="shared" si="115"/>
        <v>111390</v>
      </c>
      <c r="CJ123" s="68">
        <f t="shared" si="115"/>
        <v>106358</v>
      </c>
      <c r="CK123" s="68">
        <f t="shared" si="115"/>
        <v>101878</v>
      </c>
      <c r="CL123" s="68">
        <f t="shared" si="115"/>
        <v>97576</v>
      </c>
      <c r="CM123" s="68">
        <f t="shared" si="115"/>
        <v>92488</v>
      </c>
      <c r="CN123" s="68">
        <f t="shared" si="115"/>
        <v>88627</v>
      </c>
      <c r="CO123" s="68">
        <f t="shared" si="115"/>
        <v>84031</v>
      </c>
      <c r="CP123" s="68">
        <f t="shared" si="115"/>
        <v>78882</v>
      </c>
      <c r="CQ123" s="68">
        <f t="shared" si="115"/>
        <v>74547</v>
      </c>
      <c r="CR123" s="68">
        <f t="shared" si="115"/>
        <v>70068</v>
      </c>
      <c r="CS123" s="68">
        <f t="shared" si="115"/>
        <v>67146</v>
      </c>
      <c r="CT123" s="68">
        <f t="shared" si="115"/>
        <v>62207</v>
      </c>
      <c r="CU123" s="68">
        <f t="shared" si="115"/>
        <v>60766</v>
      </c>
      <c r="CV123" s="68">
        <f t="shared" si="115"/>
        <v>56817</v>
      </c>
      <c r="CW123" s="68">
        <f t="shared" si="115"/>
        <v>54150</v>
      </c>
      <c r="CX123" s="68">
        <f t="shared" si="115"/>
        <v>49987</v>
      </c>
      <c r="CY123" s="68">
        <f t="shared" si="115"/>
        <v>46230</v>
      </c>
      <c r="CZ123" s="68">
        <f t="shared" si="115"/>
        <v>40654</v>
      </c>
      <c r="DA123" s="68">
        <f t="shared" si="115"/>
        <v>36313</v>
      </c>
      <c r="DB123" s="68">
        <f t="shared" si="115"/>
        <v>31416</v>
      </c>
      <c r="DC123" s="68">
        <f t="shared" si="115"/>
        <v>26390</v>
      </c>
      <c r="DD123" s="68">
        <f t="shared" si="115"/>
        <v>21397</v>
      </c>
      <c r="DE123" s="68">
        <f t="shared" si="115"/>
        <v>16686</v>
      </c>
      <c r="DF123" s="68">
        <f t="shared" si="115"/>
        <v>13382</v>
      </c>
      <c r="DG123" s="68">
        <f t="shared" ref="DG123:EE123" si="116">DG25+DG74</f>
        <v>10345</v>
      </c>
      <c r="DH123" s="68">
        <f t="shared" si="116"/>
        <v>7618</v>
      </c>
      <c r="DI123" s="68">
        <f t="shared" si="116"/>
        <v>5574</v>
      </c>
      <c r="DJ123" s="68">
        <f t="shared" si="116"/>
        <v>3848</v>
      </c>
      <c r="DK123" s="68">
        <f t="shared" si="116"/>
        <v>2458</v>
      </c>
      <c r="DL123" s="68">
        <f t="shared" si="116"/>
        <v>1439</v>
      </c>
      <c r="DM123" s="68">
        <f t="shared" si="116"/>
        <v>790</v>
      </c>
      <c r="DN123" s="68">
        <f t="shared" si="116"/>
        <v>385</v>
      </c>
      <c r="DO123" s="68">
        <f t="shared" si="116"/>
        <v>173</v>
      </c>
      <c r="DP123" s="68">
        <f t="shared" si="116"/>
        <v>63</v>
      </c>
      <c r="DQ123" s="68">
        <f t="shared" si="116"/>
        <v>21</v>
      </c>
      <c r="DR123" s="68">
        <f t="shared" si="116"/>
        <v>7</v>
      </c>
      <c r="DS123" s="68">
        <f t="shared" si="116"/>
        <v>0</v>
      </c>
      <c r="DT123" s="68">
        <f t="shared" si="116"/>
        <v>0</v>
      </c>
      <c r="DU123" s="68">
        <f t="shared" si="116"/>
        <v>0</v>
      </c>
      <c r="DV123" s="68">
        <f t="shared" si="116"/>
        <v>0</v>
      </c>
      <c r="DW123" s="68">
        <f t="shared" si="116"/>
        <v>0</v>
      </c>
      <c r="DX123" s="68">
        <f t="shared" si="116"/>
        <v>0</v>
      </c>
      <c r="DY123" s="68">
        <f t="shared" si="116"/>
        <v>0</v>
      </c>
      <c r="DZ123" s="68">
        <f t="shared" si="116"/>
        <v>0</v>
      </c>
      <c r="EA123" s="68">
        <f t="shared" si="116"/>
        <v>0</v>
      </c>
      <c r="EB123" s="68">
        <f t="shared" si="116"/>
        <v>0</v>
      </c>
      <c r="EC123" s="68">
        <f t="shared" si="116"/>
        <v>0</v>
      </c>
      <c r="ED123" s="68">
        <f t="shared" si="116"/>
        <v>0</v>
      </c>
      <c r="EE123" s="68">
        <f t="shared" si="116"/>
        <v>0</v>
      </c>
    </row>
    <row r="124" spans="1:135" ht="0.95" customHeight="1" x14ac:dyDescent="0.25">
      <c r="A124" s="70">
        <v>2035</v>
      </c>
      <c r="B124" s="68">
        <f t="shared" si="15"/>
        <v>9851176</v>
      </c>
      <c r="C124" s="73">
        <f t="shared" si="21"/>
        <v>5.3163148666696396E-3</v>
      </c>
      <c r="D124" s="66">
        <f t="shared" ref="D124:M124" si="117">D26+D75</f>
        <v>5471771</v>
      </c>
      <c r="E124" s="66">
        <f t="shared" si="117"/>
        <v>5590979</v>
      </c>
      <c r="F124" s="66">
        <f t="shared" si="117"/>
        <v>5710243</v>
      </c>
      <c r="G124" s="75">
        <f t="shared" si="117"/>
        <v>5830872</v>
      </c>
      <c r="H124" s="75">
        <f t="shared" si="117"/>
        <v>5951800</v>
      </c>
      <c r="I124" s="75">
        <f t="shared" si="117"/>
        <v>2470510</v>
      </c>
      <c r="J124" s="75">
        <f t="shared" si="117"/>
        <v>2351302</v>
      </c>
      <c r="K124" s="75">
        <f t="shared" si="117"/>
        <v>2232038</v>
      </c>
      <c r="L124" s="75">
        <f t="shared" si="117"/>
        <v>2111409</v>
      </c>
      <c r="M124" s="75">
        <f t="shared" si="117"/>
        <v>1990481</v>
      </c>
      <c r="N124" s="66"/>
      <c r="O124" s="68">
        <f t="shared" ref="O124:AT124" si="118">O26+O75</f>
        <v>90836</v>
      </c>
      <c r="P124" s="68">
        <f t="shared" si="118"/>
        <v>91701</v>
      </c>
      <c r="Q124" s="68">
        <f t="shared" si="118"/>
        <v>92448</v>
      </c>
      <c r="R124" s="68">
        <f t="shared" si="118"/>
        <v>93149</v>
      </c>
      <c r="S124" s="68">
        <f t="shared" si="118"/>
        <v>93840</v>
      </c>
      <c r="T124" s="68">
        <f t="shared" si="118"/>
        <v>94515</v>
      </c>
      <c r="U124" s="68">
        <f t="shared" si="118"/>
        <v>95143</v>
      </c>
      <c r="V124" s="68">
        <f t="shared" si="118"/>
        <v>95741</v>
      </c>
      <c r="W124" s="68">
        <f t="shared" si="118"/>
        <v>96276</v>
      </c>
      <c r="X124" s="68">
        <f t="shared" si="118"/>
        <v>96745</v>
      </c>
      <c r="Y124" s="68">
        <f t="shared" si="118"/>
        <v>97113</v>
      </c>
      <c r="Z124" s="68">
        <f t="shared" si="118"/>
        <v>97348</v>
      </c>
      <c r="AA124" s="68">
        <f t="shared" si="118"/>
        <v>97465</v>
      </c>
      <c r="AB124" s="68">
        <f t="shared" si="118"/>
        <v>97472</v>
      </c>
      <c r="AC124" s="68">
        <f t="shared" si="118"/>
        <v>97414</v>
      </c>
      <c r="AD124" s="68">
        <f t="shared" si="118"/>
        <v>97334</v>
      </c>
      <c r="AE124" s="68">
        <f t="shared" si="118"/>
        <v>97320</v>
      </c>
      <c r="AF124" s="68">
        <f t="shared" si="118"/>
        <v>97406</v>
      </c>
      <c r="AG124" s="68">
        <f t="shared" si="118"/>
        <v>97607</v>
      </c>
      <c r="AH124" s="68">
        <f t="shared" si="118"/>
        <v>97817</v>
      </c>
      <c r="AI124" s="68">
        <f t="shared" si="118"/>
        <v>98116</v>
      </c>
      <c r="AJ124" s="68">
        <f t="shared" si="118"/>
        <v>98332</v>
      </c>
      <c r="AK124" s="68">
        <f t="shared" si="118"/>
        <v>99629</v>
      </c>
      <c r="AL124" s="68">
        <f t="shared" si="118"/>
        <v>101408</v>
      </c>
      <c r="AM124" s="68">
        <f t="shared" si="118"/>
        <v>102473</v>
      </c>
      <c r="AN124" s="68">
        <f t="shared" si="118"/>
        <v>105499</v>
      </c>
      <c r="AO124" s="68">
        <f t="shared" si="118"/>
        <v>106569</v>
      </c>
      <c r="AP124" s="68">
        <f t="shared" si="118"/>
        <v>108409</v>
      </c>
      <c r="AQ124" s="68">
        <f t="shared" si="118"/>
        <v>109586</v>
      </c>
      <c r="AR124" s="68">
        <f t="shared" si="118"/>
        <v>111343</v>
      </c>
      <c r="AS124" s="68">
        <f t="shared" si="118"/>
        <v>113191</v>
      </c>
      <c r="AT124" s="68">
        <f t="shared" si="118"/>
        <v>115278</v>
      </c>
      <c r="AU124" s="68">
        <f t="shared" ref="AU124:BZ124" si="119">AU26+AU75</f>
        <v>116242</v>
      </c>
      <c r="AV124" s="68">
        <f t="shared" si="119"/>
        <v>118894</v>
      </c>
      <c r="AW124" s="68">
        <f t="shared" si="119"/>
        <v>120902</v>
      </c>
      <c r="AX124" s="68">
        <f t="shared" si="119"/>
        <v>125968</v>
      </c>
      <c r="AY124" s="68">
        <f t="shared" si="119"/>
        <v>126743</v>
      </c>
      <c r="AZ124" s="68">
        <f t="shared" si="119"/>
        <v>128856</v>
      </c>
      <c r="BA124" s="68">
        <f t="shared" si="119"/>
        <v>130648</v>
      </c>
      <c r="BB124" s="68">
        <f t="shared" si="119"/>
        <v>133306</v>
      </c>
      <c r="BC124" s="68">
        <f t="shared" si="119"/>
        <v>133810</v>
      </c>
      <c r="BD124" s="68">
        <f t="shared" si="119"/>
        <v>135338</v>
      </c>
      <c r="BE124" s="68">
        <f t="shared" si="119"/>
        <v>136676</v>
      </c>
      <c r="BF124" s="68">
        <f t="shared" si="119"/>
        <v>139598</v>
      </c>
      <c r="BG124" s="68">
        <f t="shared" si="119"/>
        <v>140451</v>
      </c>
      <c r="BH124" s="68">
        <f t="shared" si="119"/>
        <v>140767</v>
      </c>
      <c r="BI124" s="68">
        <f t="shared" si="119"/>
        <v>139828</v>
      </c>
      <c r="BJ124" s="68">
        <f t="shared" si="119"/>
        <v>140315</v>
      </c>
      <c r="BK124" s="68">
        <f t="shared" si="119"/>
        <v>137449</v>
      </c>
      <c r="BL124" s="68">
        <f t="shared" si="119"/>
        <v>137728</v>
      </c>
      <c r="BM124" s="68">
        <f t="shared" si="119"/>
        <v>136418</v>
      </c>
      <c r="BN124" s="68">
        <f t="shared" si="119"/>
        <v>135709</v>
      </c>
      <c r="BO124" s="68">
        <f t="shared" si="119"/>
        <v>133360</v>
      </c>
      <c r="BP124" s="68">
        <f t="shared" si="119"/>
        <v>133583</v>
      </c>
      <c r="BQ124" s="68">
        <f t="shared" si="119"/>
        <v>131432</v>
      </c>
      <c r="BR124" s="68">
        <f t="shared" si="119"/>
        <v>129897</v>
      </c>
      <c r="BS124" s="68">
        <f t="shared" si="119"/>
        <v>125790</v>
      </c>
      <c r="BT124" s="68">
        <f t="shared" si="119"/>
        <v>123027</v>
      </c>
      <c r="BU124" s="68">
        <f t="shared" si="119"/>
        <v>121228</v>
      </c>
      <c r="BV124" s="68">
        <f t="shared" si="119"/>
        <v>118955</v>
      </c>
      <c r="BW124" s="68">
        <f t="shared" si="119"/>
        <v>116873</v>
      </c>
      <c r="BX124" s="68">
        <f t="shared" si="119"/>
        <v>117545</v>
      </c>
      <c r="BY124" s="68">
        <f t="shared" si="119"/>
        <v>116606</v>
      </c>
      <c r="BZ124" s="68">
        <f t="shared" si="119"/>
        <v>117874</v>
      </c>
      <c r="CA124" s="68">
        <f t="shared" ref="CA124:DF124" si="120">CA26+CA75</f>
        <v>119606</v>
      </c>
      <c r="CB124" s="68">
        <f t="shared" si="120"/>
        <v>119077</v>
      </c>
      <c r="CC124" s="68">
        <f t="shared" si="120"/>
        <v>120278</v>
      </c>
      <c r="CD124" s="68">
        <f t="shared" si="120"/>
        <v>121206</v>
      </c>
      <c r="CE124" s="68">
        <f t="shared" si="120"/>
        <v>120859</v>
      </c>
      <c r="CF124" s="68">
        <f t="shared" si="120"/>
        <v>121550</v>
      </c>
      <c r="CG124" s="68">
        <f t="shared" si="120"/>
        <v>120307</v>
      </c>
      <c r="CH124" s="68">
        <f t="shared" si="120"/>
        <v>120374</v>
      </c>
      <c r="CI124" s="68">
        <f t="shared" si="120"/>
        <v>115669</v>
      </c>
      <c r="CJ124" s="68">
        <f t="shared" si="120"/>
        <v>109954</v>
      </c>
      <c r="CK124" s="68">
        <f t="shared" si="120"/>
        <v>104857</v>
      </c>
      <c r="CL124" s="68">
        <f t="shared" si="120"/>
        <v>100288</v>
      </c>
      <c r="CM124" s="68">
        <f t="shared" si="120"/>
        <v>95899</v>
      </c>
      <c r="CN124" s="68">
        <f t="shared" si="120"/>
        <v>90725</v>
      </c>
      <c r="CO124" s="68">
        <f t="shared" si="120"/>
        <v>86755</v>
      </c>
      <c r="CP124" s="68">
        <f t="shared" si="120"/>
        <v>82048</v>
      </c>
      <c r="CQ124" s="68">
        <f t="shared" si="120"/>
        <v>76813</v>
      </c>
      <c r="CR124" s="68">
        <f t="shared" si="120"/>
        <v>72361</v>
      </c>
      <c r="CS124" s="68">
        <f t="shared" si="120"/>
        <v>67771</v>
      </c>
      <c r="CT124" s="68">
        <f t="shared" si="120"/>
        <v>64670</v>
      </c>
      <c r="CU124" s="68">
        <f t="shared" si="120"/>
        <v>59635</v>
      </c>
      <c r="CV124" s="68">
        <f t="shared" si="120"/>
        <v>57931</v>
      </c>
      <c r="CW124" s="68">
        <f t="shared" si="120"/>
        <v>53836</v>
      </c>
      <c r="CX124" s="68">
        <f t="shared" si="120"/>
        <v>50946</v>
      </c>
      <c r="CY124" s="68">
        <f t="shared" si="120"/>
        <v>46644</v>
      </c>
      <c r="CZ124" s="68">
        <f t="shared" si="120"/>
        <v>42733</v>
      </c>
      <c r="DA124" s="68">
        <f t="shared" si="120"/>
        <v>37164</v>
      </c>
      <c r="DB124" s="68">
        <f t="shared" si="120"/>
        <v>32777</v>
      </c>
      <c r="DC124" s="68">
        <f t="shared" si="120"/>
        <v>27943</v>
      </c>
      <c r="DD124" s="68">
        <f t="shared" si="120"/>
        <v>23067</v>
      </c>
      <c r="DE124" s="68">
        <f t="shared" si="120"/>
        <v>18329</v>
      </c>
      <c r="DF124" s="68">
        <f t="shared" si="120"/>
        <v>13961</v>
      </c>
      <c r="DG124" s="68">
        <f t="shared" ref="DG124:EE124" si="121">DG26+DG75</f>
        <v>10885</v>
      </c>
      <c r="DH124" s="68">
        <f t="shared" si="121"/>
        <v>8136</v>
      </c>
      <c r="DI124" s="68">
        <f t="shared" si="121"/>
        <v>5760</v>
      </c>
      <c r="DJ124" s="68">
        <f t="shared" si="121"/>
        <v>4023</v>
      </c>
      <c r="DK124" s="68">
        <f t="shared" si="121"/>
        <v>2636</v>
      </c>
      <c r="DL124" s="68">
        <f t="shared" si="121"/>
        <v>1577</v>
      </c>
      <c r="DM124" s="68">
        <f t="shared" si="121"/>
        <v>854</v>
      </c>
      <c r="DN124" s="68">
        <f t="shared" si="121"/>
        <v>430</v>
      </c>
      <c r="DO124" s="68">
        <f t="shared" si="121"/>
        <v>190</v>
      </c>
      <c r="DP124" s="68">
        <f t="shared" si="121"/>
        <v>74</v>
      </c>
      <c r="DQ124" s="68">
        <f t="shared" si="121"/>
        <v>25</v>
      </c>
      <c r="DR124" s="68">
        <f t="shared" si="121"/>
        <v>8</v>
      </c>
      <c r="DS124" s="68">
        <f t="shared" si="121"/>
        <v>1</v>
      </c>
      <c r="DT124" s="68">
        <f t="shared" si="121"/>
        <v>0</v>
      </c>
      <c r="DU124" s="68">
        <f t="shared" si="121"/>
        <v>0</v>
      </c>
      <c r="DV124" s="68">
        <f t="shared" si="121"/>
        <v>0</v>
      </c>
      <c r="DW124" s="68">
        <f t="shared" si="121"/>
        <v>0</v>
      </c>
      <c r="DX124" s="68">
        <f t="shared" si="121"/>
        <v>0</v>
      </c>
      <c r="DY124" s="68">
        <f t="shared" si="121"/>
        <v>0</v>
      </c>
      <c r="DZ124" s="68">
        <f t="shared" si="121"/>
        <v>0</v>
      </c>
      <c r="EA124" s="68">
        <f t="shared" si="121"/>
        <v>0</v>
      </c>
      <c r="EB124" s="68">
        <f t="shared" si="121"/>
        <v>0</v>
      </c>
      <c r="EC124" s="68">
        <f t="shared" si="121"/>
        <v>0</v>
      </c>
      <c r="ED124" s="68">
        <f t="shared" si="121"/>
        <v>0</v>
      </c>
      <c r="EE124" s="68">
        <f t="shared" si="121"/>
        <v>0</v>
      </c>
    </row>
    <row r="125" spans="1:135" ht="0.95" customHeight="1" x14ac:dyDescent="0.25">
      <c r="A125" s="70">
        <v>2036</v>
      </c>
      <c r="B125" s="68">
        <f t="shared" si="15"/>
        <v>9897911</v>
      </c>
      <c r="C125" s="73">
        <f t="shared" si="21"/>
        <v>4.7441036481329739E-3</v>
      </c>
      <c r="D125" s="66">
        <f t="shared" ref="D125:M125" si="122">D27+D76</f>
        <v>5480672</v>
      </c>
      <c r="E125" s="66">
        <f t="shared" si="122"/>
        <v>5597484</v>
      </c>
      <c r="F125" s="66">
        <f t="shared" si="122"/>
        <v>5715472</v>
      </c>
      <c r="G125" s="75">
        <f t="shared" si="122"/>
        <v>5833693</v>
      </c>
      <c r="H125" s="75">
        <f t="shared" si="122"/>
        <v>5953271</v>
      </c>
      <c r="I125" s="75">
        <f t="shared" si="122"/>
        <v>2506486</v>
      </c>
      <c r="J125" s="75">
        <f t="shared" si="122"/>
        <v>2389674</v>
      </c>
      <c r="K125" s="75">
        <f t="shared" si="122"/>
        <v>2271686</v>
      </c>
      <c r="L125" s="75">
        <f t="shared" si="122"/>
        <v>2153465</v>
      </c>
      <c r="M125" s="75">
        <f t="shared" si="122"/>
        <v>2033887</v>
      </c>
      <c r="N125" s="66"/>
      <c r="O125" s="68">
        <f t="shared" ref="O125:AT125" si="123">O27+O76</f>
        <v>90688</v>
      </c>
      <c r="P125" s="68">
        <f t="shared" si="123"/>
        <v>91513</v>
      </c>
      <c r="Q125" s="68">
        <f t="shared" si="123"/>
        <v>92234</v>
      </c>
      <c r="R125" s="68">
        <f t="shared" si="123"/>
        <v>92929</v>
      </c>
      <c r="S125" s="68">
        <f t="shared" si="123"/>
        <v>93607</v>
      </c>
      <c r="T125" s="68">
        <f t="shared" si="123"/>
        <v>94281</v>
      </c>
      <c r="U125" s="68">
        <f t="shared" si="123"/>
        <v>94929</v>
      </c>
      <c r="V125" s="68">
        <f t="shared" si="123"/>
        <v>95542</v>
      </c>
      <c r="W125" s="68">
        <f t="shared" si="123"/>
        <v>96136</v>
      </c>
      <c r="X125" s="68">
        <f t="shared" si="123"/>
        <v>96659</v>
      </c>
      <c r="Y125" s="68">
        <f t="shared" si="123"/>
        <v>97108</v>
      </c>
      <c r="Z125" s="68">
        <f t="shared" si="123"/>
        <v>97462</v>
      </c>
      <c r="AA125" s="68">
        <f t="shared" si="123"/>
        <v>97685</v>
      </c>
      <c r="AB125" s="68">
        <f t="shared" si="123"/>
        <v>97809</v>
      </c>
      <c r="AC125" s="68">
        <f t="shared" si="123"/>
        <v>97843</v>
      </c>
      <c r="AD125" s="68">
        <f t="shared" si="123"/>
        <v>97859</v>
      </c>
      <c r="AE125" s="68">
        <f t="shared" si="123"/>
        <v>97898</v>
      </c>
      <c r="AF125" s="68">
        <f t="shared" si="123"/>
        <v>98034</v>
      </c>
      <c r="AG125" s="68">
        <f t="shared" si="123"/>
        <v>98237</v>
      </c>
      <c r="AH125" s="68">
        <f t="shared" si="123"/>
        <v>98529</v>
      </c>
      <c r="AI125" s="68">
        <f t="shared" si="123"/>
        <v>98860</v>
      </c>
      <c r="AJ125" s="68">
        <f t="shared" si="123"/>
        <v>99337</v>
      </c>
      <c r="AK125" s="68">
        <f t="shared" si="123"/>
        <v>99774</v>
      </c>
      <c r="AL125" s="68">
        <f t="shared" si="123"/>
        <v>101314</v>
      </c>
      <c r="AM125" s="68">
        <f t="shared" si="123"/>
        <v>103354</v>
      </c>
      <c r="AN125" s="68">
        <f t="shared" si="123"/>
        <v>104643</v>
      </c>
      <c r="AO125" s="68">
        <f t="shared" si="123"/>
        <v>107774</v>
      </c>
      <c r="AP125" s="68">
        <f t="shared" si="123"/>
        <v>108903</v>
      </c>
      <c r="AQ125" s="68">
        <f t="shared" si="123"/>
        <v>110712</v>
      </c>
      <c r="AR125" s="68">
        <f t="shared" si="123"/>
        <v>111813</v>
      </c>
      <c r="AS125" s="68">
        <f t="shared" si="123"/>
        <v>113463</v>
      </c>
      <c r="AT125" s="68">
        <f t="shared" si="123"/>
        <v>115185</v>
      </c>
      <c r="AU125" s="68">
        <f t="shared" ref="AU125:BZ125" si="124">AU27+AU76</f>
        <v>117128</v>
      </c>
      <c r="AV125" s="68">
        <f t="shared" si="124"/>
        <v>117950</v>
      </c>
      <c r="AW125" s="68">
        <f t="shared" si="124"/>
        <v>120438</v>
      </c>
      <c r="AX125" s="68">
        <f t="shared" si="124"/>
        <v>122288</v>
      </c>
      <c r="AY125" s="68">
        <f t="shared" si="124"/>
        <v>127177</v>
      </c>
      <c r="AZ125" s="68">
        <f t="shared" si="124"/>
        <v>127823</v>
      </c>
      <c r="BA125" s="68">
        <f t="shared" si="124"/>
        <v>129806</v>
      </c>
      <c r="BB125" s="68">
        <f t="shared" si="124"/>
        <v>131486</v>
      </c>
      <c r="BC125" s="68">
        <f t="shared" si="124"/>
        <v>134034</v>
      </c>
      <c r="BD125" s="68">
        <f t="shared" si="124"/>
        <v>134453</v>
      </c>
      <c r="BE125" s="68">
        <f t="shared" si="124"/>
        <v>135889</v>
      </c>
      <c r="BF125" s="68">
        <f t="shared" si="124"/>
        <v>137151</v>
      </c>
      <c r="BG125" s="68">
        <f t="shared" si="124"/>
        <v>139992</v>
      </c>
      <c r="BH125" s="68">
        <f t="shared" si="124"/>
        <v>140777</v>
      </c>
      <c r="BI125" s="68">
        <f t="shared" si="124"/>
        <v>141023</v>
      </c>
      <c r="BJ125" s="68">
        <f t="shared" si="124"/>
        <v>140024</v>
      </c>
      <c r="BK125" s="68">
        <f t="shared" si="124"/>
        <v>140433</v>
      </c>
      <c r="BL125" s="68">
        <f t="shared" si="124"/>
        <v>137502</v>
      </c>
      <c r="BM125" s="68">
        <f t="shared" si="124"/>
        <v>137699</v>
      </c>
      <c r="BN125" s="68">
        <f t="shared" si="124"/>
        <v>136310</v>
      </c>
      <c r="BO125" s="68">
        <f t="shared" si="124"/>
        <v>135522</v>
      </c>
      <c r="BP125" s="68">
        <f t="shared" si="124"/>
        <v>133106</v>
      </c>
      <c r="BQ125" s="68">
        <f t="shared" si="124"/>
        <v>133241</v>
      </c>
      <c r="BR125" s="68">
        <f t="shared" si="124"/>
        <v>131023</v>
      </c>
      <c r="BS125" s="68">
        <f t="shared" si="124"/>
        <v>129415</v>
      </c>
      <c r="BT125" s="68">
        <f t="shared" si="124"/>
        <v>125250</v>
      </c>
      <c r="BU125" s="68">
        <f t="shared" si="124"/>
        <v>122415</v>
      </c>
      <c r="BV125" s="68">
        <f t="shared" si="124"/>
        <v>120542</v>
      </c>
      <c r="BW125" s="68">
        <f t="shared" si="124"/>
        <v>118112</v>
      </c>
      <c r="BX125" s="68">
        <f t="shared" si="124"/>
        <v>116068</v>
      </c>
      <c r="BY125" s="68">
        <f t="shared" si="124"/>
        <v>116671</v>
      </c>
      <c r="BZ125" s="68">
        <f t="shared" si="124"/>
        <v>115672</v>
      </c>
      <c r="CA125" s="68">
        <f t="shared" ref="CA125:DF125" si="125">CA27+CA76</f>
        <v>116718</v>
      </c>
      <c r="CB125" s="68">
        <f t="shared" si="125"/>
        <v>118161</v>
      </c>
      <c r="CC125" s="68">
        <f t="shared" si="125"/>
        <v>117985</v>
      </c>
      <c r="CD125" s="68">
        <f t="shared" si="125"/>
        <v>119253</v>
      </c>
      <c r="CE125" s="68">
        <f t="shared" si="125"/>
        <v>120130</v>
      </c>
      <c r="CF125" s="68">
        <f t="shared" si="125"/>
        <v>119731</v>
      </c>
      <c r="CG125" s="68">
        <f t="shared" si="125"/>
        <v>120331</v>
      </c>
      <c r="CH125" s="68">
        <f t="shared" si="125"/>
        <v>119010</v>
      </c>
      <c r="CI125" s="68">
        <f t="shared" si="125"/>
        <v>118958</v>
      </c>
      <c r="CJ125" s="68">
        <f t="shared" si="125"/>
        <v>114188</v>
      </c>
      <c r="CK125" s="68">
        <f t="shared" si="125"/>
        <v>108410</v>
      </c>
      <c r="CL125" s="68">
        <f t="shared" si="125"/>
        <v>103239</v>
      </c>
      <c r="CM125" s="68">
        <f t="shared" si="125"/>
        <v>98573</v>
      </c>
      <c r="CN125" s="68">
        <f t="shared" si="125"/>
        <v>94089</v>
      </c>
      <c r="CO125" s="68">
        <f t="shared" si="125"/>
        <v>88828</v>
      </c>
      <c r="CP125" s="68">
        <f t="shared" si="125"/>
        <v>84739</v>
      </c>
      <c r="CQ125" s="68">
        <f t="shared" si="125"/>
        <v>79920</v>
      </c>
      <c r="CR125" s="68">
        <f t="shared" si="125"/>
        <v>74582</v>
      </c>
      <c r="CS125" s="68">
        <f t="shared" si="125"/>
        <v>70013</v>
      </c>
      <c r="CT125" s="68">
        <f t="shared" si="125"/>
        <v>65306</v>
      </c>
      <c r="CU125" s="68">
        <f t="shared" si="125"/>
        <v>62026</v>
      </c>
      <c r="CV125" s="68">
        <f t="shared" si="125"/>
        <v>56896</v>
      </c>
      <c r="CW125" s="68">
        <f t="shared" si="125"/>
        <v>54931</v>
      </c>
      <c r="CX125" s="68">
        <f t="shared" si="125"/>
        <v>50693</v>
      </c>
      <c r="CY125" s="68">
        <f t="shared" si="125"/>
        <v>47587</v>
      </c>
      <c r="CZ125" s="68">
        <f t="shared" si="125"/>
        <v>43163</v>
      </c>
      <c r="DA125" s="68">
        <f t="shared" si="125"/>
        <v>39119</v>
      </c>
      <c r="DB125" s="68">
        <f t="shared" si="125"/>
        <v>33597</v>
      </c>
      <c r="DC125" s="68">
        <f t="shared" si="125"/>
        <v>29201</v>
      </c>
      <c r="DD125" s="68">
        <f t="shared" si="125"/>
        <v>24475</v>
      </c>
      <c r="DE125" s="68">
        <f t="shared" si="125"/>
        <v>19803</v>
      </c>
      <c r="DF125" s="68">
        <f t="shared" si="125"/>
        <v>15373</v>
      </c>
      <c r="DG125" s="68">
        <f t="shared" ref="DG125:EE125" si="126">DG27+DG76</f>
        <v>11393</v>
      </c>
      <c r="DH125" s="68">
        <f t="shared" si="126"/>
        <v>8595</v>
      </c>
      <c r="DI125" s="68">
        <f t="shared" si="126"/>
        <v>6179</v>
      </c>
      <c r="DJ125" s="68">
        <f t="shared" si="126"/>
        <v>4182</v>
      </c>
      <c r="DK125" s="68">
        <f t="shared" si="126"/>
        <v>2773</v>
      </c>
      <c r="DL125" s="68">
        <f t="shared" si="126"/>
        <v>1705</v>
      </c>
      <c r="DM125" s="68">
        <f t="shared" si="126"/>
        <v>946</v>
      </c>
      <c r="DN125" s="68">
        <f t="shared" si="126"/>
        <v>469</v>
      </c>
      <c r="DO125" s="68">
        <f t="shared" si="126"/>
        <v>213</v>
      </c>
      <c r="DP125" s="68">
        <f t="shared" si="126"/>
        <v>84</v>
      </c>
      <c r="DQ125" s="68">
        <f t="shared" si="126"/>
        <v>29</v>
      </c>
      <c r="DR125" s="68">
        <f t="shared" si="126"/>
        <v>8</v>
      </c>
      <c r="DS125" s="68">
        <f t="shared" si="126"/>
        <v>2</v>
      </c>
      <c r="DT125" s="68">
        <f t="shared" si="126"/>
        <v>0</v>
      </c>
      <c r="DU125" s="68">
        <f t="shared" si="126"/>
        <v>0</v>
      </c>
      <c r="DV125" s="68">
        <f t="shared" si="126"/>
        <v>0</v>
      </c>
      <c r="DW125" s="68">
        <f t="shared" si="126"/>
        <v>0</v>
      </c>
      <c r="DX125" s="68">
        <f t="shared" si="126"/>
        <v>0</v>
      </c>
      <c r="DY125" s="68">
        <f t="shared" si="126"/>
        <v>0</v>
      </c>
      <c r="DZ125" s="68">
        <f t="shared" si="126"/>
        <v>0</v>
      </c>
      <c r="EA125" s="68">
        <f t="shared" si="126"/>
        <v>0</v>
      </c>
      <c r="EB125" s="68">
        <f t="shared" si="126"/>
        <v>0</v>
      </c>
      <c r="EC125" s="68">
        <f t="shared" si="126"/>
        <v>0</v>
      </c>
      <c r="ED125" s="68">
        <f t="shared" si="126"/>
        <v>0</v>
      </c>
      <c r="EE125" s="68">
        <f t="shared" si="126"/>
        <v>0</v>
      </c>
    </row>
    <row r="126" spans="1:135" ht="0.95" customHeight="1" x14ac:dyDescent="0.25">
      <c r="A126" s="70">
        <v>2037</v>
      </c>
      <c r="B126" s="68">
        <f t="shared" si="15"/>
        <v>9938263</v>
      </c>
      <c r="C126" s="73">
        <f t="shared" si="21"/>
        <v>4.0768198461271273E-3</v>
      </c>
      <c r="D126" s="66">
        <f t="shared" ref="D126:M126" si="127">D28+D77</f>
        <v>5488341</v>
      </c>
      <c r="E126" s="66">
        <f t="shared" si="127"/>
        <v>5603251</v>
      </c>
      <c r="F126" s="66">
        <f t="shared" si="127"/>
        <v>5718855</v>
      </c>
      <c r="G126" s="75">
        <f t="shared" si="127"/>
        <v>5835809</v>
      </c>
      <c r="H126" s="75">
        <f t="shared" si="127"/>
        <v>5952996</v>
      </c>
      <c r="I126" s="75">
        <f t="shared" si="127"/>
        <v>2538954</v>
      </c>
      <c r="J126" s="75">
        <f t="shared" si="127"/>
        <v>2424044</v>
      </c>
      <c r="K126" s="75">
        <f t="shared" si="127"/>
        <v>2308440</v>
      </c>
      <c r="L126" s="75">
        <f t="shared" si="127"/>
        <v>2191486</v>
      </c>
      <c r="M126" s="75">
        <f t="shared" si="127"/>
        <v>2074299</v>
      </c>
      <c r="N126" s="66"/>
      <c r="O126" s="68">
        <f t="shared" ref="O126:AT126" si="128">O28+O77</f>
        <v>90511</v>
      </c>
      <c r="P126" s="68">
        <f t="shared" si="128"/>
        <v>91312</v>
      </c>
      <c r="Q126" s="68">
        <f t="shared" si="128"/>
        <v>91998</v>
      </c>
      <c r="R126" s="68">
        <f t="shared" si="128"/>
        <v>92665</v>
      </c>
      <c r="S126" s="68">
        <f t="shared" si="128"/>
        <v>93341</v>
      </c>
      <c r="T126" s="68">
        <f t="shared" si="128"/>
        <v>94003</v>
      </c>
      <c r="U126" s="68">
        <f t="shared" si="128"/>
        <v>94655</v>
      </c>
      <c r="V126" s="68">
        <f t="shared" si="128"/>
        <v>95289</v>
      </c>
      <c r="W126" s="68">
        <f t="shared" si="128"/>
        <v>95901</v>
      </c>
      <c r="X126" s="68">
        <f t="shared" si="128"/>
        <v>96483</v>
      </c>
      <c r="Y126" s="68">
        <f t="shared" si="128"/>
        <v>96992</v>
      </c>
      <c r="Z126" s="68">
        <f t="shared" si="128"/>
        <v>97424</v>
      </c>
      <c r="AA126" s="68">
        <f t="shared" si="128"/>
        <v>97767</v>
      </c>
      <c r="AB126" s="68">
        <f t="shared" si="128"/>
        <v>97998</v>
      </c>
      <c r="AC126" s="68">
        <f t="shared" si="128"/>
        <v>98150</v>
      </c>
      <c r="AD126" s="68">
        <f t="shared" si="128"/>
        <v>98256</v>
      </c>
      <c r="AE126" s="68">
        <f t="shared" si="128"/>
        <v>98393</v>
      </c>
      <c r="AF126" s="68">
        <f t="shared" si="128"/>
        <v>98573</v>
      </c>
      <c r="AG126" s="68">
        <f t="shared" si="128"/>
        <v>98814</v>
      </c>
      <c r="AH126" s="68">
        <f t="shared" si="128"/>
        <v>99088</v>
      </c>
      <c r="AI126" s="68">
        <f t="shared" si="128"/>
        <v>99478</v>
      </c>
      <c r="AJ126" s="68">
        <f t="shared" si="128"/>
        <v>99964</v>
      </c>
      <c r="AK126" s="68">
        <f t="shared" si="128"/>
        <v>100628</v>
      </c>
      <c r="AL126" s="68">
        <f t="shared" si="128"/>
        <v>101317</v>
      </c>
      <c r="AM126" s="68">
        <f t="shared" si="128"/>
        <v>103103</v>
      </c>
      <c r="AN126" s="68">
        <f t="shared" si="128"/>
        <v>105348</v>
      </c>
      <c r="AO126" s="68">
        <f t="shared" si="128"/>
        <v>106767</v>
      </c>
      <c r="AP126" s="68">
        <f t="shared" si="128"/>
        <v>109924</v>
      </c>
      <c r="AQ126" s="68">
        <f t="shared" si="128"/>
        <v>111036</v>
      </c>
      <c r="AR126" s="68">
        <f t="shared" si="128"/>
        <v>112764</v>
      </c>
      <c r="AS126" s="68">
        <f t="shared" si="128"/>
        <v>113769</v>
      </c>
      <c r="AT126" s="68">
        <f t="shared" si="128"/>
        <v>115302</v>
      </c>
      <c r="AU126" s="68">
        <f t="shared" ref="AU126:BZ126" si="129">AU28+AU77</f>
        <v>116894</v>
      </c>
      <c r="AV126" s="68">
        <f t="shared" si="129"/>
        <v>118693</v>
      </c>
      <c r="AW126" s="68">
        <f t="shared" si="129"/>
        <v>119372</v>
      </c>
      <c r="AX126" s="68">
        <f t="shared" si="129"/>
        <v>121706</v>
      </c>
      <c r="AY126" s="68">
        <f t="shared" si="129"/>
        <v>123416</v>
      </c>
      <c r="AZ126" s="68">
        <f t="shared" si="129"/>
        <v>128144</v>
      </c>
      <c r="BA126" s="68">
        <f t="shared" si="129"/>
        <v>128682</v>
      </c>
      <c r="BB126" s="68">
        <f t="shared" si="129"/>
        <v>130554</v>
      </c>
      <c r="BC126" s="68">
        <f t="shared" si="129"/>
        <v>132139</v>
      </c>
      <c r="BD126" s="68">
        <f t="shared" si="129"/>
        <v>134592</v>
      </c>
      <c r="BE126" s="68">
        <f t="shared" si="129"/>
        <v>134936</v>
      </c>
      <c r="BF126" s="68">
        <f t="shared" si="129"/>
        <v>136299</v>
      </c>
      <c r="BG126" s="68">
        <f t="shared" si="129"/>
        <v>137493</v>
      </c>
      <c r="BH126" s="68">
        <f t="shared" si="129"/>
        <v>140260</v>
      </c>
      <c r="BI126" s="68">
        <f t="shared" si="129"/>
        <v>140978</v>
      </c>
      <c r="BJ126" s="68">
        <f t="shared" si="129"/>
        <v>141161</v>
      </c>
      <c r="BK126" s="68">
        <f t="shared" si="129"/>
        <v>140099</v>
      </c>
      <c r="BL126" s="68">
        <f t="shared" si="129"/>
        <v>140427</v>
      </c>
      <c r="BM126" s="68">
        <f t="shared" si="129"/>
        <v>137434</v>
      </c>
      <c r="BN126" s="68">
        <f t="shared" si="129"/>
        <v>137549</v>
      </c>
      <c r="BO126" s="68">
        <f t="shared" si="129"/>
        <v>136083</v>
      </c>
      <c r="BP126" s="68">
        <f t="shared" si="129"/>
        <v>135219</v>
      </c>
      <c r="BQ126" s="68">
        <f t="shared" si="129"/>
        <v>132740</v>
      </c>
      <c r="BR126" s="68">
        <f t="shared" si="129"/>
        <v>132793</v>
      </c>
      <c r="BS126" s="68">
        <f t="shared" si="129"/>
        <v>130504</v>
      </c>
      <c r="BT126" s="68">
        <f t="shared" si="129"/>
        <v>128819</v>
      </c>
      <c r="BU126" s="68">
        <f t="shared" si="129"/>
        <v>124602</v>
      </c>
      <c r="BV126" s="68">
        <f t="shared" si="129"/>
        <v>121695</v>
      </c>
      <c r="BW126" s="68">
        <f t="shared" si="129"/>
        <v>119661</v>
      </c>
      <c r="BX126" s="68">
        <f t="shared" si="129"/>
        <v>117272</v>
      </c>
      <c r="BY126" s="68">
        <f t="shared" si="129"/>
        <v>115188</v>
      </c>
      <c r="BZ126" s="68">
        <f t="shared" si="129"/>
        <v>115712</v>
      </c>
      <c r="CA126" s="68">
        <f t="shared" ref="CA126:DF126" si="130">CA28+CA77</f>
        <v>114522</v>
      </c>
      <c r="CB126" s="68">
        <f t="shared" si="130"/>
        <v>115281</v>
      </c>
      <c r="CC126" s="68">
        <f t="shared" si="130"/>
        <v>117074</v>
      </c>
      <c r="CD126" s="68">
        <f t="shared" si="130"/>
        <v>116975</v>
      </c>
      <c r="CE126" s="68">
        <f t="shared" si="130"/>
        <v>118193</v>
      </c>
      <c r="CF126" s="68">
        <f t="shared" si="130"/>
        <v>119009</v>
      </c>
      <c r="CG126" s="68">
        <f t="shared" si="130"/>
        <v>118539</v>
      </c>
      <c r="CH126" s="68">
        <f t="shared" si="130"/>
        <v>119039</v>
      </c>
      <c r="CI126" s="68">
        <f t="shared" si="130"/>
        <v>117623</v>
      </c>
      <c r="CJ126" s="68">
        <f t="shared" si="130"/>
        <v>117438</v>
      </c>
      <c r="CK126" s="68">
        <f t="shared" si="130"/>
        <v>112594</v>
      </c>
      <c r="CL126" s="68">
        <f t="shared" si="130"/>
        <v>106743</v>
      </c>
      <c r="CM126" s="68">
        <f t="shared" si="130"/>
        <v>101496</v>
      </c>
      <c r="CN126" s="68">
        <f t="shared" si="130"/>
        <v>96726</v>
      </c>
      <c r="CO126" s="68">
        <f t="shared" si="130"/>
        <v>92140</v>
      </c>
      <c r="CP126" s="68">
        <f t="shared" si="130"/>
        <v>86783</v>
      </c>
      <c r="CQ126" s="68">
        <f t="shared" si="130"/>
        <v>82569</v>
      </c>
      <c r="CR126" s="68">
        <f t="shared" si="130"/>
        <v>77626</v>
      </c>
      <c r="CS126" s="68">
        <f t="shared" si="130"/>
        <v>72185</v>
      </c>
      <c r="CT126" s="68">
        <f t="shared" si="130"/>
        <v>67493</v>
      </c>
      <c r="CU126" s="68">
        <f t="shared" si="130"/>
        <v>62672</v>
      </c>
      <c r="CV126" s="68">
        <f t="shared" si="130"/>
        <v>59211</v>
      </c>
      <c r="CW126" s="68">
        <f t="shared" si="130"/>
        <v>53992</v>
      </c>
      <c r="CX126" s="68">
        <f t="shared" si="130"/>
        <v>51762</v>
      </c>
      <c r="CY126" s="68">
        <f t="shared" si="130"/>
        <v>47396</v>
      </c>
      <c r="CZ126" s="68">
        <f t="shared" si="130"/>
        <v>44087</v>
      </c>
      <c r="DA126" s="68">
        <f t="shared" si="130"/>
        <v>39565</v>
      </c>
      <c r="DB126" s="68">
        <f t="shared" si="130"/>
        <v>35415</v>
      </c>
      <c r="DC126" s="68">
        <f t="shared" si="130"/>
        <v>29980</v>
      </c>
      <c r="DD126" s="68">
        <f t="shared" si="130"/>
        <v>25625</v>
      </c>
      <c r="DE126" s="68">
        <f t="shared" si="130"/>
        <v>21058</v>
      </c>
      <c r="DF126" s="68">
        <f t="shared" si="130"/>
        <v>16647</v>
      </c>
      <c r="DG126" s="68">
        <f t="shared" ref="DG126:EE126" si="131">DG28+DG77</f>
        <v>12578</v>
      </c>
      <c r="DH126" s="68">
        <f t="shared" si="131"/>
        <v>9030</v>
      </c>
      <c r="DI126" s="68">
        <f t="shared" si="131"/>
        <v>6558</v>
      </c>
      <c r="DJ126" s="68">
        <f t="shared" si="131"/>
        <v>4510</v>
      </c>
      <c r="DK126" s="68">
        <f t="shared" si="131"/>
        <v>2904</v>
      </c>
      <c r="DL126" s="68">
        <f t="shared" si="131"/>
        <v>1808</v>
      </c>
      <c r="DM126" s="68">
        <f t="shared" si="131"/>
        <v>1032</v>
      </c>
      <c r="DN126" s="68">
        <f t="shared" si="131"/>
        <v>525</v>
      </c>
      <c r="DO126" s="68">
        <f t="shared" si="131"/>
        <v>235</v>
      </c>
      <c r="DP126" s="68">
        <f t="shared" si="131"/>
        <v>94</v>
      </c>
      <c r="DQ126" s="68">
        <f t="shared" si="131"/>
        <v>34</v>
      </c>
      <c r="DR126" s="68">
        <f t="shared" si="131"/>
        <v>11</v>
      </c>
      <c r="DS126" s="68">
        <f t="shared" si="131"/>
        <v>2</v>
      </c>
      <c r="DT126" s="68">
        <f t="shared" si="131"/>
        <v>0</v>
      </c>
      <c r="DU126" s="68">
        <f t="shared" si="131"/>
        <v>0</v>
      </c>
      <c r="DV126" s="68">
        <f t="shared" si="131"/>
        <v>0</v>
      </c>
      <c r="DW126" s="68">
        <f t="shared" si="131"/>
        <v>0</v>
      </c>
      <c r="DX126" s="68">
        <f t="shared" si="131"/>
        <v>0</v>
      </c>
      <c r="DY126" s="68">
        <f t="shared" si="131"/>
        <v>0</v>
      </c>
      <c r="DZ126" s="68">
        <f t="shared" si="131"/>
        <v>0</v>
      </c>
      <c r="EA126" s="68">
        <f t="shared" si="131"/>
        <v>0</v>
      </c>
      <c r="EB126" s="68">
        <f t="shared" si="131"/>
        <v>0</v>
      </c>
      <c r="EC126" s="68">
        <f t="shared" si="131"/>
        <v>0</v>
      </c>
      <c r="ED126" s="68">
        <f t="shared" si="131"/>
        <v>0</v>
      </c>
      <c r="EE126" s="68">
        <f t="shared" si="131"/>
        <v>0</v>
      </c>
    </row>
    <row r="127" spans="1:135" ht="0.95" customHeight="1" x14ac:dyDescent="0.25">
      <c r="A127" s="70">
        <v>2038</v>
      </c>
      <c r="B127" s="68">
        <f t="shared" si="15"/>
        <v>9973997</v>
      </c>
      <c r="C127" s="73">
        <f t="shared" si="21"/>
        <v>3.5955981442632378E-3</v>
      </c>
      <c r="D127" s="66">
        <f t="shared" ref="D127:M127" si="132">D29+D78</f>
        <v>5495741</v>
      </c>
      <c r="E127" s="66">
        <f t="shared" si="132"/>
        <v>5609214</v>
      </c>
      <c r="F127" s="66">
        <f t="shared" si="132"/>
        <v>5722924</v>
      </c>
      <c r="G127" s="75">
        <f t="shared" si="132"/>
        <v>5837507</v>
      </c>
      <c r="H127" s="75">
        <f t="shared" si="132"/>
        <v>5953441</v>
      </c>
      <c r="I127" s="75">
        <f t="shared" si="132"/>
        <v>2568393</v>
      </c>
      <c r="J127" s="75">
        <f t="shared" si="132"/>
        <v>2454920</v>
      </c>
      <c r="K127" s="75">
        <f t="shared" si="132"/>
        <v>2341210</v>
      </c>
      <c r="L127" s="75">
        <f t="shared" si="132"/>
        <v>2226627</v>
      </c>
      <c r="M127" s="75">
        <f t="shared" si="132"/>
        <v>2110693</v>
      </c>
      <c r="N127" s="66"/>
      <c r="O127" s="68">
        <f t="shared" ref="O127:AT127" si="133">O29+O78</f>
        <v>90326</v>
      </c>
      <c r="P127" s="68">
        <f t="shared" si="133"/>
        <v>91103</v>
      </c>
      <c r="Q127" s="68">
        <f t="shared" si="133"/>
        <v>91768</v>
      </c>
      <c r="R127" s="68">
        <f t="shared" si="133"/>
        <v>92401</v>
      </c>
      <c r="S127" s="68">
        <f t="shared" si="133"/>
        <v>93049</v>
      </c>
      <c r="T127" s="68">
        <f t="shared" si="133"/>
        <v>93713</v>
      </c>
      <c r="U127" s="68">
        <f t="shared" si="133"/>
        <v>94351</v>
      </c>
      <c r="V127" s="68">
        <f t="shared" si="133"/>
        <v>94989</v>
      </c>
      <c r="W127" s="68">
        <f t="shared" si="133"/>
        <v>95624</v>
      </c>
      <c r="X127" s="68">
        <f t="shared" si="133"/>
        <v>96226</v>
      </c>
      <c r="Y127" s="68">
        <f t="shared" si="133"/>
        <v>96794</v>
      </c>
      <c r="Z127" s="68">
        <f t="shared" si="133"/>
        <v>97288</v>
      </c>
      <c r="AA127" s="68">
        <f t="shared" si="133"/>
        <v>97713</v>
      </c>
      <c r="AB127" s="68">
        <f t="shared" si="133"/>
        <v>98060</v>
      </c>
      <c r="AC127" s="68">
        <f t="shared" si="133"/>
        <v>98320</v>
      </c>
      <c r="AD127" s="68">
        <f t="shared" si="133"/>
        <v>98543</v>
      </c>
      <c r="AE127" s="68">
        <f t="shared" si="133"/>
        <v>98769</v>
      </c>
      <c r="AF127" s="68">
        <f t="shared" si="133"/>
        <v>99043</v>
      </c>
      <c r="AG127" s="68">
        <f t="shared" si="133"/>
        <v>99324</v>
      </c>
      <c r="AH127" s="68">
        <f t="shared" si="133"/>
        <v>99626</v>
      </c>
      <c r="AI127" s="68">
        <f t="shared" si="133"/>
        <v>99985</v>
      </c>
      <c r="AJ127" s="68">
        <f t="shared" si="133"/>
        <v>100509</v>
      </c>
      <c r="AK127" s="68">
        <f t="shared" si="133"/>
        <v>101174</v>
      </c>
      <c r="AL127" s="68">
        <f t="shared" si="133"/>
        <v>102070</v>
      </c>
      <c r="AM127" s="68">
        <f t="shared" si="133"/>
        <v>103021</v>
      </c>
      <c r="AN127" s="68">
        <f t="shared" si="133"/>
        <v>105004</v>
      </c>
      <c r="AO127" s="68">
        <f t="shared" si="133"/>
        <v>107368</v>
      </c>
      <c r="AP127" s="68">
        <f t="shared" si="133"/>
        <v>108838</v>
      </c>
      <c r="AQ127" s="68">
        <f t="shared" si="133"/>
        <v>111946</v>
      </c>
      <c r="AR127" s="68">
        <f t="shared" si="133"/>
        <v>112991</v>
      </c>
      <c r="AS127" s="68">
        <f t="shared" si="133"/>
        <v>114621</v>
      </c>
      <c r="AT127" s="68">
        <f t="shared" si="133"/>
        <v>115517</v>
      </c>
      <c r="AU127" s="68">
        <f t="shared" ref="AU127:BZ127" si="134">AU29+AU78</f>
        <v>116930</v>
      </c>
      <c r="AV127" s="68">
        <f t="shared" si="134"/>
        <v>118381</v>
      </c>
      <c r="AW127" s="68">
        <f t="shared" si="134"/>
        <v>120034</v>
      </c>
      <c r="AX127" s="68">
        <f t="shared" si="134"/>
        <v>120578</v>
      </c>
      <c r="AY127" s="68">
        <f t="shared" si="134"/>
        <v>122768</v>
      </c>
      <c r="AZ127" s="68">
        <f t="shared" si="134"/>
        <v>124351</v>
      </c>
      <c r="BA127" s="68">
        <f t="shared" si="134"/>
        <v>128941</v>
      </c>
      <c r="BB127" s="68">
        <f t="shared" si="134"/>
        <v>129383</v>
      </c>
      <c r="BC127" s="68">
        <f t="shared" si="134"/>
        <v>131159</v>
      </c>
      <c r="BD127" s="68">
        <f t="shared" si="134"/>
        <v>132659</v>
      </c>
      <c r="BE127" s="68">
        <f t="shared" si="134"/>
        <v>135032</v>
      </c>
      <c r="BF127" s="68">
        <f t="shared" si="134"/>
        <v>135309</v>
      </c>
      <c r="BG127" s="68">
        <f t="shared" si="134"/>
        <v>136604</v>
      </c>
      <c r="BH127" s="68">
        <f t="shared" si="134"/>
        <v>137741</v>
      </c>
      <c r="BI127" s="68">
        <f t="shared" si="134"/>
        <v>140436</v>
      </c>
      <c r="BJ127" s="68">
        <f t="shared" si="134"/>
        <v>141086</v>
      </c>
      <c r="BK127" s="68">
        <f t="shared" si="134"/>
        <v>141204</v>
      </c>
      <c r="BL127" s="68">
        <f t="shared" si="134"/>
        <v>140076</v>
      </c>
      <c r="BM127" s="68">
        <f t="shared" si="134"/>
        <v>140324</v>
      </c>
      <c r="BN127" s="68">
        <f t="shared" si="134"/>
        <v>137266</v>
      </c>
      <c r="BO127" s="68">
        <f t="shared" si="134"/>
        <v>137300</v>
      </c>
      <c r="BP127" s="68">
        <f t="shared" si="134"/>
        <v>135760</v>
      </c>
      <c r="BQ127" s="68">
        <f t="shared" si="134"/>
        <v>134818</v>
      </c>
      <c r="BR127" s="68">
        <f t="shared" si="134"/>
        <v>132278</v>
      </c>
      <c r="BS127" s="68">
        <f t="shared" si="134"/>
        <v>132243</v>
      </c>
      <c r="BT127" s="68">
        <f t="shared" si="134"/>
        <v>129882</v>
      </c>
      <c r="BU127" s="68">
        <f t="shared" si="134"/>
        <v>128123</v>
      </c>
      <c r="BV127" s="68">
        <f t="shared" si="134"/>
        <v>123855</v>
      </c>
      <c r="BW127" s="68">
        <f t="shared" si="134"/>
        <v>120787</v>
      </c>
      <c r="BX127" s="68">
        <f t="shared" si="134"/>
        <v>118792</v>
      </c>
      <c r="BY127" s="68">
        <f t="shared" si="134"/>
        <v>116363</v>
      </c>
      <c r="BZ127" s="68">
        <f t="shared" si="134"/>
        <v>114230</v>
      </c>
      <c r="CA127" s="68">
        <f t="shared" ref="CA127:DF127" si="135">CA29+CA78</f>
        <v>114540</v>
      </c>
      <c r="CB127" s="68">
        <f t="shared" si="135"/>
        <v>113104</v>
      </c>
      <c r="CC127" s="68">
        <f t="shared" si="135"/>
        <v>114211</v>
      </c>
      <c r="CD127" s="68">
        <f t="shared" si="135"/>
        <v>116070</v>
      </c>
      <c r="CE127" s="68">
        <f t="shared" si="135"/>
        <v>115937</v>
      </c>
      <c r="CF127" s="68">
        <f t="shared" si="135"/>
        <v>117095</v>
      </c>
      <c r="CG127" s="68">
        <f t="shared" si="135"/>
        <v>117830</v>
      </c>
      <c r="CH127" s="68">
        <f t="shared" si="135"/>
        <v>117281</v>
      </c>
      <c r="CI127" s="68">
        <f t="shared" si="135"/>
        <v>117661</v>
      </c>
      <c r="CJ127" s="68">
        <f t="shared" si="135"/>
        <v>116137</v>
      </c>
      <c r="CK127" s="68">
        <f t="shared" si="135"/>
        <v>115809</v>
      </c>
      <c r="CL127" s="68">
        <f t="shared" si="135"/>
        <v>110878</v>
      </c>
      <c r="CM127" s="68">
        <f t="shared" si="135"/>
        <v>104950</v>
      </c>
      <c r="CN127" s="68">
        <f t="shared" si="135"/>
        <v>99618</v>
      </c>
      <c r="CO127" s="68">
        <f t="shared" si="135"/>
        <v>94739</v>
      </c>
      <c r="CP127" s="68">
        <f t="shared" si="135"/>
        <v>90042</v>
      </c>
      <c r="CQ127" s="68">
        <f t="shared" si="135"/>
        <v>84581</v>
      </c>
      <c r="CR127" s="68">
        <f t="shared" si="135"/>
        <v>80229</v>
      </c>
      <c r="CS127" s="68">
        <f t="shared" si="135"/>
        <v>75157</v>
      </c>
      <c r="CT127" s="68">
        <f t="shared" si="135"/>
        <v>69614</v>
      </c>
      <c r="CU127" s="68">
        <f t="shared" si="135"/>
        <v>64798</v>
      </c>
      <c r="CV127" s="68">
        <f t="shared" si="135"/>
        <v>59864</v>
      </c>
      <c r="CW127" s="68">
        <f t="shared" si="135"/>
        <v>56223</v>
      </c>
      <c r="CX127" s="68">
        <f t="shared" si="135"/>
        <v>50921</v>
      </c>
      <c r="CY127" s="68">
        <f t="shared" si="135"/>
        <v>48435</v>
      </c>
      <c r="CZ127" s="68">
        <f t="shared" si="135"/>
        <v>43955</v>
      </c>
      <c r="DA127" s="68">
        <f t="shared" si="135"/>
        <v>40458</v>
      </c>
      <c r="DB127" s="68">
        <f t="shared" si="135"/>
        <v>35870</v>
      </c>
      <c r="DC127" s="68">
        <f t="shared" si="135"/>
        <v>31656</v>
      </c>
      <c r="DD127" s="68">
        <f t="shared" si="135"/>
        <v>26352</v>
      </c>
      <c r="DE127" s="68">
        <f t="shared" si="135"/>
        <v>22094</v>
      </c>
      <c r="DF127" s="68">
        <f t="shared" si="135"/>
        <v>17744</v>
      </c>
      <c r="DG127" s="68">
        <f t="shared" ref="DG127:EE127" si="136">DG29+DG78</f>
        <v>13656</v>
      </c>
      <c r="DH127" s="68">
        <f t="shared" si="136"/>
        <v>9995</v>
      </c>
      <c r="DI127" s="68">
        <f t="shared" si="136"/>
        <v>6916</v>
      </c>
      <c r="DJ127" s="68">
        <f t="shared" si="136"/>
        <v>4810</v>
      </c>
      <c r="DK127" s="68">
        <f t="shared" si="136"/>
        <v>3149</v>
      </c>
      <c r="DL127" s="68">
        <f t="shared" si="136"/>
        <v>1907</v>
      </c>
      <c r="DM127" s="68">
        <f t="shared" si="136"/>
        <v>1104</v>
      </c>
      <c r="DN127" s="68">
        <f t="shared" si="136"/>
        <v>579</v>
      </c>
      <c r="DO127" s="68">
        <f t="shared" si="136"/>
        <v>268</v>
      </c>
      <c r="DP127" s="68">
        <f t="shared" si="136"/>
        <v>106</v>
      </c>
      <c r="DQ127" s="68">
        <f t="shared" si="136"/>
        <v>38</v>
      </c>
      <c r="DR127" s="68">
        <f t="shared" si="136"/>
        <v>12</v>
      </c>
      <c r="DS127" s="68">
        <f t="shared" si="136"/>
        <v>4</v>
      </c>
      <c r="DT127" s="68">
        <f t="shared" si="136"/>
        <v>0</v>
      </c>
      <c r="DU127" s="68">
        <f t="shared" si="136"/>
        <v>0</v>
      </c>
      <c r="DV127" s="68">
        <f t="shared" si="136"/>
        <v>0</v>
      </c>
      <c r="DW127" s="68">
        <f t="shared" si="136"/>
        <v>0</v>
      </c>
      <c r="DX127" s="68">
        <f t="shared" si="136"/>
        <v>0</v>
      </c>
      <c r="DY127" s="68">
        <f t="shared" si="136"/>
        <v>0</v>
      </c>
      <c r="DZ127" s="68">
        <f t="shared" si="136"/>
        <v>0</v>
      </c>
      <c r="EA127" s="68">
        <f t="shared" si="136"/>
        <v>0</v>
      </c>
      <c r="EB127" s="68">
        <f t="shared" si="136"/>
        <v>0</v>
      </c>
      <c r="EC127" s="68">
        <f t="shared" si="136"/>
        <v>0</v>
      </c>
      <c r="ED127" s="68">
        <f t="shared" si="136"/>
        <v>0</v>
      </c>
      <c r="EE127" s="68">
        <f t="shared" si="136"/>
        <v>0</v>
      </c>
    </row>
    <row r="128" spans="1:135" ht="0.95" customHeight="1" x14ac:dyDescent="0.25">
      <c r="A128" s="70">
        <v>2039</v>
      </c>
      <c r="B128" s="68">
        <f t="shared" si="15"/>
        <v>10006230</v>
      </c>
      <c r="C128" s="73">
        <f t="shared" si="21"/>
        <v>3.2317033983467209E-3</v>
      </c>
      <c r="D128" s="66">
        <f t="shared" ref="D128:M128" si="137">D30+D79</f>
        <v>5502682</v>
      </c>
      <c r="E128" s="66">
        <f t="shared" si="137"/>
        <v>5615683</v>
      </c>
      <c r="F128" s="66">
        <f t="shared" si="137"/>
        <v>5727967</v>
      </c>
      <c r="G128" s="75">
        <f t="shared" si="137"/>
        <v>5840669</v>
      </c>
      <c r="H128" s="75">
        <f t="shared" si="137"/>
        <v>5954250</v>
      </c>
      <c r="I128" s="75">
        <f t="shared" si="137"/>
        <v>2595845</v>
      </c>
      <c r="J128" s="75">
        <f t="shared" si="137"/>
        <v>2482844</v>
      </c>
      <c r="K128" s="75">
        <f t="shared" si="137"/>
        <v>2370560</v>
      </c>
      <c r="L128" s="75">
        <f t="shared" si="137"/>
        <v>2257858</v>
      </c>
      <c r="M128" s="75">
        <f t="shared" si="137"/>
        <v>2144277</v>
      </c>
      <c r="N128" s="66"/>
      <c r="O128" s="68">
        <f t="shared" ref="O128:AT128" si="138">O30+O79</f>
        <v>90152</v>
      </c>
      <c r="P128" s="68">
        <f t="shared" si="138"/>
        <v>90903</v>
      </c>
      <c r="Q128" s="68">
        <f t="shared" si="138"/>
        <v>91544</v>
      </c>
      <c r="R128" s="68">
        <f t="shared" si="138"/>
        <v>92154</v>
      </c>
      <c r="S128" s="68">
        <f t="shared" si="138"/>
        <v>92770</v>
      </c>
      <c r="T128" s="68">
        <f t="shared" si="138"/>
        <v>93402</v>
      </c>
      <c r="U128" s="68">
        <f t="shared" si="138"/>
        <v>94045</v>
      </c>
      <c r="V128" s="68">
        <f t="shared" si="138"/>
        <v>94669</v>
      </c>
      <c r="W128" s="68">
        <f t="shared" si="138"/>
        <v>95311</v>
      </c>
      <c r="X128" s="68">
        <f t="shared" si="138"/>
        <v>95937</v>
      </c>
      <c r="Y128" s="68">
        <f t="shared" si="138"/>
        <v>96525</v>
      </c>
      <c r="Z128" s="68">
        <f t="shared" si="138"/>
        <v>97079</v>
      </c>
      <c r="AA128" s="68">
        <f t="shared" si="138"/>
        <v>97563</v>
      </c>
      <c r="AB128" s="68">
        <f t="shared" si="138"/>
        <v>97995</v>
      </c>
      <c r="AC128" s="68">
        <f t="shared" si="138"/>
        <v>98371</v>
      </c>
      <c r="AD128" s="68">
        <f t="shared" si="138"/>
        <v>98702</v>
      </c>
      <c r="AE128" s="68">
        <f t="shared" si="138"/>
        <v>99042</v>
      </c>
      <c r="AF128" s="68">
        <f t="shared" si="138"/>
        <v>99403</v>
      </c>
      <c r="AG128" s="68">
        <f t="shared" si="138"/>
        <v>99775</v>
      </c>
      <c r="AH128" s="68">
        <f t="shared" si="138"/>
        <v>100109</v>
      </c>
      <c r="AI128" s="68">
        <f t="shared" si="138"/>
        <v>100485</v>
      </c>
      <c r="AJ128" s="68">
        <f t="shared" si="138"/>
        <v>100972</v>
      </c>
      <c r="AK128" s="68">
        <f t="shared" si="138"/>
        <v>101667</v>
      </c>
      <c r="AL128" s="68">
        <f t="shared" si="138"/>
        <v>102557</v>
      </c>
      <c r="AM128" s="68">
        <f t="shared" si="138"/>
        <v>103703</v>
      </c>
      <c r="AN128" s="68">
        <f t="shared" si="138"/>
        <v>104867</v>
      </c>
      <c r="AO128" s="68">
        <f t="shared" si="138"/>
        <v>106968</v>
      </c>
      <c r="AP128" s="68">
        <f t="shared" si="138"/>
        <v>109372</v>
      </c>
      <c r="AQ128" s="68">
        <f t="shared" si="138"/>
        <v>110819</v>
      </c>
      <c r="AR128" s="68">
        <f t="shared" si="138"/>
        <v>113834</v>
      </c>
      <c r="AS128" s="68">
        <f t="shared" si="138"/>
        <v>114791</v>
      </c>
      <c r="AT128" s="68">
        <f t="shared" si="138"/>
        <v>116310</v>
      </c>
      <c r="AU128" s="68">
        <f t="shared" ref="AU128:BZ128" si="139">AU30+AU79</f>
        <v>117089</v>
      </c>
      <c r="AV128" s="68">
        <f t="shared" si="139"/>
        <v>118371</v>
      </c>
      <c r="AW128" s="68">
        <f t="shared" si="139"/>
        <v>119680</v>
      </c>
      <c r="AX128" s="68">
        <f t="shared" si="139"/>
        <v>121190</v>
      </c>
      <c r="AY128" s="68">
        <f t="shared" si="139"/>
        <v>121608</v>
      </c>
      <c r="AZ128" s="68">
        <f t="shared" si="139"/>
        <v>123670</v>
      </c>
      <c r="BA128" s="68">
        <f t="shared" si="139"/>
        <v>125135</v>
      </c>
      <c r="BB128" s="68">
        <f t="shared" si="139"/>
        <v>129602</v>
      </c>
      <c r="BC128" s="68">
        <f t="shared" si="139"/>
        <v>129965</v>
      </c>
      <c r="BD128" s="68">
        <f t="shared" si="139"/>
        <v>131656</v>
      </c>
      <c r="BE128" s="68">
        <f t="shared" si="139"/>
        <v>133080</v>
      </c>
      <c r="BF128" s="68">
        <f t="shared" si="139"/>
        <v>135380</v>
      </c>
      <c r="BG128" s="68">
        <f t="shared" si="139"/>
        <v>135600</v>
      </c>
      <c r="BH128" s="68">
        <f t="shared" si="139"/>
        <v>136832</v>
      </c>
      <c r="BI128" s="68">
        <f t="shared" si="139"/>
        <v>137910</v>
      </c>
      <c r="BJ128" s="68">
        <f t="shared" si="139"/>
        <v>140530</v>
      </c>
      <c r="BK128" s="68">
        <f t="shared" si="139"/>
        <v>141113</v>
      </c>
      <c r="BL128" s="68">
        <f t="shared" si="139"/>
        <v>141158</v>
      </c>
      <c r="BM128" s="68">
        <f t="shared" si="139"/>
        <v>139965</v>
      </c>
      <c r="BN128" s="68">
        <f t="shared" si="139"/>
        <v>140127</v>
      </c>
      <c r="BO128" s="68">
        <f t="shared" si="139"/>
        <v>137006</v>
      </c>
      <c r="BP128" s="68">
        <f t="shared" si="139"/>
        <v>136961</v>
      </c>
      <c r="BQ128" s="68">
        <f t="shared" si="139"/>
        <v>135344</v>
      </c>
      <c r="BR128" s="68">
        <f t="shared" si="139"/>
        <v>134327</v>
      </c>
      <c r="BS128" s="68">
        <f t="shared" si="139"/>
        <v>131722</v>
      </c>
      <c r="BT128" s="68">
        <f t="shared" si="139"/>
        <v>131597</v>
      </c>
      <c r="BU128" s="68">
        <f t="shared" si="139"/>
        <v>129166</v>
      </c>
      <c r="BV128" s="68">
        <f t="shared" si="139"/>
        <v>127332</v>
      </c>
      <c r="BW128" s="68">
        <f t="shared" si="139"/>
        <v>122921</v>
      </c>
      <c r="BX128" s="68">
        <f t="shared" si="139"/>
        <v>119899</v>
      </c>
      <c r="BY128" s="68">
        <f t="shared" si="139"/>
        <v>117859</v>
      </c>
      <c r="BZ128" s="68">
        <f t="shared" si="139"/>
        <v>115380</v>
      </c>
      <c r="CA128" s="68">
        <f t="shared" ref="CA128:DF128" si="140">CA30+CA79</f>
        <v>113060</v>
      </c>
      <c r="CB128" s="68">
        <f t="shared" si="140"/>
        <v>113103</v>
      </c>
      <c r="CC128" s="68">
        <f t="shared" si="140"/>
        <v>112053</v>
      </c>
      <c r="CD128" s="68">
        <f t="shared" si="140"/>
        <v>113228</v>
      </c>
      <c r="CE128" s="68">
        <f t="shared" si="140"/>
        <v>115042</v>
      </c>
      <c r="CF128" s="68">
        <f t="shared" si="140"/>
        <v>114863</v>
      </c>
      <c r="CG128" s="68">
        <f t="shared" si="140"/>
        <v>115941</v>
      </c>
      <c r="CH128" s="68">
        <f t="shared" si="140"/>
        <v>116586</v>
      </c>
      <c r="CI128" s="68">
        <f t="shared" si="140"/>
        <v>115941</v>
      </c>
      <c r="CJ128" s="68">
        <f t="shared" si="140"/>
        <v>116187</v>
      </c>
      <c r="CK128" s="68">
        <f t="shared" si="140"/>
        <v>114542</v>
      </c>
      <c r="CL128" s="68">
        <f t="shared" si="140"/>
        <v>114056</v>
      </c>
      <c r="CM128" s="68">
        <f t="shared" si="140"/>
        <v>109036</v>
      </c>
      <c r="CN128" s="68">
        <f t="shared" si="140"/>
        <v>103022</v>
      </c>
      <c r="CO128" s="68">
        <f t="shared" si="140"/>
        <v>97597</v>
      </c>
      <c r="CP128" s="68">
        <f t="shared" si="140"/>
        <v>92601</v>
      </c>
      <c r="CQ128" s="68">
        <f t="shared" si="140"/>
        <v>87787</v>
      </c>
      <c r="CR128" s="68">
        <f t="shared" si="140"/>
        <v>82209</v>
      </c>
      <c r="CS128" s="68">
        <f t="shared" si="140"/>
        <v>77712</v>
      </c>
      <c r="CT128" s="68">
        <f t="shared" si="140"/>
        <v>72507</v>
      </c>
      <c r="CU128" s="68">
        <f t="shared" si="140"/>
        <v>66865</v>
      </c>
      <c r="CV128" s="68">
        <f t="shared" si="140"/>
        <v>61926</v>
      </c>
      <c r="CW128" s="68">
        <f t="shared" si="140"/>
        <v>56884</v>
      </c>
      <c r="CX128" s="68">
        <f t="shared" si="140"/>
        <v>53065</v>
      </c>
      <c r="CY128" s="68">
        <f t="shared" si="140"/>
        <v>47694</v>
      </c>
      <c r="CZ128" s="68">
        <f t="shared" si="140"/>
        <v>44960</v>
      </c>
      <c r="DA128" s="68">
        <f t="shared" si="140"/>
        <v>40386</v>
      </c>
      <c r="DB128" s="68">
        <f t="shared" si="140"/>
        <v>36730</v>
      </c>
      <c r="DC128" s="68">
        <f t="shared" si="140"/>
        <v>32114</v>
      </c>
      <c r="DD128" s="68">
        <f t="shared" si="140"/>
        <v>27879</v>
      </c>
      <c r="DE128" s="68">
        <f t="shared" si="140"/>
        <v>22763</v>
      </c>
      <c r="DF128" s="68">
        <f t="shared" si="140"/>
        <v>18660</v>
      </c>
      <c r="DG128" s="68">
        <f t="shared" ref="DG128:EE128" si="141">DG30+DG79</f>
        <v>14596</v>
      </c>
      <c r="DH128" s="68">
        <f t="shared" si="141"/>
        <v>10885</v>
      </c>
      <c r="DI128" s="68">
        <f t="shared" si="141"/>
        <v>7682</v>
      </c>
      <c r="DJ128" s="68">
        <f t="shared" si="141"/>
        <v>5097</v>
      </c>
      <c r="DK128" s="68">
        <f t="shared" si="141"/>
        <v>3378</v>
      </c>
      <c r="DL128" s="68">
        <f t="shared" si="141"/>
        <v>2084</v>
      </c>
      <c r="DM128" s="68">
        <f t="shared" si="141"/>
        <v>1177</v>
      </c>
      <c r="DN128" s="68">
        <f t="shared" si="141"/>
        <v>626</v>
      </c>
      <c r="DO128" s="68">
        <f t="shared" si="141"/>
        <v>298</v>
      </c>
      <c r="DP128" s="68">
        <f t="shared" si="141"/>
        <v>123</v>
      </c>
      <c r="DQ128" s="68">
        <f t="shared" si="141"/>
        <v>44</v>
      </c>
      <c r="DR128" s="68">
        <f t="shared" si="141"/>
        <v>14</v>
      </c>
      <c r="DS128" s="68">
        <f t="shared" si="141"/>
        <v>4</v>
      </c>
      <c r="DT128" s="68">
        <f t="shared" si="141"/>
        <v>0</v>
      </c>
      <c r="DU128" s="68">
        <f t="shared" si="141"/>
        <v>0</v>
      </c>
      <c r="DV128" s="68">
        <f t="shared" si="141"/>
        <v>0</v>
      </c>
      <c r="DW128" s="68">
        <f t="shared" si="141"/>
        <v>0</v>
      </c>
      <c r="DX128" s="68">
        <f t="shared" si="141"/>
        <v>0</v>
      </c>
      <c r="DY128" s="68">
        <f t="shared" si="141"/>
        <v>0</v>
      </c>
      <c r="DZ128" s="68">
        <f t="shared" si="141"/>
        <v>0</v>
      </c>
      <c r="EA128" s="68">
        <f t="shared" si="141"/>
        <v>0</v>
      </c>
      <c r="EB128" s="68">
        <f t="shared" si="141"/>
        <v>0</v>
      </c>
      <c r="EC128" s="68">
        <f t="shared" si="141"/>
        <v>0</v>
      </c>
      <c r="ED128" s="68">
        <f t="shared" si="141"/>
        <v>0</v>
      </c>
      <c r="EE128" s="68">
        <f t="shared" si="141"/>
        <v>0</v>
      </c>
    </row>
    <row r="129" spans="1:135" ht="0.95" customHeight="1" x14ac:dyDescent="0.25">
      <c r="A129" s="70">
        <v>2040</v>
      </c>
      <c r="B129" s="68">
        <f t="shared" si="15"/>
        <v>10035973</v>
      </c>
      <c r="C129" s="73">
        <f t="shared" si="21"/>
        <v>2.9724481647933339E-3</v>
      </c>
      <c r="D129" s="66">
        <f t="shared" ref="D129:M129" si="142">D31+D80</f>
        <v>5509546</v>
      </c>
      <c r="E129" s="66">
        <f t="shared" si="142"/>
        <v>5622445</v>
      </c>
      <c r="F129" s="66">
        <f t="shared" si="142"/>
        <v>5734250</v>
      </c>
      <c r="G129" s="75">
        <f t="shared" si="142"/>
        <v>5845543</v>
      </c>
      <c r="H129" s="75">
        <f t="shared" si="142"/>
        <v>5957259</v>
      </c>
      <c r="I129" s="75">
        <f t="shared" si="142"/>
        <v>2621672</v>
      </c>
      <c r="J129" s="75">
        <f t="shared" si="142"/>
        <v>2508773</v>
      </c>
      <c r="K129" s="75">
        <f t="shared" si="142"/>
        <v>2396968</v>
      </c>
      <c r="L129" s="75">
        <f t="shared" si="142"/>
        <v>2285675</v>
      </c>
      <c r="M129" s="75">
        <f t="shared" si="142"/>
        <v>2173959</v>
      </c>
      <c r="N129" s="66"/>
      <c r="O129" s="68">
        <f t="shared" ref="O129:AT129" si="143">O31+O80</f>
        <v>89991</v>
      </c>
      <c r="P129" s="68">
        <f t="shared" si="143"/>
        <v>90720</v>
      </c>
      <c r="Q129" s="68">
        <f t="shared" si="143"/>
        <v>91339</v>
      </c>
      <c r="R129" s="68">
        <f t="shared" si="143"/>
        <v>91922</v>
      </c>
      <c r="S129" s="68">
        <f t="shared" si="143"/>
        <v>92519</v>
      </c>
      <c r="T129" s="68">
        <f t="shared" si="143"/>
        <v>93120</v>
      </c>
      <c r="U129" s="68">
        <f t="shared" si="143"/>
        <v>93730</v>
      </c>
      <c r="V129" s="68">
        <f t="shared" si="143"/>
        <v>94359</v>
      </c>
      <c r="W129" s="68">
        <f t="shared" si="143"/>
        <v>94986</v>
      </c>
      <c r="X129" s="68">
        <f t="shared" si="143"/>
        <v>95620</v>
      </c>
      <c r="Y129" s="68">
        <f t="shared" si="143"/>
        <v>96230</v>
      </c>
      <c r="Z129" s="68">
        <f t="shared" si="143"/>
        <v>96806</v>
      </c>
      <c r="AA129" s="68">
        <f t="shared" si="143"/>
        <v>97349</v>
      </c>
      <c r="AB129" s="68">
        <f t="shared" si="143"/>
        <v>97840</v>
      </c>
      <c r="AC129" s="68">
        <f t="shared" si="143"/>
        <v>98299</v>
      </c>
      <c r="AD129" s="68">
        <f t="shared" si="143"/>
        <v>98748</v>
      </c>
      <c r="AE129" s="68">
        <f t="shared" si="143"/>
        <v>99194</v>
      </c>
      <c r="AF129" s="68">
        <f t="shared" si="143"/>
        <v>99670</v>
      </c>
      <c r="AG129" s="68">
        <f t="shared" si="143"/>
        <v>100125</v>
      </c>
      <c r="AH129" s="68">
        <f t="shared" si="143"/>
        <v>100545</v>
      </c>
      <c r="AI129" s="68">
        <f t="shared" si="143"/>
        <v>100950</v>
      </c>
      <c r="AJ129" s="68">
        <f t="shared" si="143"/>
        <v>101449</v>
      </c>
      <c r="AK129" s="68">
        <f t="shared" si="143"/>
        <v>102104</v>
      </c>
      <c r="AL129" s="68">
        <f t="shared" si="143"/>
        <v>103022</v>
      </c>
      <c r="AM129" s="68">
        <f t="shared" si="143"/>
        <v>104160</v>
      </c>
      <c r="AN129" s="68">
        <f t="shared" si="143"/>
        <v>105512</v>
      </c>
      <c r="AO129" s="68">
        <f t="shared" si="143"/>
        <v>106809</v>
      </c>
      <c r="AP129" s="68">
        <f t="shared" si="143"/>
        <v>108952</v>
      </c>
      <c r="AQ129" s="68">
        <f t="shared" si="143"/>
        <v>111325</v>
      </c>
      <c r="AR129" s="68">
        <f t="shared" si="143"/>
        <v>112700</v>
      </c>
      <c r="AS129" s="68">
        <f t="shared" si="143"/>
        <v>115601</v>
      </c>
      <c r="AT129" s="68">
        <f t="shared" si="143"/>
        <v>116457</v>
      </c>
      <c r="AU129" s="68">
        <f t="shared" ref="AU129:BZ129" si="144">AU31+AU80</f>
        <v>117857</v>
      </c>
      <c r="AV129" s="68">
        <f t="shared" si="144"/>
        <v>118507</v>
      </c>
      <c r="AW129" s="68">
        <f t="shared" si="144"/>
        <v>119655</v>
      </c>
      <c r="AX129" s="68">
        <f t="shared" si="144"/>
        <v>120822</v>
      </c>
      <c r="AY129" s="68">
        <f t="shared" si="144"/>
        <v>122198</v>
      </c>
      <c r="AZ129" s="68">
        <f t="shared" si="144"/>
        <v>122501</v>
      </c>
      <c r="BA129" s="68">
        <f t="shared" si="144"/>
        <v>124443</v>
      </c>
      <c r="BB129" s="68">
        <f t="shared" si="144"/>
        <v>125808</v>
      </c>
      <c r="BC129" s="68">
        <f t="shared" si="144"/>
        <v>130167</v>
      </c>
      <c r="BD129" s="68">
        <f t="shared" si="144"/>
        <v>130457</v>
      </c>
      <c r="BE129" s="68">
        <f t="shared" si="144"/>
        <v>132071</v>
      </c>
      <c r="BF129" s="68">
        <f t="shared" si="144"/>
        <v>133425</v>
      </c>
      <c r="BG129" s="68">
        <f t="shared" si="144"/>
        <v>135659</v>
      </c>
      <c r="BH129" s="68">
        <f t="shared" si="144"/>
        <v>135825</v>
      </c>
      <c r="BI129" s="68">
        <f t="shared" si="144"/>
        <v>136997</v>
      </c>
      <c r="BJ129" s="68">
        <f t="shared" si="144"/>
        <v>138009</v>
      </c>
      <c r="BK129" s="68">
        <f t="shared" si="144"/>
        <v>140552</v>
      </c>
      <c r="BL129" s="68">
        <f t="shared" si="144"/>
        <v>141062</v>
      </c>
      <c r="BM129" s="68">
        <f t="shared" si="144"/>
        <v>141035</v>
      </c>
      <c r="BN129" s="68">
        <f t="shared" si="144"/>
        <v>139769</v>
      </c>
      <c r="BO129" s="68">
        <f t="shared" si="144"/>
        <v>139847</v>
      </c>
      <c r="BP129" s="68">
        <f t="shared" si="144"/>
        <v>136667</v>
      </c>
      <c r="BQ129" s="68">
        <f t="shared" si="144"/>
        <v>136541</v>
      </c>
      <c r="BR129" s="68">
        <f t="shared" si="144"/>
        <v>134847</v>
      </c>
      <c r="BS129" s="68">
        <f t="shared" si="144"/>
        <v>133752</v>
      </c>
      <c r="BT129" s="68">
        <f t="shared" si="144"/>
        <v>131081</v>
      </c>
      <c r="BU129" s="68">
        <f t="shared" si="144"/>
        <v>130863</v>
      </c>
      <c r="BV129" s="68">
        <f t="shared" si="144"/>
        <v>128362</v>
      </c>
      <c r="BW129" s="68">
        <f t="shared" si="144"/>
        <v>126355</v>
      </c>
      <c r="BX129" s="68">
        <f t="shared" si="144"/>
        <v>122012</v>
      </c>
      <c r="BY129" s="68">
        <f t="shared" si="144"/>
        <v>118947</v>
      </c>
      <c r="BZ129" s="68">
        <f t="shared" si="144"/>
        <v>116856</v>
      </c>
      <c r="CA129" s="68">
        <f t="shared" ref="CA129:DF129" si="145">CA31+CA80</f>
        <v>114184</v>
      </c>
      <c r="CB129" s="68">
        <f t="shared" si="145"/>
        <v>111632</v>
      </c>
      <c r="CC129" s="68">
        <f t="shared" si="145"/>
        <v>112047</v>
      </c>
      <c r="CD129" s="68">
        <f t="shared" si="145"/>
        <v>111090</v>
      </c>
      <c r="CE129" s="68">
        <f t="shared" si="145"/>
        <v>112224</v>
      </c>
      <c r="CF129" s="68">
        <f t="shared" si="145"/>
        <v>113982</v>
      </c>
      <c r="CG129" s="68">
        <f t="shared" si="145"/>
        <v>113739</v>
      </c>
      <c r="CH129" s="68">
        <f t="shared" si="145"/>
        <v>114726</v>
      </c>
      <c r="CI129" s="68">
        <f t="shared" si="145"/>
        <v>115264</v>
      </c>
      <c r="CJ129" s="68">
        <f t="shared" si="145"/>
        <v>114508</v>
      </c>
      <c r="CK129" s="68">
        <f t="shared" si="145"/>
        <v>114610</v>
      </c>
      <c r="CL129" s="68">
        <f t="shared" si="145"/>
        <v>112829</v>
      </c>
      <c r="CM129" s="68">
        <f t="shared" si="145"/>
        <v>112175</v>
      </c>
      <c r="CN129" s="68">
        <f t="shared" si="145"/>
        <v>107053</v>
      </c>
      <c r="CO129" s="68">
        <f t="shared" si="145"/>
        <v>100948</v>
      </c>
      <c r="CP129" s="68">
        <f t="shared" si="145"/>
        <v>95423</v>
      </c>
      <c r="CQ129" s="68">
        <f t="shared" si="145"/>
        <v>90303</v>
      </c>
      <c r="CR129" s="68">
        <f t="shared" si="145"/>
        <v>85355</v>
      </c>
      <c r="CS129" s="68">
        <f t="shared" si="145"/>
        <v>79657</v>
      </c>
      <c r="CT129" s="68">
        <f t="shared" si="145"/>
        <v>75013</v>
      </c>
      <c r="CU129" s="68">
        <f t="shared" si="145"/>
        <v>69674</v>
      </c>
      <c r="CV129" s="68">
        <f t="shared" si="145"/>
        <v>63931</v>
      </c>
      <c r="CW129" s="68">
        <f t="shared" si="145"/>
        <v>58874</v>
      </c>
      <c r="CX129" s="68">
        <f t="shared" si="145"/>
        <v>53727</v>
      </c>
      <c r="CY129" s="68">
        <f t="shared" si="145"/>
        <v>49742</v>
      </c>
      <c r="CZ129" s="68">
        <f t="shared" si="145"/>
        <v>44315</v>
      </c>
      <c r="DA129" s="68">
        <f t="shared" si="145"/>
        <v>41349</v>
      </c>
      <c r="DB129" s="68">
        <f t="shared" si="145"/>
        <v>36712</v>
      </c>
      <c r="DC129" s="68">
        <f t="shared" si="145"/>
        <v>32930</v>
      </c>
      <c r="DD129" s="68">
        <f t="shared" si="145"/>
        <v>28331</v>
      </c>
      <c r="DE129" s="68">
        <f t="shared" si="145"/>
        <v>24134</v>
      </c>
      <c r="DF129" s="68">
        <f t="shared" si="145"/>
        <v>19267</v>
      </c>
      <c r="DG129" s="68">
        <f t="shared" ref="DG129:EE129" si="146">DG31+DG80</f>
        <v>15387</v>
      </c>
      <c r="DH129" s="68">
        <f t="shared" si="146"/>
        <v>11667</v>
      </c>
      <c r="DI129" s="68">
        <f t="shared" si="146"/>
        <v>8390</v>
      </c>
      <c r="DJ129" s="68">
        <f t="shared" si="146"/>
        <v>5679</v>
      </c>
      <c r="DK129" s="68">
        <f t="shared" si="146"/>
        <v>3597</v>
      </c>
      <c r="DL129" s="68">
        <f t="shared" si="146"/>
        <v>2250</v>
      </c>
      <c r="DM129" s="68">
        <f t="shared" si="146"/>
        <v>1295</v>
      </c>
      <c r="DN129" s="68">
        <f t="shared" si="146"/>
        <v>675</v>
      </c>
      <c r="DO129" s="68">
        <f t="shared" si="146"/>
        <v>326</v>
      </c>
      <c r="DP129" s="68">
        <f t="shared" si="146"/>
        <v>139</v>
      </c>
      <c r="DQ129" s="68">
        <f t="shared" si="146"/>
        <v>52</v>
      </c>
      <c r="DR129" s="68">
        <f t="shared" si="146"/>
        <v>18</v>
      </c>
      <c r="DS129" s="68">
        <f t="shared" si="146"/>
        <v>5</v>
      </c>
      <c r="DT129" s="68">
        <f t="shared" si="146"/>
        <v>0</v>
      </c>
      <c r="DU129" s="68">
        <f t="shared" si="146"/>
        <v>0</v>
      </c>
      <c r="DV129" s="68">
        <f t="shared" si="146"/>
        <v>0</v>
      </c>
      <c r="DW129" s="68">
        <f t="shared" si="146"/>
        <v>0</v>
      </c>
      <c r="DX129" s="68">
        <f t="shared" si="146"/>
        <v>0</v>
      </c>
      <c r="DY129" s="68">
        <f t="shared" si="146"/>
        <v>0</v>
      </c>
      <c r="DZ129" s="68">
        <f t="shared" si="146"/>
        <v>0</v>
      </c>
      <c r="EA129" s="68">
        <f t="shared" si="146"/>
        <v>0</v>
      </c>
      <c r="EB129" s="68">
        <f t="shared" si="146"/>
        <v>0</v>
      </c>
      <c r="EC129" s="68">
        <f t="shared" si="146"/>
        <v>0</v>
      </c>
      <c r="ED129" s="68">
        <f t="shared" si="146"/>
        <v>0</v>
      </c>
      <c r="EE129" s="68">
        <f t="shared" si="146"/>
        <v>0</v>
      </c>
    </row>
    <row r="130" spans="1:135" ht="0.95" customHeight="1" x14ac:dyDescent="0.25">
      <c r="A130" s="70">
        <v>2041</v>
      </c>
      <c r="B130" s="68">
        <f t="shared" si="15"/>
        <v>10064011</v>
      </c>
      <c r="C130" s="73">
        <f t="shared" si="21"/>
        <v>2.7937500429704226E-3</v>
      </c>
      <c r="D130" s="66">
        <f t="shared" ref="D130:M130" si="147">D32+D81</f>
        <v>5516144</v>
      </c>
      <c r="E130" s="66">
        <f t="shared" si="147"/>
        <v>5629848</v>
      </c>
      <c r="F130" s="66">
        <f t="shared" si="147"/>
        <v>5741552</v>
      </c>
      <c r="G130" s="75">
        <f t="shared" si="147"/>
        <v>5852364</v>
      </c>
      <c r="H130" s="75">
        <f t="shared" si="147"/>
        <v>5962690</v>
      </c>
      <c r="I130" s="75">
        <f t="shared" si="147"/>
        <v>2646777</v>
      </c>
      <c r="J130" s="75">
        <f t="shared" si="147"/>
        <v>2533073</v>
      </c>
      <c r="K130" s="75">
        <f t="shared" si="147"/>
        <v>2421369</v>
      </c>
      <c r="L130" s="75">
        <f t="shared" si="147"/>
        <v>2310557</v>
      </c>
      <c r="M130" s="75">
        <f t="shared" si="147"/>
        <v>2200231</v>
      </c>
      <c r="N130" s="66"/>
      <c r="O130" s="68">
        <f t="shared" ref="O130:AT130" si="148">O32+O81</f>
        <v>89876</v>
      </c>
      <c r="P130" s="68">
        <f t="shared" si="148"/>
        <v>90565</v>
      </c>
      <c r="Q130" s="68">
        <f t="shared" si="148"/>
        <v>91161</v>
      </c>
      <c r="R130" s="68">
        <f t="shared" si="148"/>
        <v>91723</v>
      </c>
      <c r="S130" s="68">
        <f t="shared" si="148"/>
        <v>92292</v>
      </c>
      <c r="T130" s="68">
        <f t="shared" si="148"/>
        <v>92873</v>
      </c>
      <c r="U130" s="68">
        <f t="shared" si="148"/>
        <v>93449</v>
      </c>
      <c r="V130" s="68">
        <f t="shared" si="148"/>
        <v>94048</v>
      </c>
      <c r="W130" s="68">
        <f t="shared" si="148"/>
        <v>94681</v>
      </c>
      <c r="X130" s="68">
        <f t="shared" si="148"/>
        <v>95296</v>
      </c>
      <c r="Y130" s="68">
        <f t="shared" si="148"/>
        <v>95916</v>
      </c>
      <c r="Z130" s="68">
        <f t="shared" si="148"/>
        <v>96512</v>
      </c>
      <c r="AA130" s="68">
        <f t="shared" si="148"/>
        <v>97079</v>
      </c>
      <c r="AB130" s="68">
        <f t="shared" si="148"/>
        <v>97630</v>
      </c>
      <c r="AC130" s="68">
        <f t="shared" si="148"/>
        <v>98147</v>
      </c>
      <c r="AD130" s="68">
        <f t="shared" si="148"/>
        <v>98679</v>
      </c>
      <c r="AE130" s="68">
        <f t="shared" si="148"/>
        <v>99242</v>
      </c>
      <c r="AF130" s="68">
        <f t="shared" si="148"/>
        <v>99822</v>
      </c>
      <c r="AG130" s="68">
        <f t="shared" si="148"/>
        <v>100390</v>
      </c>
      <c r="AH130" s="68">
        <f t="shared" si="148"/>
        <v>100893</v>
      </c>
      <c r="AI130" s="68">
        <f t="shared" si="148"/>
        <v>101384</v>
      </c>
      <c r="AJ130" s="68">
        <f t="shared" si="148"/>
        <v>101912</v>
      </c>
      <c r="AK130" s="68">
        <f t="shared" si="148"/>
        <v>102579</v>
      </c>
      <c r="AL130" s="68">
        <f t="shared" si="148"/>
        <v>103458</v>
      </c>
      <c r="AM130" s="68">
        <f t="shared" si="148"/>
        <v>104625</v>
      </c>
      <c r="AN130" s="68">
        <f t="shared" si="148"/>
        <v>105971</v>
      </c>
      <c r="AO130" s="68">
        <f t="shared" si="148"/>
        <v>107453</v>
      </c>
      <c r="AP130" s="68">
        <f t="shared" si="148"/>
        <v>108807</v>
      </c>
      <c r="AQ130" s="68">
        <f t="shared" si="148"/>
        <v>110918</v>
      </c>
      <c r="AR130" s="68">
        <f t="shared" si="148"/>
        <v>113212</v>
      </c>
      <c r="AS130" s="68">
        <f t="shared" si="148"/>
        <v>114493</v>
      </c>
      <c r="AT130" s="68">
        <f t="shared" si="148"/>
        <v>117267</v>
      </c>
      <c r="AU130" s="68">
        <f t="shared" ref="AU130:BZ130" si="149">AU32+AU81</f>
        <v>118013</v>
      </c>
      <c r="AV130" s="68">
        <f t="shared" si="149"/>
        <v>119279</v>
      </c>
      <c r="AW130" s="68">
        <f t="shared" si="149"/>
        <v>119793</v>
      </c>
      <c r="AX130" s="68">
        <f t="shared" si="149"/>
        <v>120807</v>
      </c>
      <c r="AY130" s="68">
        <f t="shared" si="149"/>
        <v>121842</v>
      </c>
      <c r="AZ130" s="68">
        <f t="shared" si="149"/>
        <v>123094</v>
      </c>
      <c r="BA130" s="68">
        <f t="shared" si="149"/>
        <v>123288</v>
      </c>
      <c r="BB130" s="68">
        <f t="shared" si="149"/>
        <v>125126</v>
      </c>
      <c r="BC130" s="68">
        <f t="shared" si="149"/>
        <v>126403</v>
      </c>
      <c r="BD130" s="68">
        <f t="shared" si="149"/>
        <v>130660</v>
      </c>
      <c r="BE130" s="68">
        <f t="shared" si="149"/>
        <v>130883</v>
      </c>
      <c r="BF130" s="68">
        <f t="shared" si="149"/>
        <v>132426</v>
      </c>
      <c r="BG130" s="68">
        <f t="shared" si="149"/>
        <v>133720</v>
      </c>
      <c r="BH130" s="68">
        <f t="shared" si="149"/>
        <v>135889</v>
      </c>
      <c r="BI130" s="68">
        <f t="shared" si="149"/>
        <v>135998</v>
      </c>
      <c r="BJ130" s="68">
        <f t="shared" si="149"/>
        <v>137103</v>
      </c>
      <c r="BK130" s="68">
        <f t="shared" si="149"/>
        <v>138050</v>
      </c>
      <c r="BL130" s="68">
        <f t="shared" si="149"/>
        <v>140508</v>
      </c>
      <c r="BM130" s="68">
        <f t="shared" si="149"/>
        <v>140945</v>
      </c>
      <c r="BN130" s="68">
        <f t="shared" si="149"/>
        <v>140836</v>
      </c>
      <c r="BO130" s="68">
        <f t="shared" si="149"/>
        <v>139500</v>
      </c>
      <c r="BP130" s="68">
        <f t="shared" si="149"/>
        <v>139494</v>
      </c>
      <c r="BQ130" s="68">
        <f t="shared" si="149"/>
        <v>136251</v>
      </c>
      <c r="BR130" s="68">
        <f t="shared" si="149"/>
        <v>136044</v>
      </c>
      <c r="BS130" s="68">
        <f t="shared" si="149"/>
        <v>134271</v>
      </c>
      <c r="BT130" s="68">
        <f t="shared" si="149"/>
        <v>133093</v>
      </c>
      <c r="BU130" s="68">
        <f t="shared" si="149"/>
        <v>130354</v>
      </c>
      <c r="BV130" s="68">
        <f t="shared" si="149"/>
        <v>130046</v>
      </c>
      <c r="BW130" s="68">
        <f t="shared" si="149"/>
        <v>127376</v>
      </c>
      <c r="BX130" s="68">
        <f t="shared" si="149"/>
        <v>125409</v>
      </c>
      <c r="BY130" s="68">
        <f t="shared" si="149"/>
        <v>121043</v>
      </c>
      <c r="BZ130" s="68">
        <f t="shared" si="149"/>
        <v>117933</v>
      </c>
      <c r="CA130" s="68">
        <f t="shared" ref="CA130:DF130" si="150">CA32+CA81</f>
        <v>115639</v>
      </c>
      <c r="CB130" s="68">
        <f t="shared" si="150"/>
        <v>112732</v>
      </c>
      <c r="CC130" s="68">
        <f t="shared" si="150"/>
        <v>110591</v>
      </c>
      <c r="CD130" s="68">
        <f t="shared" si="150"/>
        <v>111080</v>
      </c>
      <c r="CE130" s="68">
        <f t="shared" si="150"/>
        <v>110111</v>
      </c>
      <c r="CF130" s="68">
        <f t="shared" si="150"/>
        <v>111194</v>
      </c>
      <c r="CG130" s="68">
        <f t="shared" si="150"/>
        <v>112877</v>
      </c>
      <c r="CH130" s="68">
        <f t="shared" si="150"/>
        <v>112558</v>
      </c>
      <c r="CI130" s="68">
        <f t="shared" si="150"/>
        <v>113435</v>
      </c>
      <c r="CJ130" s="68">
        <f t="shared" si="150"/>
        <v>113851</v>
      </c>
      <c r="CK130" s="68">
        <f t="shared" si="150"/>
        <v>112972</v>
      </c>
      <c r="CL130" s="68">
        <f t="shared" si="150"/>
        <v>112915</v>
      </c>
      <c r="CM130" s="68">
        <f t="shared" si="150"/>
        <v>110989</v>
      </c>
      <c r="CN130" s="68">
        <f t="shared" si="150"/>
        <v>110151</v>
      </c>
      <c r="CO130" s="68">
        <f t="shared" si="150"/>
        <v>104921</v>
      </c>
      <c r="CP130" s="68">
        <f t="shared" si="150"/>
        <v>98712</v>
      </c>
      <c r="CQ130" s="68">
        <f t="shared" si="150"/>
        <v>93084</v>
      </c>
      <c r="CR130" s="68">
        <f t="shared" si="150"/>
        <v>87821</v>
      </c>
      <c r="CS130" s="68">
        <f t="shared" si="150"/>
        <v>82735</v>
      </c>
      <c r="CT130" s="68">
        <f t="shared" si="150"/>
        <v>76916</v>
      </c>
      <c r="CU130" s="68">
        <f t="shared" si="150"/>
        <v>72120</v>
      </c>
      <c r="CV130" s="68">
        <f t="shared" si="150"/>
        <v>66648</v>
      </c>
      <c r="CW130" s="68">
        <f t="shared" si="150"/>
        <v>60811</v>
      </c>
      <c r="CX130" s="68">
        <f t="shared" si="150"/>
        <v>55637</v>
      </c>
      <c r="CY130" s="68">
        <f t="shared" si="150"/>
        <v>50401</v>
      </c>
      <c r="CZ130" s="68">
        <f t="shared" si="150"/>
        <v>46257</v>
      </c>
      <c r="DA130" s="68">
        <f t="shared" si="150"/>
        <v>40800</v>
      </c>
      <c r="DB130" s="68">
        <f t="shared" si="150"/>
        <v>37627</v>
      </c>
      <c r="DC130" s="68">
        <f t="shared" si="150"/>
        <v>32958</v>
      </c>
      <c r="DD130" s="68">
        <f t="shared" si="150"/>
        <v>29094</v>
      </c>
      <c r="DE130" s="68">
        <f t="shared" si="150"/>
        <v>24571</v>
      </c>
      <c r="DF130" s="68">
        <f t="shared" si="150"/>
        <v>20473</v>
      </c>
      <c r="DG130" s="68">
        <f t="shared" ref="DG130:EE130" si="151">DG32+DG81</f>
        <v>15922</v>
      </c>
      <c r="DH130" s="68">
        <f t="shared" si="151"/>
        <v>12336</v>
      </c>
      <c r="DI130" s="68">
        <f t="shared" si="151"/>
        <v>9021</v>
      </c>
      <c r="DJ130" s="68">
        <f t="shared" si="151"/>
        <v>6221</v>
      </c>
      <c r="DK130" s="68">
        <f t="shared" si="151"/>
        <v>4019</v>
      </c>
      <c r="DL130" s="68">
        <f t="shared" si="151"/>
        <v>2409</v>
      </c>
      <c r="DM130" s="68">
        <f t="shared" si="151"/>
        <v>1408</v>
      </c>
      <c r="DN130" s="68">
        <f t="shared" si="151"/>
        <v>748</v>
      </c>
      <c r="DO130" s="68">
        <f t="shared" si="151"/>
        <v>357</v>
      </c>
      <c r="DP130" s="68">
        <f t="shared" si="151"/>
        <v>156</v>
      </c>
      <c r="DQ130" s="68">
        <f t="shared" si="151"/>
        <v>59</v>
      </c>
      <c r="DR130" s="68">
        <f t="shared" si="151"/>
        <v>20</v>
      </c>
      <c r="DS130" s="68">
        <f t="shared" si="151"/>
        <v>7</v>
      </c>
      <c r="DT130" s="68">
        <f t="shared" si="151"/>
        <v>1</v>
      </c>
      <c r="DU130" s="68">
        <f t="shared" si="151"/>
        <v>0</v>
      </c>
      <c r="DV130" s="68">
        <f t="shared" si="151"/>
        <v>0</v>
      </c>
      <c r="DW130" s="68">
        <f t="shared" si="151"/>
        <v>0</v>
      </c>
      <c r="DX130" s="68">
        <f t="shared" si="151"/>
        <v>0</v>
      </c>
      <c r="DY130" s="68">
        <f t="shared" si="151"/>
        <v>0</v>
      </c>
      <c r="DZ130" s="68">
        <f t="shared" si="151"/>
        <v>0</v>
      </c>
      <c r="EA130" s="68">
        <f t="shared" si="151"/>
        <v>0</v>
      </c>
      <c r="EB130" s="68">
        <f t="shared" si="151"/>
        <v>0</v>
      </c>
      <c r="EC130" s="68">
        <f t="shared" si="151"/>
        <v>0</v>
      </c>
      <c r="ED130" s="68">
        <f t="shared" si="151"/>
        <v>0</v>
      </c>
      <c r="EE130" s="68">
        <f t="shared" si="151"/>
        <v>0</v>
      </c>
    </row>
    <row r="131" spans="1:135" ht="0.95" customHeight="1" x14ac:dyDescent="0.25">
      <c r="A131" s="70">
        <v>2042</v>
      </c>
      <c r="B131" s="68">
        <f t="shared" si="15"/>
        <v>10090588</v>
      </c>
      <c r="C131" s="73">
        <f t="shared" si="21"/>
        <v>2.6407960007197927E-3</v>
      </c>
      <c r="D131" s="66">
        <f t="shared" ref="D131:M131" si="152">D33+D82</f>
        <v>5521720</v>
      </c>
      <c r="E131" s="66">
        <f t="shared" si="152"/>
        <v>5636911</v>
      </c>
      <c r="F131" s="66">
        <f t="shared" si="152"/>
        <v>5749409</v>
      </c>
      <c r="G131" s="75">
        <f t="shared" si="152"/>
        <v>5860125</v>
      </c>
      <c r="H131" s="75">
        <f t="shared" si="152"/>
        <v>5969971</v>
      </c>
      <c r="I131" s="75">
        <f t="shared" si="152"/>
        <v>2671903</v>
      </c>
      <c r="J131" s="75">
        <f t="shared" si="152"/>
        <v>2556712</v>
      </c>
      <c r="K131" s="75">
        <f t="shared" si="152"/>
        <v>2444214</v>
      </c>
      <c r="L131" s="75">
        <f t="shared" si="152"/>
        <v>2333498</v>
      </c>
      <c r="M131" s="75">
        <f t="shared" si="152"/>
        <v>2223652</v>
      </c>
      <c r="N131" s="66"/>
      <c r="O131" s="68">
        <f t="shared" ref="O131:AT131" si="153">O33+O82</f>
        <v>89826</v>
      </c>
      <c r="P131" s="68">
        <f t="shared" si="153"/>
        <v>90455</v>
      </c>
      <c r="Q131" s="68">
        <f t="shared" si="153"/>
        <v>91016</v>
      </c>
      <c r="R131" s="68">
        <f t="shared" si="153"/>
        <v>91551</v>
      </c>
      <c r="S131" s="68">
        <f t="shared" si="153"/>
        <v>92098</v>
      </c>
      <c r="T131" s="68">
        <f t="shared" si="153"/>
        <v>92649</v>
      </c>
      <c r="U131" s="68">
        <f t="shared" si="153"/>
        <v>93208</v>
      </c>
      <c r="V131" s="68">
        <f t="shared" si="153"/>
        <v>93770</v>
      </c>
      <c r="W131" s="68">
        <f t="shared" si="153"/>
        <v>94372</v>
      </c>
      <c r="X131" s="68">
        <f t="shared" si="153"/>
        <v>94994</v>
      </c>
      <c r="Y131" s="68">
        <f t="shared" si="153"/>
        <v>95593</v>
      </c>
      <c r="Z131" s="68">
        <f t="shared" si="153"/>
        <v>96199</v>
      </c>
      <c r="AA131" s="68">
        <f t="shared" si="153"/>
        <v>96786</v>
      </c>
      <c r="AB131" s="68">
        <f t="shared" si="153"/>
        <v>97360</v>
      </c>
      <c r="AC131" s="68">
        <f t="shared" si="153"/>
        <v>97939</v>
      </c>
      <c r="AD131" s="68">
        <f t="shared" si="153"/>
        <v>98528</v>
      </c>
      <c r="AE131" s="68">
        <f t="shared" si="153"/>
        <v>99174</v>
      </c>
      <c r="AF131" s="68">
        <f t="shared" si="153"/>
        <v>99872</v>
      </c>
      <c r="AG131" s="68">
        <f t="shared" si="153"/>
        <v>100544</v>
      </c>
      <c r="AH131" s="68">
        <f t="shared" si="153"/>
        <v>101160</v>
      </c>
      <c r="AI131" s="68">
        <f t="shared" si="153"/>
        <v>101731</v>
      </c>
      <c r="AJ131" s="68">
        <f t="shared" si="153"/>
        <v>102345</v>
      </c>
      <c r="AK131" s="68">
        <f t="shared" si="153"/>
        <v>103041</v>
      </c>
      <c r="AL131" s="68">
        <f t="shared" si="153"/>
        <v>103932</v>
      </c>
      <c r="AM131" s="68">
        <f t="shared" si="153"/>
        <v>105063</v>
      </c>
      <c r="AN131" s="68">
        <f t="shared" si="153"/>
        <v>106436</v>
      </c>
      <c r="AO131" s="68">
        <f t="shared" si="153"/>
        <v>107914</v>
      </c>
      <c r="AP131" s="68">
        <f t="shared" si="153"/>
        <v>109448</v>
      </c>
      <c r="AQ131" s="68">
        <f t="shared" si="153"/>
        <v>110787</v>
      </c>
      <c r="AR131" s="68">
        <f t="shared" si="153"/>
        <v>112817</v>
      </c>
      <c r="AS131" s="68">
        <f t="shared" si="153"/>
        <v>115008</v>
      </c>
      <c r="AT131" s="68">
        <f t="shared" si="153"/>
        <v>116185</v>
      </c>
      <c r="AU131" s="68">
        <f t="shared" ref="AU131:BZ131" si="154">AU33+AU82</f>
        <v>118823</v>
      </c>
      <c r="AV131" s="68">
        <f t="shared" si="154"/>
        <v>119442</v>
      </c>
      <c r="AW131" s="68">
        <f t="shared" si="154"/>
        <v>120569</v>
      </c>
      <c r="AX131" s="68">
        <f t="shared" si="154"/>
        <v>120954</v>
      </c>
      <c r="AY131" s="68">
        <f t="shared" si="154"/>
        <v>121836</v>
      </c>
      <c r="AZ131" s="68">
        <f t="shared" si="154"/>
        <v>122749</v>
      </c>
      <c r="BA131" s="68">
        <f t="shared" si="154"/>
        <v>123884</v>
      </c>
      <c r="BB131" s="68">
        <f t="shared" si="154"/>
        <v>123985</v>
      </c>
      <c r="BC131" s="68">
        <f t="shared" si="154"/>
        <v>125731</v>
      </c>
      <c r="BD131" s="68">
        <f t="shared" si="154"/>
        <v>126926</v>
      </c>
      <c r="BE131" s="68">
        <f t="shared" si="154"/>
        <v>131089</v>
      </c>
      <c r="BF131" s="68">
        <f t="shared" si="154"/>
        <v>131249</v>
      </c>
      <c r="BG131" s="68">
        <f t="shared" si="154"/>
        <v>132729</v>
      </c>
      <c r="BH131" s="68">
        <f t="shared" si="154"/>
        <v>133965</v>
      </c>
      <c r="BI131" s="68">
        <f t="shared" si="154"/>
        <v>136066</v>
      </c>
      <c r="BJ131" s="68">
        <f t="shared" si="154"/>
        <v>136115</v>
      </c>
      <c r="BK131" s="68">
        <f t="shared" si="154"/>
        <v>137149</v>
      </c>
      <c r="BL131" s="68">
        <f t="shared" si="154"/>
        <v>138023</v>
      </c>
      <c r="BM131" s="68">
        <f t="shared" si="154"/>
        <v>140396</v>
      </c>
      <c r="BN131" s="68">
        <f t="shared" si="154"/>
        <v>140753</v>
      </c>
      <c r="BO131" s="68">
        <f t="shared" si="154"/>
        <v>140563</v>
      </c>
      <c r="BP131" s="68">
        <f t="shared" si="154"/>
        <v>139156</v>
      </c>
      <c r="BQ131" s="68">
        <f t="shared" si="154"/>
        <v>139065</v>
      </c>
      <c r="BR131" s="68">
        <f t="shared" si="154"/>
        <v>135760</v>
      </c>
      <c r="BS131" s="68">
        <f t="shared" si="154"/>
        <v>135467</v>
      </c>
      <c r="BT131" s="68">
        <f t="shared" si="154"/>
        <v>133614</v>
      </c>
      <c r="BU131" s="68">
        <f t="shared" si="154"/>
        <v>132351</v>
      </c>
      <c r="BV131" s="68">
        <f t="shared" si="154"/>
        <v>129545</v>
      </c>
      <c r="BW131" s="68">
        <f t="shared" si="154"/>
        <v>129042</v>
      </c>
      <c r="BX131" s="68">
        <f t="shared" si="154"/>
        <v>126422</v>
      </c>
      <c r="BY131" s="68">
        <f t="shared" si="154"/>
        <v>124404</v>
      </c>
      <c r="BZ131" s="68">
        <f t="shared" si="154"/>
        <v>120011</v>
      </c>
      <c r="CA131" s="68">
        <f t="shared" ref="CA131:DF131" si="155">CA33+CA82</f>
        <v>116702</v>
      </c>
      <c r="CB131" s="68">
        <f t="shared" si="155"/>
        <v>114165</v>
      </c>
      <c r="CC131" s="68">
        <f t="shared" si="155"/>
        <v>111678</v>
      </c>
      <c r="CD131" s="68">
        <f t="shared" si="155"/>
        <v>109640</v>
      </c>
      <c r="CE131" s="68">
        <f t="shared" si="155"/>
        <v>110100</v>
      </c>
      <c r="CF131" s="68">
        <f t="shared" si="155"/>
        <v>109109</v>
      </c>
      <c r="CG131" s="68">
        <f t="shared" si="155"/>
        <v>110120</v>
      </c>
      <c r="CH131" s="68">
        <f t="shared" si="155"/>
        <v>111715</v>
      </c>
      <c r="CI131" s="68">
        <f t="shared" si="155"/>
        <v>111301</v>
      </c>
      <c r="CJ131" s="68">
        <f t="shared" si="155"/>
        <v>112057</v>
      </c>
      <c r="CK131" s="68">
        <f t="shared" si="155"/>
        <v>112337</v>
      </c>
      <c r="CL131" s="68">
        <f t="shared" si="155"/>
        <v>111321</v>
      </c>
      <c r="CM131" s="68">
        <f t="shared" si="155"/>
        <v>111095</v>
      </c>
      <c r="CN131" s="68">
        <f t="shared" si="155"/>
        <v>109006</v>
      </c>
      <c r="CO131" s="68">
        <f t="shared" si="155"/>
        <v>107975</v>
      </c>
      <c r="CP131" s="68">
        <f t="shared" si="155"/>
        <v>102625</v>
      </c>
      <c r="CQ131" s="68">
        <f t="shared" si="155"/>
        <v>96312</v>
      </c>
      <c r="CR131" s="68">
        <f t="shared" si="155"/>
        <v>90559</v>
      </c>
      <c r="CS131" s="68">
        <f t="shared" si="155"/>
        <v>85150</v>
      </c>
      <c r="CT131" s="68">
        <f t="shared" si="155"/>
        <v>79921</v>
      </c>
      <c r="CU131" s="68">
        <f t="shared" si="155"/>
        <v>73978</v>
      </c>
      <c r="CV131" s="68">
        <f t="shared" si="155"/>
        <v>69028</v>
      </c>
      <c r="CW131" s="68">
        <f t="shared" si="155"/>
        <v>63429</v>
      </c>
      <c r="CX131" s="68">
        <f t="shared" si="155"/>
        <v>57502</v>
      </c>
      <c r="CY131" s="68">
        <f t="shared" si="155"/>
        <v>52227</v>
      </c>
      <c r="CZ131" s="68">
        <f t="shared" si="155"/>
        <v>46912</v>
      </c>
      <c r="DA131" s="68">
        <f t="shared" si="155"/>
        <v>42628</v>
      </c>
      <c r="DB131" s="68">
        <f t="shared" si="155"/>
        <v>37171</v>
      </c>
      <c r="DC131" s="68">
        <f t="shared" si="155"/>
        <v>33821</v>
      </c>
      <c r="DD131" s="68">
        <f t="shared" si="155"/>
        <v>29165</v>
      </c>
      <c r="DE131" s="68">
        <f t="shared" si="155"/>
        <v>25277</v>
      </c>
      <c r="DF131" s="68">
        <f t="shared" si="155"/>
        <v>20887</v>
      </c>
      <c r="DG131" s="68">
        <f t="shared" ref="DG131:EE131" si="156">DG33+DG82</f>
        <v>16964</v>
      </c>
      <c r="DH131" s="68">
        <f t="shared" si="156"/>
        <v>12794</v>
      </c>
      <c r="DI131" s="68">
        <f t="shared" si="156"/>
        <v>9569</v>
      </c>
      <c r="DJ131" s="68">
        <f t="shared" si="156"/>
        <v>6714</v>
      </c>
      <c r="DK131" s="68">
        <f t="shared" si="156"/>
        <v>4418</v>
      </c>
      <c r="DL131" s="68">
        <f t="shared" si="156"/>
        <v>2699</v>
      </c>
      <c r="DM131" s="68">
        <f t="shared" si="156"/>
        <v>1518</v>
      </c>
      <c r="DN131" s="68">
        <f t="shared" si="156"/>
        <v>821</v>
      </c>
      <c r="DO131" s="68">
        <f t="shared" si="156"/>
        <v>399</v>
      </c>
      <c r="DP131" s="68">
        <f t="shared" si="156"/>
        <v>172</v>
      </c>
      <c r="DQ131" s="68">
        <f t="shared" si="156"/>
        <v>68</v>
      </c>
      <c r="DR131" s="68">
        <f t="shared" si="156"/>
        <v>24</v>
      </c>
      <c r="DS131" s="68">
        <f t="shared" si="156"/>
        <v>8</v>
      </c>
      <c r="DT131" s="68">
        <f t="shared" si="156"/>
        <v>2</v>
      </c>
      <c r="DU131" s="68">
        <f t="shared" si="156"/>
        <v>0</v>
      </c>
      <c r="DV131" s="68">
        <f t="shared" si="156"/>
        <v>0</v>
      </c>
      <c r="DW131" s="68">
        <f t="shared" si="156"/>
        <v>0</v>
      </c>
      <c r="DX131" s="68">
        <f t="shared" si="156"/>
        <v>0</v>
      </c>
      <c r="DY131" s="68">
        <f t="shared" si="156"/>
        <v>0</v>
      </c>
      <c r="DZ131" s="68">
        <f t="shared" si="156"/>
        <v>0</v>
      </c>
      <c r="EA131" s="68">
        <f t="shared" si="156"/>
        <v>0</v>
      </c>
      <c r="EB131" s="68">
        <f t="shared" si="156"/>
        <v>0</v>
      </c>
      <c r="EC131" s="68">
        <f t="shared" si="156"/>
        <v>0</v>
      </c>
      <c r="ED131" s="68">
        <f t="shared" si="156"/>
        <v>0</v>
      </c>
      <c r="EE131" s="68">
        <f t="shared" si="156"/>
        <v>0</v>
      </c>
    </row>
    <row r="132" spans="1:135" ht="0.95" customHeight="1" x14ac:dyDescent="0.25">
      <c r="A132" s="70">
        <v>2043</v>
      </c>
      <c r="B132" s="68">
        <f t="shared" si="15"/>
        <v>10115953</v>
      </c>
      <c r="C132" s="73">
        <f t="shared" si="21"/>
        <v>2.5137286350408916E-3</v>
      </c>
      <c r="D132" s="66">
        <f t="shared" ref="D132:M132" si="157">D34+D83</f>
        <v>5526007</v>
      </c>
      <c r="E132" s="66">
        <f t="shared" si="157"/>
        <v>5642891</v>
      </c>
      <c r="F132" s="66">
        <f t="shared" si="157"/>
        <v>5756855</v>
      </c>
      <c r="G132" s="75">
        <f t="shared" si="157"/>
        <v>5868357</v>
      </c>
      <c r="H132" s="75">
        <f t="shared" si="157"/>
        <v>5978118</v>
      </c>
      <c r="I132" s="75">
        <f t="shared" si="157"/>
        <v>2697370</v>
      </c>
      <c r="J132" s="75">
        <f t="shared" si="157"/>
        <v>2580486</v>
      </c>
      <c r="K132" s="75">
        <f t="shared" si="157"/>
        <v>2466522</v>
      </c>
      <c r="L132" s="75">
        <f t="shared" si="157"/>
        <v>2355020</v>
      </c>
      <c r="M132" s="75">
        <f t="shared" si="157"/>
        <v>2245259</v>
      </c>
      <c r="N132" s="66"/>
      <c r="O132" s="68">
        <f t="shared" ref="O132:AT132" si="158">O34+O83</f>
        <v>89811</v>
      </c>
      <c r="P132" s="68">
        <f t="shared" si="158"/>
        <v>90411</v>
      </c>
      <c r="Q132" s="68">
        <f t="shared" si="158"/>
        <v>90912</v>
      </c>
      <c r="R132" s="68">
        <f t="shared" si="158"/>
        <v>91412</v>
      </c>
      <c r="S132" s="68">
        <f t="shared" si="158"/>
        <v>91931</v>
      </c>
      <c r="T132" s="68">
        <f t="shared" si="158"/>
        <v>92461</v>
      </c>
      <c r="U132" s="68">
        <f t="shared" si="158"/>
        <v>92988</v>
      </c>
      <c r="V132" s="68">
        <f t="shared" si="158"/>
        <v>93531</v>
      </c>
      <c r="W132" s="68">
        <f t="shared" si="158"/>
        <v>94098</v>
      </c>
      <c r="X132" s="68">
        <f t="shared" si="158"/>
        <v>94689</v>
      </c>
      <c r="Y132" s="68">
        <f t="shared" si="158"/>
        <v>95293</v>
      </c>
      <c r="Z132" s="68">
        <f t="shared" si="158"/>
        <v>95879</v>
      </c>
      <c r="AA132" s="68">
        <f t="shared" si="158"/>
        <v>96476</v>
      </c>
      <c r="AB132" s="68">
        <f t="shared" si="158"/>
        <v>97068</v>
      </c>
      <c r="AC132" s="68">
        <f t="shared" si="158"/>
        <v>97669</v>
      </c>
      <c r="AD132" s="68">
        <f t="shared" si="158"/>
        <v>98318</v>
      </c>
      <c r="AE132" s="68">
        <f t="shared" si="158"/>
        <v>99027</v>
      </c>
      <c r="AF132" s="68">
        <f t="shared" si="158"/>
        <v>99807</v>
      </c>
      <c r="AG132" s="68">
        <f t="shared" si="158"/>
        <v>100595</v>
      </c>
      <c r="AH132" s="68">
        <f t="shared" si="158"/>
        <v>101313</v>
      </c>
      <c r="AI132" s="68">
        <f t="shared" si="158"/>
        <v>101997</v>
      </c>
      <c r="AJ132" s="68">
        <f t="shared" si="158"/>
        <v>102690</v>
      </c>
      <c r="AK132" s="68">
        <f t="shared" si="158"/>
        <v>103471</v>
      </c>
      <c r="AL132" s="68">
        <f t="shared" si="158"/>
        <v>104394</v>
      </c>
      <c r="AM132" s="68">
        <f t="shared" si="158"/>
        <v>105535</v>
      </c>
      <c r="AN132" s="68">
        <f t="shared" si="158"/>
        <v>106875</v>
      </c>
      <c r="AO132" s="68">
        <f t="shared" si="158"/>
        <v>108380</v>
      </c>
      <c r="AP132" s="68">
        <f t="shared" si="158"/>
        <v>109912</v>
      </c>
      <c r="AQ132" s="68">
        <f t="shared" si="158"/>
        <v>111425</v>
      </c>
      <c r="AR132" s="68">
        <f t="shared" si="158"/>
        <v>112696</v>
      </c>
      <c r="AS132" s="68">
        <f t="shared" si="158"/>
        <v>114628</v>
      </c>
      <c r="AT132" s="68">
        <f t="shared" si="158"/>
        <v>116704</v>
      </c>
      <c r="AU132" s="68">
        <f t="shared" ref="AU132:BZ132" si="159">AU34+AU83</f>
        <v>117764</v>
      </c>
      <c r="AV132" s="68">
        <f t="shared" si="159"/>
        <v>120253</v>
      </c>
      <c r="AW132" s="68">
        <f t="shared" si="159"/>
        <v>120741</v>
      </c>
      <c r="AX132" s="68">
        <f t="shared" si="159"/>
        <v>121730</v>
      </c>
      <c r="AY132" s="68">
        <f t="shared" si="159"/>
        <v>121989</v>
      </c>
      <c r="AZ132" s="68">
        <f t="shared" si="159"/>
        <v>122754</v>
      </c>
      <c r="BA132" s="68">
        <f t="shared" si="159"/>
        <v>123548</v>
      </c>
      <c r="BB132" s="68">
        <f t="shared" si="159"/>
        <v>124584</v>
      </c>
      <c r="BC132" s="68">
        <f t="shared" si="159"/>
        <v>124603</v>
      </c>
      <c r="BD132" s="68">
        <f t="shared" si="159"/>
        <v>126262</v>
      </c>
      <c r="BE132" s="68">
        <f t="shared" si="159"/>
        <v>127383</v>
      </c>
      <c r="BF132" s="68">
        <f t="shared" si="159"/>
        <v>131459</v>
      </c>
      <c r="BG132" s="68">
        <f t="shared" si="159"/>
        <v>131561</v>
      </c>
      <c r="BH132" s="68">
        <f t="shared" si="159"/>
        <v>132983</v>
      </c>
      <c r="BI132" s="68">
        <f t="shared" si="159"/>
        <v>134156</v>
      </c>
      <c r="BJ132" s="68">
        <f t="shared" si="159"/>
        <v>136187</v>
      </c>
      <c r="BK132" s="68">
        <f t="shared" si="159"/>
        <v>136172</v>
      </c>
      <c r="BL132" s="68">
        <f t="shared" si="159"/>
        <v>137130</v>
      </c>
      <c r="BM132" s="68">
        <f t="shared" si="159"/>
        <v>137928</v>
      </c>
      <c r="BN132" s="68">
        <f t="shared" si="159"/>
        <v>140211</v>
      </c>
      <c r="BO132" s="68">
        <f t="shared" si="159"/>
        <v>140489</v>
      </c>
      <c r="BP132" s="68">
        <f t="shared" si="159"/>
        <v>140220</v>
      </c>
      <c r="BQ132" s="68">
        <f t="shared" si="159"/>
        <v>138736</v>
      </c>
      <c r="BR132" s="68">
        <f t="shared" si="159"/>
        <v>138561</v>
      </c>
      <c r="BS132" s="68">
        <f t="shared" si="159"/>
        <v>135189</v>
      </c>
      <c r="BT132" s="68">
        <f t="shared" si="159"/>
        <v>134807</v>
      </c>
      <c r="BU132" s="68">
        <f t="shared" si="159"/>
        <v>132871</v>
      </c>
      <c r="BV132" s="68">
        <f t="shared" si="159"/>
        <v>131526</v>
      </c>
      <c r="BW132" s="68">
        <f t="shared" si="159"/>
        <v>128550</v>
      </c>
      <c r="BX132" s="68">
        <f t="shared" si="159"/>
        <v>128075</v>
      </c>
      <c r="BY132" s="68">
        <f t="shared" si="159"/>
        <v>125410</v>
      </c>
      <c r="BZ132" s="68">
        <f t="shared" si="159"/>
        <v>123339</v>
      </c>
      <c r="CA132" s="68">
        <f t="shared" ref="CA132:DF132" si="160">CA34+CA83</f>
        <v>118762</v>
      </c>
      <c r="CB132" s="68">
        <f t="shared" si="160"/>
        <v>115210</v>
      </c>
      <c r="CC132" s="68">
        <f t="shared" si="160"/>
        <v>113095</v>
      </c>
      <c r="CD132" s="68">
        <f t="shared" si="160"/>
        <v>110718</v>
      </c>
      <c r="CE132" s="68">
        <f t="shared" si="160"/>
        <v>108680</v>
      </c>
      <c r="CF132" s="68">
        <f t="shared" si="160"/>
        <v>109097</v>
      </c>
      <c r="CG132" s="68">
        <f t="shared" si="160"/>
        <v>108062</v>
      </c>
      <c r="CH132" s="68">
        <f t="shared" si="160"/>
        <v>108989</v>
      </c>
      <c r="CI132" s="68">
        <f t="shared" si="160"/>
        <v>110483</v>
      </c>
      <c r="CJ132" s="68">
        <f t="shared" si="160"/>
        <v>109963</v>
      </c>
      <c r="CK132" s="68">
        <f t="shared" si="160"/>
        <v>110584</v>
      </c>
      <c r="CL132" s="68">
        <f t="shared" si="160"/>
        <v>110710</v>
      </c>
      <c r="CM132" s="68">
        <f t="shared" si="160"/>
        <v>109550</v>
      </c>
      <c r="CN132" s="68">
        <f t="shared" si="160"/>
        <v>109137</v>
      </c>
      <c r="CO132" s="68">
        <f t="shared" si="160"/>
        <v>106878</v>
      </c>
      <c r="CP132" s="68">
        <f t="shared" si="160"/>
        <v>105634</v>
      </c>
      <c r="CQ132" s="68">
        <f t="shared" si="160"/>
        <v>100158</v>
      </c>
      <c r="CR132" s="68">
        <f t="shared" si="160"/>
        <v>93723</v>
      </c>
      <c r="CS132" s="68">
        <f t="shared" si="160"/>
        <v>87843</v>
      </c>
      <c r="CT132" s="68">
        <f t="shared" si="160"/>
        <v>82283</v>
      </c>
      <c r="CU132" s="68">
        <f t="shared" si="160"/>
        <v>76906</v>
      </c>
      <c r="CV132" s="68">
        <f t="shared" si="160"/>
        <v>70841</v>
      </c>
      <c r="CW132" s="68">
        <f t="shared" si="160"/>
        <v>65739</v>
      </c>
      <c r="CX132" s="68">
        <f t="shared" si="160"/>
        <v>60019</v>
      </c>
      <c r="CY132" s="68">
        <f t="shared" si="160"/>
        <v>54018</v>
      </c>
      <c r="CZ132" s="68">
        <f t="shared" si="160"/>
        <v>48654</v>
      </c>
      <c r="DA132" s="68">
        <f t="shared" si="160"/>
        <v>43277</v>
      </c>
      <c r="DB132" s="68">
        <f t="shared" si="160"/>
        <v>38882</v>
      </c>
      <c r="DC132" s="68">
        <f t="shared" si="160"/>
        <v>33462</v>
      </c>
      <c r="DD132" s="68">
        <f t="shared" si="160"/>
        <v>29976</v>
      </c>
      <c r="DE132" s="68">
        <f t="shared" si="160"/>
        <v>25386</v>
      </c>
      <c r="DF132" s="68">
        <f t="shared" si="160"/>
        <v>21536</v>
      </c>
      <c r="DG132" s="68">
        <f t="shared" ref="DG132:EE132" si="161">DG34+DG83</f>
        <v>17350</v>
      </c>
      <c r="DH132" s="68">
        <f t="shared" si="161"/>
        <v>13678</v>
      </c>
      <c r="DI132" s="68">
        <f t="shared" si="161"/>
        <v>9954</v>
      </c>
      <c r="DJ132" s="68">
        <f t="shared" si="161"/>
        <v>7149</v>
      </c>
      <c r="DK132" s="68">
        <f t="shared" si="161"/>
        <v>4789</v>
      </c>
      <c r="DL132" s="68">
        <f t="shared" si="161"/>
        <v>2978</v>
      </c>
      <c r="DM132" s="68">
        <f t="shared" si="161"/>
        <v>1706</v>
      </c>
      <c r="DN132" s="68">
        <f t="shared" si="161"/>
        <v>891</v>
      </c>
      <c r="DO132" s="68">
        <f t="shared" si="161"/>
        <v>442</v>
      </c>
      <c r="DP132" s="68">
        <f t="shared" si="161"/>
        <v>195</v>
      </c>
      <c r="DQ132" s="68">
        <f t="shared" si="161"/>
        <v>74</v>
      </c>
      <c r="DR132" s="68">
        <f t="shared" si="161"/>
        <v>27</v>
      </c>
      <c r="DS132" s="68">
        <f t="shared" si="161"/>
        <v>9</v>
      </c>
      <c r="DT132" s="68">
        <f t="shared" si="161"/>
        <v>2</v>
      </c>
      <c r="DU132" s="68">
        <f t="shared" si="161"/>
        <v>0</v>
      </c>
      <c r="DV132" s="68">
        <f t="shared" si="161"/>
        <v>0</v>
      </c>
      <c r="DW132" s="68">
        <f t="shared" si="161"/>
        <v>0</v>
      </c>
      <c r="DX132" s="68">
        <f t="shared" si="161"/>
        <v>0</v>
      </c>
      <c r="DY132" s="68">
        <f t="shared" si="161"/>
        <v>0</v>
      </c>
      <c r="DZ132" s="68">
        <f t="shared" si="161"/>
        <v>0</v>
      </c>
      <c r="EA132" s="68">
        <f t="shared" si="161"/>
        <v>0</v>
      </c>
      <c r="EB132" s="68">
        <f t="shared" si="161"/>
        <v>0</v>
      </c>
      <c r="EC132" s="68">
        <f t="shared" si="161"/>
        <v>0</v>
      </c>
      <c r="ED132" s="68">
        <f t="shared" si="161"/>
        <v>0</v>
      </c>
      <c r="EE132" s="68">
        <f t="shared" si="161"/>
        <v>0</v>
      </c>
    </row>
    <row r="133" spans="1:135" ht="0.95" customHeight="1" x14ac:dyDescent="0.25">
      <c r="A133" s="70">
        <v>2044</v>
      </c>
      <c r="B133" s="68">
        <f t="shared" si="15"/>
        <v>10140073</v>
      </c>
      <c r="C133" s="73">
        <f t="shared" si="21"/>
        <v>2.3843527149641757E-3</v>
      </c>
      <c r="D133" s="66">
        <f t="shared" ref="D133:M133" si="162">D35+D84</f>
        <v>5528198</v>
      </c>
      <c r="E133" s="66">
        <f t="shared" si="162"/>
        <v>5647458</v>
      </c>
      <c r="F133" s="66">
        <f t="shared" si="162"/>
        <v>5763102</v>
      </c>
      <c r="G133" s="75">
        <f t="shared" si="162"/>
        <v>5876054</v>
      </c>
      <c r="H133" s="75">
        <f t="shared" si="162"/>
        <v>5986594</v>
      </c>
      <c r="I133" s="75">
        <f t="shared" si="162"/>
        <v>2723744</v>
      </c>
      <c r="J133" s="75">
        <f t="shared" si="162"/>
        <v>2604484</v>
      </c>
      <c r="K133" s="75">
        <f t="shared" si="162"/>
        <v>2488840</v>
      </c>
      <c r="L133" s="75">
        <f t="shared" si="162"/>
        <v>2375888</v>
      </c>
      <c r="M133" s="75">
        <f t="shared" si="162"/>
        <v>2265348</v>
      </c>
      <c r="N133" s="66"/>
      <c r="O133" s="68">
        <f t="shared" ref="O133:AT133" si="163">O35+O84</f>
        <v>89832</v>
      </c>
      <c r="P133" s="68">
        <f t="shared" si="163"/>
        <v>90402</v>
      </c>
      <c r="Q133" s="68">
        <f t="shared" si="163"/>
        <v>90873</v>
      </c>
      <c r="R133" s="68">
        <f t="shared" si="163"/>
        <v>91315</v>
      </c>
      <c r="S133" s="68">
        <f t="shared" si="163"/>
        <v>91798</v>
      </c>
      <c r="T133" s="68">
        <f t="shared" si="163"/>
        <v>92297</v>
      </c>
      <c r="U133" s="68">
        <f t="shared" si="163"/>
        <v>92803</v>
      </c>
      <c r="V133" s="68">
        <f t="shared" si="163"/>
        <v>93317</v>
      </c>
      <c r="W133" s="68">
        <f t="shared" si="163"/>
        <v>93861</v>
      </c>
      <c r="X133" s="68">
        <f t="shared" si="163"/>
        <v>94417</v>
      </c>
      <c r="Y133" s="68">
        <f t="shared" si="163"/>
        <v>94993</v>
      </c>
      <c r="Z133" s="68">
        <f t="shared" si="163"/>
        <v>95581</v>
      </c>
      <c r="AA133" s="68">
        <f t="shared" si="163"/>
        <v>96157</v>
      </c>
      <c r="AB133" s="68">
        <f t="shared" si="163"/>
        <v>96759</v>
      </c>
      <c r="AC133" s="68">
        <f t="shared" si="163"/>
        <v>97379</v>
      </c>
      <c r="AD133" s="68">
        <f t="shared" si="163"/>
        <v>98052</v>
      </c>
      <c r="AE133" s="68">
        <f t="shared" si="163"/>
        <v>98817</v>
      </c>
      <c r="AF133" s="68">
        <f t="shared" si="163"/>
        <v>99661</v>
      </c>
      <c r="AG133" s="68">
        <f t="shared" si="163"/>
        <v>100532</v>
      </c>
      <c r="AH133" s="68">
        <f t="shared" si="163"/>
        <v>101367</v>
      </c>
      <c r="AI133" s="68">
        <f t="shared" si="163"/>
        <v>102153</v>
      </c>
      <c r="AJ133" s="68">
        <f t="shared" si="163"/>
        <v>102955</v>
      </c>
      <c r="AK133" s="68">
        <f t="shared" si="163"/>
        <v>103815</v>
      </c>
      <c r="AL133" s="68">
        <f t="shared" si="163"/>
        <v>104820</v>
      </c>
      <c r="AM133" s="68">
        <f t="shared" si="163"/>
        <v>105995</v>
      </c>
      <c r="AN133" s="68">
        <f t="shared" si="163"/>
        <v>107347</v>
      </c>
      <c r="AO133" s="68">
        <f t="shared" si="163"/>
        <v>108819</v>
      </c>
      <c r="AP133" s="68">
        <f t="shared" si="163"/>
        <v>110377</v>
      </c>
      <c r="AQ133" s="68">
        <f t="shared" si="163"/>
        <v>111889</v>
      </c>
      <c r="AR133" s="68">
        <f t="shared" si="163"/>
        <v>113336</v>
      </c>
      <c r="AS133" s="68">
        <f t="shared" si="163"/>
        <v>114516</v>
      </c>
      <c r="AT133" s="68">
        <f t="shared" si="163"/>
        <v>116336</v>
      </c>
      <c r="AU133" s="68">
        <f t="shared" ref="AU133:BZ133" si="164">AU35+AU84</f>
        <v>118285</v>
      </c>
      <c r="AV133" s="68">
        <f t="shared" si="164"/>
        <v>119214</v>
      </c>
      <c r="AW133" s="68">
        <f t="shared" si="164"/>
        <v>121554</v>
      </c>
      <c r="AX133" s="68">
        <f t="shared" si="164"/>
        <v>121909</v>
      </c>
      <c r="AY133" s="68">
        <f t="shared" si="164"/>
        <v>122766</v>
      </c>
      <c r="AZ133" s="68">
        <f t="shared" si="164"/>
        <v>122910</v>
      </c>
      <c r="BA133" s="68">
        <f t="shared" si="164"/>
        <v>123564</v>
      </c>
      <c r="BB133" s="68">
        <f t="shared" si="164"/>
        <v>124257</v>
      </c>
      <c r="BC133" s="68">
        <f t="shared" si="164"/>
        <v>125204</v>
      </c>
      <c r="BD133" s="68">
        <f t="shared" si="164"/>
        <v>125147</v>
      </c>
      <c r="BE133" s="68">
        <f t="shared" si="164"/>
        <v>126728</v>
      </c>
      <c r="BF133" s="68">
        <f t="shared" si="164"/>
        <v>127778</v>
      </c>
      <c r="BG133" s="68">
        <f t="shared" si="164"/>
        <v>131776</v>
      </c>
      <c r="BH133" s="68">
        <f t="shared" si="164"/>
        <v>131824</v>
      </c>
      <c r="BI133" s="68">
        <f t="shared" si="164"/>
        <v>133184</v>
      </c>
      <c r="BJ133" s="68">
        <f t="shared" si="164"/>
        <v>134292</v>
      </c>
      <c r="BK133" s="68">
        <f t="shared" si="164"/>
        <v>136250</v>
      </c>
      <c r="BL133" s="68">
        <f t="shared" si="164"/>
        <v>136163</v>
      </c>
      <c r="BM133" s="68">
        <f t="shared" si="164"/>
        <v>137042</v>
      </c>
      <c r="BN133" s="68">
        <f t="shared" si="164"/>
        <v>137761</v>
      </c>
      <c r="BO133" s="68">
        <f t="shared" si="164"/>
        <v>139954</v>
      </c>
      <c r="BP133" s="68">
        <f t="shared" si="164"/>
        <v>140149</v>
      </c>
      <c r="BQ133" s="68">
        <f t="shared" si="164"/>
        <v>139801</v>
      </c>
      <c r="BR133" s="68">
        <f t="shared" si="164"/>
        <v>138240</v>
      </c>
      <c r="BS133" s="68">
        <f t="shared" si="164"/>
        <v>137978</v>
      </c>
      <c r="BT133" s="68">
        <f t="shared" si="164"/>
        <v>134536</v>
      </c>
      <c r="BU133" s="68">
        <f t="shared" si="164"/>
        <v>134064</v>
      </c>
      <c r="BV133" s="68">
        <f t="shared" si="164"/>
        <v>132046</v>
      </c>
      <c r="BW133" s="68">
        <f t="shared" si="164"/>
        <v>130514</v>
      </c>
      <c r="BX133" s="68">
        <f t="shared" si="164"/>
        <v>127591</v>
      </c>
      <c r="BY133" s="68">
        <f t="shared" si="164"/>
        <v>127050</v>
      </c>
      <c r="BZ133" s="68">
        <f t="shared" si="164"/>
        <v>124333</v>
      </c>
      <c r="CA133" s="68">
        <f t="shared" ref="CA133:DF133" si="165">CA35+CA84</f>
        <v>122049</v>
      </c>
      <c r="CB133" s="68">
        <f t="shared" si="165"/>
        <v>117249</v>
      </c>
      <c r="CC133" s="68">
        <f t="shared" si="165"/>
        <v>114130</v>
      </c>
      <c r="CD133" s="68">
        <f t="shared" si="165"/>
        <v>112119</v>
      </c>
      <c r="CE133" s="68">
        <f t="shared" si="165"/>
        <v>109750</v>
      </c>
      <c r="CF133" s="68">
        <f t="shared" si="165"/>
        <v>107696</v>
      </c>
      <c r="CG133" s="68">
        <f t="shared" si="165"/>
        <v>108052</v>
      </c>
      <c r="CH133" s="68">
        <f t="shared" si="165"/>
        <v>106961</v>
      </c>
      <c r="CI133" s="68">
        <f t="shared" si="165"/>
        <v>107792</v>
      </c>
      <c r="CJ133" s="68">
        <f t="shared" si="165"/>
        <v>109166</v>
      </c>
      <c r="CK133" s="68">
        <f t="shared" si="165"/>
        <v>108530</v>
      </c>
      <c r="CL133" s="68">
        <f t="shared" si="165"/>
        <v>108999</v>
      </c>
      <c r="CM133" s="68">
        <f t="shared" si="165"/>
        <v>108963</v>
      </c>
      <c r="CN133" s="68">
        <f t="shared" si="165"/>
        <v>107639</v>
      </c>
      <c r="CO133" s="68">
        <f t="shared" si="165"/>
        <v>107029</v>
      </c>
      <c r="CP133" s="68">
        <f t="shared" si="165"/>
        <v>104587</v>
      </c>
      <c r="CQ133" s="68">
        <f t="shared" si="165"/>
        <v>103116</v>
      </c>
      <c r="CR133" s="68">
        <f t="shared" si="165"/>
        <v>97492</v>
      </c>
      <c r="CS133" s="68">
        <f t="shared" si="165"/>
        <v>90932</v>
      </c>
      <c r="CT133" s="68">
        <f t="shared" si="165"/>
        <v>84919</v>
      </c>
      <c r="CU133" s="68">
        <f t="shared" si="165"/>
        <v>79208</v>
      </c>
      <c r="CV133" s="68">
        <f t="shared" si="165"/>
        <v>73681</v>
      </c>
      <c r="CW133" s="68">
        <f t="shared" si="165"/>
        <v>67497</v>
      </c>
      <c r="CX133" s="68">
        <f t="shared" si="165"/>
        <v>62244</v>
      </c>
      <c r="CY133" s="68">
        <f t="shared" si="165"/>
        <v>56418</v>
      </c>
      <c r="CZ133" s="68">
        <f t="shared" si="165"/>
        <v>50355</v>
      </c>
      <c r="DA133" s="68">
        <f t="shared" si="165"/>
        <v>44923</v>
      </c>
      <c r="DB133" s="68">
        <f t="shared" si="165"/>
        <v>39516</v>
      </c>
      <c r="DC133" s="68">
        <f t="shared" si="165"/>
        <v>35041</v>
      </c>
      <c r="DD133" s="68">
        <f t="shared" si="165"/>
        <v>29701</v>
      </c>
      <c r="DE133" s="68">
        <f t="shared" si="165"/>
        <v>26132</v>
      </c>
      <c r="DF133" s="68">
        <f t="shared" si="165"/>
        <v>21667</v>
      </c>
      <c r="DG133" s="68">
        <f t="shared" ref="DG133:EE133" si="166">DG35+DG84</f>
        <v>17928</v>
      </c>
      <c r="DH133" s="68">
        <f t="shared" si="166"/>
        <v>14023</v>
      </c>
      <c r="DI133" s="68">
        <f t="shared" si="166"/>
        <v>10679</v>
      </c>
      <c r="DJ133" s="68">
        <f t="shared" si="166"/>
        <v>7455</v>
      </c>
      <c r="DK133" s="68">
        <f t="shared" si="166"/>
        <v>5117</v>
      </c>
      <c r="DL133" s="68">
        <f t="shared" si="166"/>
        <v>3241</v>
      </c>
      <c r="DM133" s="68">
        <f t="shared" si="166"/>
        <v>1889</v>
      </c>
      <c r="DN133" s="68">
        <f t="shared" si="166"/>
        <v>1005</v>
      </c>
      <c r="DO133" s="68">
        <f t="shared" si="166"/>
        <v>483</v>
      </c>
      <c r="DP133" s="68">
        <f t="shared" si="166"/>
        <v>219</v>
      </c>
      <c r="DQ133" s="68">
        <f t="shared" si="166"/>
        <v>86</v>
      </c>
      <c r="DR133" s="68">
        <f t="shared" si="166"/>
        <v>29</v>
      </c>
      <c r="DS133" s="68">
        <f t="shared" si="166"/>
        <v>11</v>
      </c>
      <c r="DT133" s="68">
        <f t="shared" si="166"/>
        <v>2</v>
      </c>
      <c r="DU133" s="68">
        <f t="shared" si="166"/>
        <v>0</v>
      </c>
      <c r="DV133" s="68">
        <f t="shared" si="166"/>
        <v>0</v>
      </c>
      <c r="DW133" s="68">
        <f t="shared" si="166"/>
        <v>0</v>
      </c>
      <c r="DX133" s="68">
        <f t="shared" si="166"/>
        <v>0</v>
      </c>
      <c r="DY133" s="68">
        <f t="shared" si="166"/>
        <v>0</v>
      </c>
      <c r="DZ133" s="68">
        <f t="shared" si="166"/>
        <v>0</v>
      </c>
      <c r="EA133" s="68">
        <f t="shared" si="166"/>
        <v>0</v>
      </c>
      <c r="EB133" s="68">
        <f t="shared" si="166"/>
        <v>0</v>
      </c>
      <c r="EC133" s="68">
        <f t="shared" si="166"/>
        <v>0</v>
      </c>
      <c r="ED133" s="68">
        <f t="shared" si="166"/>
        <v>0</v>
      </c>
      <c r="EE133" s="68">
        <f t="shared" si="166"/>
        <v>0</v>
      </c>
    </row>
    <row r="134" spans="1:135" ht="0.95" customHeight="1" x14ac:dyDescent="0.25">
      <c r="A134" s="70">
        <v>2045</v>
      </c>
      <c r="B134" s="68">
        <f t="shared" si="15"/>
        <v>10163176</v>
      </c>
      <c r="C134" s="73">
        <f t="shared" si="21"/>
        <v>2.2783859642825058E-3</v>
      </c>
      <c r="D134" s="66">
        <f t="shared" ref="D134:M134" si="167">D36+D85</f>
        <v>5528282</v>
      </c>
      <c r="E134" s="66">
        <f t="shared" si="167"/>
        <v>5649836</v>
      </c>
      <c r="F134" s="66">
        <f t="shared" si="167"/>
        <v>5767832</v>
      </c>
      <c r="G134" s="75">
        <f t="shared" si="167"/>
        <v>5882456</v>
      </c>
      <c r="H134" s="75">
        <f t="shared" si="167"/>
        <v>5994434</v>
      </c>
      <c r="I134" s="75">
        <f t="shared" si="167"/>
        <v>2751043</v>
      </c>
      <c r="J134" s="75">
        <f t="shared" si="167"/>
        <v>2629489</v>
      </c>
      <c r="K134" s="75">
        <f t="shared" si="167"/>
        <v>2511493</v>
      </c>
      <c r="L134" s="75">
        <f t="shared" si="167"/>
        <v>2396869</v>
      </c>
      <c r="M134" s="75">
        <f t="shared" si="167"/>
        <v>2284891</v>
      </c>
      <c r="N134" s="66"/>
      <c r="O134" s="68">
        <f t="shared" ref="O134:AT134" si="168">O36+O85</f>
        <v>89885</v>
      </c>
      <c r="P134" s="68">
        <f t="shared" si="168"/>
        <v>90424</v>
      </c>
      <c r="Q134" s="68">
        <f t="shared" si="168"/>
        <v>90870</v>
      </c>
      <c r="R134" s="68">
        <f t="shared" si="168"/>
        <v>91280</v>
      </c>
      <c r="S134" s="68">
        <f t="shared" si="168"/>
        <v>91706</v>
      </c>
      <c r="T134" s="68">
        <f t="shared" si="168"/>
        <v>92169</v>
      </c>
      <c r="U134" s="68">
        <f t="shared" si="168"/>
        <v>92643</v>
      </c>
      <c r="V134" s="68">
        <f t="shared" si="168"/>
        <v>93137</v>
      </c>
      <c r="W134" s="68">
        <f t="shared" si="168"/>
        <v>93651</v>
      </c>
      <c r="X134" s="68">
        <f t="shared" si="168"/>
        <v>94183</v>
      </c>
      <c r="Y134" s="68">
        <f t="shared" si="168"/>
        <v>94722</v>
      </c>
      <c r="Z134" s="68">
        <f t="shared" si="168"/>
        <v>95285</v>
      </c>
      <c r="AA134" s="68">
        <f t="shared" si="168"/>
        <v>95860</v>
      </c>
      <c r="AB134" s="68">
        <f t="shared" si="168"/>
        <v>96443</v>
      </c>
      <c r="AC134" s="68">
        <f t="shared" si="168"/>
        <v>97073</v>
      </c>
      <c r="AD134" s="68">
        <f t="shared" si="168"/>
        <v>97766</v>
      </c>
      <c r="AE134" s="68">
        <f t="shared" si="168"/>
        <v>98554</v>
      </c>
      <c r="AF134" s="68">
        <f t="shared" si="168"/>
        <v>99454</v>
      </c>
      <c r="AG134" s="68">
        <f t="shared" si="168"/>
        <v>100388</v>
      </c>
      <c r="AH134" s="68">
        <f t="shared" si="168"/>
        <v>101306</v>
      </c>
      <c r="AI134" s="68">
        <f t="shared" si="168"/>
        <v>102209</v>
      </c>
      <c r="AJ134" s="68">
        <f t="shared" si="168"/>
        <v>103113</v>
      </c>
      <c r="AK134" s="68">
        <f t="shared" si="168"/>
        <v>104080</v>
      </c>
      <c r="AL134" s="68">
        <f t="shared" si="168"/>
        <v>105165</v>
      </c>
      <c r="AM134" s="68">
        <f t="shared" si="168"/>
        <v>106418</v>
      </c>
      <c r="AN134" s="68">
        <f t="shared" si="168"/>
        <v>107805</v>
      </c>
      <c r="AO134" s="68">
        <f t="shared" si="168"/>
        <v>109289</v>
      </c>
      <c r="AP134" s="68">
        <f t="shared" si="168"/>
        <v>110816</v>
      </c>
      <c r="AQ134" s="68">
        <f t="shared" si="168"/>
        <v>112356</v>
      </c>
      <c r="AR134" s="68">
        <f t="shared" si="168"/>
        <v>113800</v>
      </c>
      <c r="AS134" s="68">
        <f t="shared" si="168"/>
        <v>115155</v>
      </c>
      <c r="AT134" s="68">
        <f t="shared" si="168"/>
        <v>116232</v>
      </c>
      <c r="AU134" s="68">
        <f t="shared" ref="AU134:BZ134" si="169">AU36+AU85</f>
        <v>117928</v>
      </c>
      <c r="AV134" s="68">
        <f t="shared" si="169"/>
        <v>119738</v>
      </c>
      <c r="AW134" s="68">
        <f t="shared" si="169"/>
        <v>120533</v>
      </c>
      <c r="AX134" s="68">
        <f t="shared" si="169"/>
        <v>122722</v>
      </c>
      <c r="AY134" s="68">
        <f t="shared" si="169"/>
        <v>122952</v>
      </c>
      <c r="AZ134" s="68">
        <f t="shared" si="169"/>
        <v>123690</v>
      </c>
      <c r="BA134" s="68">
        <f t="shared" si="169"/>
        <v>123723</v>
      </c>
      <c r="BB134" s="68">
        <f t="shared" si="169"/>
        <v>124283</v>
      </c>
      <c r="BC134" s="68">
        <f t="shared" si="169"/>
        <v>124883</v>
      </c>
      <c r="BD134" s="68">
        <f t="shared" si="169"/>
        <v>125751</v>
      </c>
      <c r="BE134" s="68">
        <f t="shared" si="169"/>
        <v>125624</v>
      </c>
      <c r="BF134" s="68">
        <f t="shared" si="169"/>
        <v>127134</v>
      </c>
      <c r="BG134" s="68">
        <f t="shared" si="169"/>
        <v>128120</v>
      </c>
      <c r="BH134" s="68">
        <f t="shared" si="169"/>
        <v>132040</v>
      </c>
      <c r="BI134" s="68">
        <f t="shared" si="169"/>
        <v>132033</v>
      </c>
      <c r="BJ134" s="68">
        <f t="shared" si="169"/>
        <v>133328</v>
      </c>
      <c r="BK134" s="68">
        <f t="shared" si="169"/>
        <v>134368</v>
      </c>
      <c r="BL134" s="68">
        <f t="shared" si="169"/>
        <v>136245</v>
      </c>
      <c r="BM134" s="68">
        <f t="shared" si="169"/>
        <v>136085</v>
      </c>
      <c r="BN134" s="68">
        <f t="shared" si="169"/>
        <v>136882</v>
      </c>
      <c r="BO134" s="68">
        <f t="shared" si="169"/>
        <v>137518</v>
      </c>
      <c r="BP134" s="68">
        <f t="shared" si="169"/>
        <v>139622</v>
      </c>
      <c r="BQ134" s="68">
        <f t="shared" si="169"/>
        <v>139734</v>
      </c>
      <c r="BR134" s="68">
        <f t="shared" si="169"/>
        <v>139305</v>
      </c>
      <c r="BS134" s="68">
        <f t="shared" si="169"/>
        <v>137669</v>
      </c>
      <c r="BT134" s="68">
        <f t="shared" si="169"/>
        <v>137311</v>
      </c>
      <c r="BU134" s="68">
        <f t="shared" si="169"/>
        <v>133800</v>
      </c>
      <c r="BV134" s="68">
        <f t="shared" si="169"/>
        <v>133238</v>
      </c>
      <c r="BW134" s="68">
        <f t="shared" si="169"/>
        <v>131032</v>
      </c>
      <c r="BX134" s="68">
        <f t="shared" si="169"/>
        <v>129538</v>
      </c>
      <c r="BY134" s="68">
        <f t="shared" si="169"/>
        <v>126573</v>
      </c>
      <c r="BZ134" s="68">
        <f t="shared" si="169"/>
        <v>125962</v>
      </c>
      <c r="CA134" s="68">
        <f t="shared" ref="CA134:DF134" si="170">CA36+CA85</f>
        <v>123030</v>
      </c>
      <c r="CB134" s="68">
        <f t="shared" si="170"/>
        <v>120490</v>
      </c>
      <c r="CC134" s="68">
        <f t="shared" si="170"/>
        <v>116156</v>
      </c>
      <c r="CD134" s="68">
        <f t="shared" si="170"/>
        <v>113149</v>
      </c>
      <c r="CE134" s="68">
        <f t="shared" si="170"/>
        <v>111140</v>
      </c>
      <c r="CF134" s="68">
        <f t="shared" si="170"/>
        <v>108761</v>
      </c>
      <c r="CG134" s="68">
        <f t="shared" si="170"/>
        <v>106671</v>
      </c>
      <c r="CH134" s="68">
        <f t="shared" si="170"/>
        <v>106956</v>
      </c>
      <c r="CI134" s="68">
        <f t="shared" si="170"/>
        <v>105796</v>
      </c>
      <c r="CJ134" s="68">
        <f t="shared" si="170"/>
        <v>106516</v>
      </c>
      <c r="CK134" s="68">
        <f t="shared" si="170"/>
        <v>107757</v>
      </c>
      <c r="CL134" s="68">
        <f t="shared" si="170"/>
        <v>106987</v>
      </c>
      <c r="CM134" s="68">
        <f t="shared" si="170"/>
        <v>107297</v>
      </c>
      <c r="CN134" s="68">
        <f t="shared" si="170"/>
        <v>107082</v>
      </c>
      <c r="CO134" s="68">
        <f t="shared" si="170"/>
        <v>105585</v>
      </c>
      <c r="CP134" s="68">
        <f t="shared" si="170"/>
        <v>104759</v>
      </c>
      <c r="CQ134" s="68">
        <f t="shared" si="170"/>
        <v>102120</v>
      </c>
      <c r="CR134" s="68">
        <f t="shared" si="170"/>
        <v>100396</v>
      </c>
      <c r="CS134" s="68">
        <f t="shared" si="170"/>
        <v>94624</v>
      </c>
      <c r="CT134" s="68">
        <f t="shared" si="170"/>
        <v>87933</v>
      </c>
      <c r="CU134" s="68">
        <f t="shared" si="170"/>
        <v>81782</v>
      </c>
      <c r="CV134" s="68">
        <f t="shared" si="170"/>
        <v>75921</v>
      </c>
      <c r="CW134" s="68">
        <f t="shared" si="170"/>
        <v>70243</v>
      </c>
      <c r="CX134" s="68">
        <f t="shared" si="170"/>
        <v>63948</v>
      </c>
      <c r="CY134" s="68">
        <f t="shared" si="170"/>
        <v>58555</v>
      </c>
      <c r="CZ134" s="68">
        <f t="shared" si="170"/>
        <v>52634</v>
      </c>
      <c r="DA134" s="68">
        <f t="shared" si="170"/>
        <v>46531</v>
      </c>
      <c r="DB134" s="68">
        <f t="shared" si="170"/>
        <v>41059</v>
      </c>
      <c r="DC134" s="68">
        <f t="shared" si="170"/>
        <v>35655</v>
      </c>
      <c r="DD134" s="68">
        <f t="shared" si="170"/>
        <v>31142</v>
      </c>
      <c r="DE134" s="68">
        <f t="shared" si="170"/>
        <v>25936</v>
      </c>
      <c r="DF134" s="68">
        <f t="shared" si="170"/>
        <v>22348</v>
      </c>
      <c r="DG134" s="68">
        <f t="shared" ref="DG134:EE134" si="171">DG36+DG85</f>
        <v>18078</v>
      </c>
      <c r="DH134" s="68">
        <f t="shared" si="171"/>
        <v>14529</v>
      </c>
      <c r="DI134" s="68">
        <f t="shared" si="171"/>
        <v>10978</v>
      </c>
      <c r="DJ134" s="68">
        <f t="shared" si="171"/>
        <v>8031</v>
      </c>
      <c r="DK134" s="68">
        <f t="shared" si="171"/>
        <v>5354</v>
      </c>
      <c r="DL134" s="68">
        <f t="shared" si="171"/>
        <v>3479</v>
      </c>
      <c r="DM134" s="68">
        <f t="shared" si="171"/>
        <v>2064</v>
      </c>
      <c r="DN134" s="68">
        <f t="shared" si="171"/>
        <v>1115</v>
      </c>
      <c r="DO134" s="68">
        <f t="shared" si="171"/>
        <v>546</v>
      </c>
      <c r="DP134" s="68">
        <f t="shared" si="171"/>
        <v>242</v>
      </c>
      <c r="DQ134" s="68">
        <f t="shared" si="171"/>
        <v>99</v>
      </c>
      <c r="DR134" s="68">
        <f t="shared" si="171"/>
        <v>35</v>
      </c>
      <c r="DS134" s="68">
        <f t="shared" si="171"/>
        <v>11</v>
      </c>
      <c r="DT134" s="68">
        <f t="shared" si="171"/>
        <v>3</v>
      </c>
      <c r="DU134" s="68">
        <f t="shared" si="171"/>
        <v>0</v>
      </c>
      <c r="DV134" s="68">
        <f t="shared" si="171"/>
        <v>0</v>
      </c>
      <c r="DW134" s="68">
        <f t="shared" si="171"/>
        <v>0</v>
      </c>
      <c r="DX134" s="68">
        <f t="shared" si="171"/>
        <v>0</v>
      </c>
      <c r="DY134" s="68">
        <f t="shared" si="171"/>
        <v>0</v>
      </c>
      <c r="DZ134" s="68">
        <f t="shared" si="171"/>
        <v>0</v>
      </c>
      <c r="EA134" s="68">
        <f t="shared" si="171"/>
        <v>0</v>
      </c>
      <c r="EB134" s="68">
        <f t="shared" si="171"/>
        <v>0</v>
      </c>
      <c r="EC134" s="68">
        <f t="shared" si="171"/>
        <v>0</v>
      </c>
      <c r="ED134" s="68">
        <f t="shared" si="171"/>
        <v>0</v>
      </c>
      <c r="EE134" s="68">
        <f t="shared" si="171"/>
        <v>0</v>
      </c>
    </row>
    <row r="135" spans="1:135" ht="0.95" customHeight="1" x14ac:dyDescent="0.25">
      <c r="A135" s="70">
        <v>2046</v>
      </c>
      <c r="B135" s="68">
        <f t="shared" si="15"/>
        <v>10185044</v>
      </c>
      <c r="C135" s="73">
        <f t="shared" si="21"/>
        <v>2.1516895899470795E-3</v>
      </c>
      <c r="D135" s="66">
        <f t="shared" ref="D135:M135" si="172">D37+D86</f>
        <v>5527110</v>
      </c>
      <c r="E135" s="66">
        <f t="shared" si="172"/>
        <v>5650020</v>
      </c>
      <c r="F135" s="66">
        <f t="shared" si="172"/>
        <v>5770279</v>
      </c>
      <c r="G135" s="75">
        <f t="shared" si="172"/>
        <v>5887237</v>
      </c>
      <c r="H135" s="75">
        <f t="shared" si="172"/>
        <v>6000880</v>
      </c>
      <c r="I135" s="75">
        <f t="shared" si="172"/>
        <v>2778301</v>
      </c>
      <c r="J135" s="75">
        <f t="shared" si="172"/>
        <v>2655391</v>
      </c>
      <c r="K135" s="75">
        <f t="shared" si="172"/>
        <v>2535132</v>
      </c>
      <c r="L135" s="75">
        <f t="shared" si="172"/>
        <v>2418174</v>
      </c>
      <c r="M135" s="75">
        <f t="shared" si="172"/>
        <v>2304531</v>
      </c>
      <c r="N135" s="66"/>
      <c r="O135" s="68">
        <f t="shared" ref="O135:AT135" si="173">O37+O86</f>
        <v>89957</v>
      </c>
      <c r="P135" s="68">
        <f t="shared" si="173"/>
        <v>90483</v>
      </c>
      <c r="Q135" s="68">
        <f t="shared" si="173"/>
        <v>90899</v>
      </c>
      <c r="R135" s="68">
        <f t="shared" si="173"/>
        <v>91282</v>
      </c>
      <c r="S135" s="68">
        <f t="shared" si="173"/>
        <v>91676</v>
      </c>
      <c r="T135" s="68">
        <f t="shared" si="173"/>
        <v>92082</v>
      </c>
      <c r="U135" s="68">
        <f t="shared" si="173"/>
        <v>92521</v>
      </c>
      <c r="V135" s="68">
        <f t="shared" si="173"/>
        <v>92981</v>
      </c>
      <c r="W135" s="68">
        <f t="shared" si="173"/>
        <v>93474</v>
      </c>
      <c r="X135" s="68">
        <f t="shared" si="173"/>
        <v>93977</v>
      </c>
      <c r="Y135" s="68">
        <f t="shared" si="173"/>
        <v>94491</v>
      </c>
      <c r="Z135" s="68">
        <f t="shared" si="173"/>
        <v>95015</v>
      </c>
      <c r="AA135" s="68">
        <f t="shared" si="173"/>
        <v>95568</v>
      </c>
      <c r="AB135" s="68">
        <f t="shared" si="173"/>
        <v>96147</v>
      </c>
      <c r="AC135" s="68">
        <f t="shared" si="173"/>
        <v>96758</v>
      </c>
      <c r="AD135" s="68">
        <f t="shared" si="173"/>
        <v>97461</v>
      </c>
      <c r="AE135" s="68">
        <f t="shared" si="173"/>
        <v>98269</v>
      </c>
      <c r="AF135" s="68">
        <f t="shared" si="173"/>
        <v>99193</v>
      </c>
      <c r="AG135" s="68">
        <f t="shared" si="173"/>
        <v>100184</v>
      </c>
      <c r="AH135" s="68">
        <f t="shared" si="173"/>
        <v>101167</v>
      </c>
      <c r="AI135" s="68">
        <f t="shared" si="173"/>
        <v>102149</v>
      </c>
      <c r="AJ135" s="68">
        <f t="shared" si="173"/>
        <v>103171</v>
      </c>
      <c r="AK135" s="68">
        <f t="shared" si="173"/>
        <v>104239</v>
      </c>
      <c r="AL135" s="68">
        <f t="shared" si="173"/>
        <v>105429</v>
      </c>
      <c r="AM135" s="68">
        <f t="shared" si="173"/>
        <v>106761</v>
      </c>
      <c r="AN135" s="68">
        <f t="shared" si="173"/>
        <v>108223</v>
      </c>
      <c r="AO135" s="68">
        <f t="shared" si="173"/>
        <v>109744</v>
      </c>
      <c r="AP135" s="68">
        <f t="shared" si="173"/>
        <v>111285</v>
      </c>
      <c r="AQ135" s="68">
        <f t="shared" si="173"/>
        <v>112794</v>
      </c>
      <c r="AR135" s="68">
        <f t="shared" si="173"/>
        <v>114268</v>
      </c>
      <c r="AS135" s="68">
        <f t="shared" si="173"/>
        <v>115619</v>
      </c>
      <c r="AT135" s="68">
        <f t="shared" si="173"/>
        <v>116868</v>
      </c>
      <c r="AU135" s="68">
        <f t="shared" ref="AU135:BZ135" si="174">AU37+AU86</f>
        <v>117832</v>
      </c>
      <c r="AV135" s="68">
        <f t="shared" si="174"/>
        <v>119391</v>
      </c>
      <c r="AW135" s="68">
        <f t="shared" si="174"/>
        <v>121060</v>
      </c>
      <c r="AX135" s="68">
        <f t="shared" si="174"/>
        <v>121718</v>
      </c>
      <c r="AY135" s="68">
        <f t="shared" si="174"/>
        <v>123766</v>
      </c>
      <c r="AZ135" s="68">
        <f t="shared" si="174"/>
        <v>123881</v>
      </c>
      <c r="BA135" s="68">
        <f t="shared" si="174"/>
        <v>124506</v>
      </c>
      <c r="BB135" s="68">
        <f t="shared" si="174"/>
        <v>124445</v>
      </c>
      <c r="BC135" s="68">
        <f t="shared" si="174"/>
        <v>124917</v>
      </c>
      <c r="BD135" s="68">
        <f t="shared" si="174"/>
        <v>125438</v>
      </c>
      <c r="BE135" s="68">
        <f t="shared" si="174"/>
        <v>126229</v>
      </c>
      <c r="BF135" s="68">
        <f t="shared" si="174"/>
        <v>126038</v>
      </c>
      <c r="BG135" s="68">
        <f t="shared" si="174"/>
        <v>127484</v>
      </c>
      <c r="BH135" s="68">
        <f t="shared" si="174"/>
        <v>128410</v>
      </c>
      <c r="BI135" s="68">
        <f t="shared" si="174"/>
        <v>132253</v>
      </c>
      <c r="BJ135" s="68">
        <f t="shared" si="174"/>
        <v>132184</v>
      </c>
      <c r="BK135" s="68">
        <f t="shared" si="174"/>
        <v>133412</v>
      </c>
      <c r="BL135" s="68">
        <f t="shared" si="174"/>
        <v>134376</v>
      </c>
      <c r="BM135" s="68">
        <f t="shared" si="174"/>
        <v>136170</v>
      </c>
      <c r="BN135" s="68">
        <f t="shared" si="174"/>
        <v>135931</v>
      </c>
      <c r="BO135" s="68">
        <f t="shared" si="174"/>
        <v>136647</v>
      </c>
      <c r="BP135" s="68">
        <f t="shared" si="174"/>
        <v>137203</v>
      </c>
      <c r="BQ135" s="68">
        <f t="shared" si="174"/>
        <v>139215</v>
      </c>
      <c r="BR135" s="68">
        <f t="shared" si="174"/>
        <v>139245</v>
      </c>
      <c r="BS135" s="68">
        <f t="shared" si="174"/>
        <v>138732</v>
      </c>
      <c r="BT135" s="68">
        <f t="shared" si="174"/>
        <v>137014</v>
      </c>
      <c r="BU135" s="68">
        <f t="shared" si="174"/>
        <v>136563</v>
      </c>
      <c r="BV135" s="68">
        <f t="shared" si="174"/>
        <v>132979</v>
      </c>
      <c r="BW135" s="68">
        <f t="shared" si="174"/>
        <v>132224</v>
      </c>
      <c r="BX135" s="68">
        <f t="shared" si="174"/>
        <v>130057</v>
      </c>
      <c r="BY135" s="68">
        <f t="shared" si="174"/>
        <v>128505</v>
      </c>
      <c r="BZ135" s="68">
        <f t="shared" si="174"/>
        <v>125493</v>
      </c>
      <c r="CA135" s="68">
        <f t="shared" ref="CA135:DF135" si="175">CA37+CA86</f>
        <v>124646</v>
      </c>
      <c r="CB135" s="68">
        <f t="shared" si="175"/>
        <v>121461</v>
      </c>
      <c r="CC135" s="68">
        <f t="shared" si="175"/>
        <v>119363</v>
      </c>
      <c r="CD135" s="68">
        <f t="shared" si="175"/>
        <v>115164</v>
      </c>
      <c r="CE135" s="68">
        <f t="shared" si="175"/>
        <v>112163</v>
      </c>
      <c r="CF135" s="68">
        <f t="shared" si="175"/>
        <v>110139</v>
      </c>
      <c r="CG135" s="68">
        <f t="shared" si="175"/>
        <v>107730</v>
      </c>
      <c r="CH135" s="68">
        <f t="shared" si="175"/>
        <v>105597</v>
      </c>
      <c r="CI135" s="68">
        <f t="shared" si="175"/>
        <v>105795</v>
      </c>
      <c r="CJ135" s="68">
        <f t="shared" si="175"/>
        <v>104553</v>
      </c>
      <c r="CK135" s="68">
        <f t="shared" si="175"/>
        <v>105146</v>
      </c>
      <c r="CL135" s="68">
        <f t="shared" si="175"/>
        <v>106242</v>
      </c>
      <c r="CM135" s="68">
        <f t="shared" si="175"/>
        <v>105329</v>
      </c>
      <c r="CN135" s="68">
        <f t="shared" si="175"/>
        <v>105461</v>
      </c>
      <c r="CO135" s="68">
        <f t="shared" si="175"/>
        <v>105057</v>
      </c>
      <c r="CP135" s="68">
        <f t="shared" si="175"/>
        <v>103371</v>
      </c>
      <c r="CQ135" s="68">
        <f t="shared" si="175"/>
        <v>102315</v>
      </c>
      <c r="CR135" s="68">
        <f t="shared" si="175"/>
        <v>99452</v>
      </c>
      <c r="CS135" s="68">
        <f t="shared" si="175"/>
        <v>97466</v>
      </c>
      <c r="CT135" s="68">
        <f t="shared" si="175"/>
        <v>91535</v>
      </c>
      <c r="CU135" s="68">
        <f t="shared" si="175"/>
        <v>84712</v>
      </c>
      <c r="CV135" s="68">
        <f t="shared" si="175"/>
        <v>78423</v>
      </c>
      <c r="CW135" s="68">
        <f t="shared" si="175"/>
        <v>72415</v>
      </c>
      <c r="CX135" s="68">
        <f t="shared" si="175"/>
        <v>66590</v>
      </c>
      <c r="CY135" s="68">
        <f t="shared" si="175"/>
        <v>60195</v>
      </c>
      <c r="CZ135" s="68">
        <f t="shared" si="175"/>
        <v>54674</v>
      </c>
      <c r="DA135" s="68">
        <f t="shared" si="175"/>
        <v>48679</v>
      </c>
      <c r="DB135" s="68">
        <f t="shared" si="175"/>
        <v>42571</v>
      </c>
      <c r="DC135" s="68">
        <f t="shared" si="175"/>
        <v>37090</v>
      </c>
      <c r="DD135" s="68">
        <f t="shared" si="175"/>
        <v>31733</v>
      </c>
      <c r="DE135" s="68">
        <f t="shared" si="175"/>
        <v>27236</v>
      </c>
      <c r="DF135" s="68">
        <f t="shared" si="175"/>
        <v>22221</v>
      </c>
      <c r="DG135" s="68">
        <f t="shared" ref="DG135:EE135" si="176">DG37+DG86</f>
        <v>18686</v>
      </c>
      <c r="DH135" s="68">
        <f t="shared" si="176"/>
        <v>14688</v>
      </c>
      <c r="DI135" s="68">
        <f t="shared" si="176"/>
        <v>11409</v>
      </c>
      <c r="DJ135" s="68">
        <f t="shared" si="176"/>
        <v>8284</v>
      </c>
      <c r="DK135" s="68">
        <f t="shared" si="176"/>
        <v>5796</v>
      </c>
      <c r="DL135" s="68">
        <f t="shared" si="176"/>
        <v>3652</v>
      </c>
      <c r="DM135" s="68">
        <f t="shared" si="176"/>
        <v>2228</v>
      </c>
      <c r="DN135" s="68">
        <f t="shared" si="176"/>
        <v>1226</v>
      </c>
      <c r="DO135" s="68">
        <f t="shared" si="176"/>
        <v>609</v>
      </c>
      <c r="DP135" s="68">
        <f t="shared" si="176"/>
        <v>271</v>
      </c>
      <c r="DQ135" s="68">
        <f t="shared" si="176"/>
        <v>111</v>
      </c>
      <c r="DR135" s="68">
        <f t="shared" si="176"/>
        <v>41</v>
      </c>
      <c r="DS135" s="68">
        <f t="shared" si="176"/>
        <v>14</v>
      </c>
      <c r="DT135" s="68">
        <f t="shared" si="176"/>
        <v>3</v>
      </c>
      <c r="DU135" s="68">
        <f t="shared" si="176"/>
        <v>1</v>
      </c>
      <c r="DV135" s="68">
        <f t="shared" si="176"/>
        <v>0</v>
      </c>
      <c r="DW135" s="68">
        <f t="shared" si="176"/>
        <v>0</v>
      </c>
      <c r="DX135" s="68">
        <f t="shared" si="176"/>
        <v>0</v>
      </c>
      <c r="DY135" s="68">
        <f t="shared" si="176"/>
        <v>0</v>
      </c>
      <c r="DZ135" s="68">
        <f t="shared" si="176"/>
        <v>0</v>
      </c>
      <c r="EA135" s="68">
        <f t="shared" si="176"/>
        <v>0</v>
      </c>
      <c r="EB135" s="68">
        <f t="shared" si="176"/>
        <v>0</v>
      </c>
      <c r="EC135" s="68">
        <f t="shared" si="176"/>
        <v>0</v>
      </c>
      <c r="ED135" s="68">
        <f t="shared" si="176"/>
        <v>0</v>
      </c>
      <c r="EE135" s="68">
        <f t="shared" si="176"/>
        <v>0</v>
      </c>
    </row>
    <row r="136" spans="1:135" ht="0.95" customHeight="1" x14ac:dyDescent="0.25">
      <c r="A136" s="70">
        <v>2047</v>
      </c>
      <c r="B136" s="68">
        <f t="shared" si="15"/>
        <v>10206061</v>
      </c>
      <c r="C136" s="73">
        <f t="shared" si="21"/>
        <v>2.0635158768091723E-3</v>
      </c>
      <c r="D136" s="66">
        <f t="shared" ref="D136:M136" si="177">D38+D87</f>
        <v>5525724</v>
      </c>
      <c r="E136" s="66">
        <f t="shared" si="177"/>
        <v>5648854</v>
      </c>
      <c r="F136" s="66">
        <f t="shared" si="177"/>
        <v>5770465</v>
      </c>
      <c r="G136" s="75">
        <f t="shared" si="177"/>
        <v>5889662</v>
      </c>
      <c r="H136" s="75">
        <f t="shared" si="177"/>
        <v>6005622</v>
      </c>
      <c r="I136" s="75">
        <f t="shared" si="177"/>
        <v>2804495</v>
      </c>
      <c r="J136" s="75">
        <f t="shared" si="177"/>
        <v>2681365</v>
      </c>
      <c r="K136" s="75">
        <f t="shared" si="177"/>
        <v>2559754</v>
      </c>
      <c r="L136" s="75">
        <f t="shared" si="177"/>
        <v>2440557</v>
      </c>
      <c r="M136" s="75">
        <f t="shared" si="177"/>
        <v>2324597</v>
      </c>
      <c r="N136" s="66"/>
      <c r="O136" s="68">
        <f t="shared" ref="O136:AT136" si="178">O38+O87</f>
        <v>90069</v>
      </c>
      <c r="P136" s="68">
        <f t="shared" si="178"/>
        <v>90556</v>
      </c>
      <c r="Q136" s="68">
        <f t="shared" si="178"/>
        <v>90960</v>
      </c>
      <c r="R136" s="68">
        <f t="shared" si="178"/>
        <v>91314</v>
      </c>
      <c r="S136" s="68">
        <f t="shared" si="178"/>
        <v>91683</v>
      </c>
      <c r="T136" s="68">
        <f t="shared" si="178"/>
        <v>92055</v>
      </c>
      <c r="U136" s="68">
        <f t="shared" si="178"/>
        <v>92439</v>
      </c>
      <c r="V136" s="68">
        <f t="shared" si="178"/>
        <v>92865</v>
      </c>
      <c r="W136" s="68">
        <f t="shared" si="178"/>
        <v>93322</v>
      </c>
      <c r="X136" s="68">
        <f t="shared" si="178"/>
        <v>93804</v>
      </c>
      <c r="Y136" s="68">
        <f t="shared" si="178"/>
        <v>94288</v>
      </c>
      <c r="Z136" s="68">
        <f t="shared" si="178"/>
        <v>94785</v>
      </c>
      <c r="AA136" s="68">
        <f t="shared" si="178"/>
        <v>95300</v>
      </c>
      <c r="AB136" s="68">
        <f t="shared" si="178"/>
        <v>95857</v>
      </c>
      <c r="AC136" s="68">
        <f t="shared" si="178"/>
        <v>96466</v>
      </c>
      <c r="AD136" s="68">
        <f t="shared" si="178"/>
        <v>97147</v>
      </c>
      <c r="AE136" s="68">
        <f t="shared" si="178"/>
        <v>97966</v>
      </c>
      <c r="AF136" s="68">
        <f t="shared" si="178"/>
        <v>98907</v>
      </c>
      <c r="AG136" s="68">
        <f t="shared" si="178"/>
        <v>99924</v>
      </c>
      <c r="AH136" s="68">
        <f t="shared" si="178"/>
        <v>100966</v>
      </c>
      <c r="AI136" s="68">
        <f t="shared" si="178"/>
        <v>102012</v>
      </c>
      <c r="AJ136" s="68">
        <f t="shared" si="178"/>
        <v>103113</v>
      </c>
      <c r="AK136" s="68">
        <f t="shared" si="178"/>
        <v>104299</v>
      </c>
      <c r="AL136" s="68">
        <f t="shared" si="178"/>
        <v>105589</v>
      </c>
      <c r="AM136" s="68">
        <f t="shared" si="178"/>
        <v>107025</v>
      </c>
      <c r="AN136" s="68">
        <f t="shared" si="178"/>
        <v>108565</v>
      </c>
      <c r="AO136" s="68">
        <f t="shared" si="178"/>
        <v>110158</v>
      </c>
      <c r="AP136" s="68">
        <f t="shared" si="178"/>
        <v>111735</v>
      </c>
      <c r="AQ136" s="68">
        <f t="shared" si="178"/>
        <v>113258</v>
      </c>
      <c r="AR136" s="68">
        <f t="shared" si="178"/>
        <v>114704</v>
      </c>
      <c r="AS136" s="68">
        <f t="shared" si="178"/>
        <v>116085</v>
      </c>
      <c r="AT136" s="68">
        <f t="shared" si="178"/>
        <v>117332</v>
      </c>
      <c r="AU136" s="68">
        <f t="shared" ref="AU136:BZ136" si="179">AU38+AU87</f>
        <v>118467</v>
      </c>
      <c r="AV136" s="68">
        <f t="shared" si="179"/>
        <v>119300</v>
      </c>
      <c r="AW136" s="68">
        <f t="shared" si="179"/>
        <v>120722</v>
      </c>
      <c r="AX136" s="68">
        <f t="shared" si="179"/>
        <v>122247</v>
      </c>
      <c r="AY136" s="68">
        <f t="shared" si="179"/>
        <v>122778</v>
      </c>
      <c r="AZ136" s="68">
        <f t="shared" si="179"/>
        <v>124693</v>
      </c>
      <c r="BA136" s="68">
        <f t="shared" si="179"/>
        <v>124703</v>
      </c>
      <c r="BB136" s="68">
        <f t="shared" si="179"/>
        <v>125231</v>
      </c>
      <c r="BC136" s="68">
        <f t="shared" si="179"/>
        <v>125085</v>
      </c>
      <c r="BD136" s="68">
        <f t="shared" si="179"/>
        <v>125478</v>
      </c>
      <c r="BE136" s="68">
        <f t="shared" si="179"/>
        <v>125924</v>
      </c>
      <c r="BF136" s="68">
        <f t="shared" si="179"/>
        <v>126646</v>
      </c>
      <c r="BG136" s="68">
        <f t="shared" si="179"/>
        <v>126397</v>
      </c>
      <c r="BH136" s="68">
        <f t="shared" si="179"/>
        <v>127781</v>
      </c>
      <c r="BI136" s="68">
        <f t="shared" si="179"/>
        <v>128647</v>
      </c>
      <c r="BJ136" s="68">
        <f t="shared" si="179"/>
        <v>132407</v>
      </c>
      <c r="BK136" s="68">
        <f t="shared" si="179"/>
        <v>132276</v>
      </c>
      <c r="BL136" s="68">
        <f t="shared" si="179"/>
        <v>133427</v>
      </c>
      <c r="BM136" s="68">
        <f t="shared" si="179"/>
        <v>134313</v>
      </c>
      <c r="BN136" s="68">
        <f t="shared" si="179"/>
        <v>136024</v>
      </c>
      <c r="BO136" s="68">
        <f t="shared" si="179"/>
        <v>135707</v>
      </c>
      <c r="BP136" s="68">
        <f t="shared" si="179"/>
        <v>136340</v>
      </c>
      <c r="BQ136" s="68">
        <f t="shared" si="179"/>
        <v>136811</v>
      </c>
      <c r="BR136" s="68">
        <f t="shared" si="179"/>
        <v>138732</v>
      </c>
      <c r="BS136" s="68">
        <f t="shared" si="179"/>
        <v>138676</v>
      </c>
      <c r="BT136" s="68">
        <f t="shared" si="179"/>
        <v>138075</v>
      </c>
      <c r="BU136" s="68">
        <f t="shared" si="179"/>
        <v>136273</v>
      </c>
      <c r="BV136" s="68">
        <f t="shared" si="179"/>
        <v>135730</v>
      </c>
      <c r="BW136" s="68">
        <f t="shared" si="179"/>
        <v>131971</v>
      </c>
      <c r="BX136" s="68">
        <f t="shared" si="179"/>
        <v>131249</v>
      </c>
      <c r="BY136" s="68">
        <f t="shared" si="179"/>
        <v>129022</v>
      </c>
      <c r="BZ136" s="68">
        <f t="shared" si="179"/>
        <v>127409</v>
      </c>
      <c r="CA136" s="68">
        <f t="shared" ref="CA136:DF136" si="180">CA38+CA87</f>
        <v>124183</v>
      </c>
      <c r="CB136" s="68">
        <f t="shared" si="180"/>
        <v>123059</v>
      </c>
      <c r="CC136" s="68">
        <f t="shared" si="180"/>
        <v>120330</v>
      </c>
      <c r="CD136" s="68">
        <f t="shared" si="180"/>
        <v>118343</v>
      </c>
      <c r="CE136" s="68">
        <f t="shared" si="180"/>
        <v>114166</v>
      </c>
      <c r="CF136" s="68">
        <f t="shared" si="180"/>
        <v>111156</v>
      </c>
      <c r="CG136" s="68">
        <f t="shared" si="180"/>
        <v>109100</v>
      </c>
      <c r="CH136" s="68">
        <f t="shared" si="180"/>
        <v>106652</v>
      </c>
      <c r="CI136" s="68">
        <f t="shared" si="180"/>
        <v>104461</v>
      </c>
      <c r="CJ136" s="68">
        <f t="shared" si="180"/>
        <v>104558</v>
      </c>
      <c r="CK136" s="68">
        <f t="shared" si="180"/>
        <v>103221</v>
      </c>
      <c r="CL136" s="68">
        <f t="shared" si="180"/>
        <v>103674</v>
      </c>
      <c r="CM136" s="68">
        <f t="shared" si="180"/>
        <v>104615</v>
      </c>
      <c r="CN136" s="68">
        <f t="shared" si="180"/>
        <v>103544</v>
      </c>
      <c r="CO136" s="68">
        <f t="shared" si="180"/>
        <v>103487</v>
      </c>
      <c r="CP136" s="68">
        <f t="shared" si="180"/>
        <v>102877</v>
      </c>
      <c r="CQ136" s="68">
        <f t="shared" si="180"/>
        <v>100988</v>
      </c>
      <c r="CR136" s="68">
        <f t="shared" si="180"/>
        <v>99676</v>
      </c>
      <c r="CS136" s="68">
        <f t="shared" si="180"/>
        <v>96582</v>
      </c>
      <c r="CT136" s="68">
        <f t="shared" si="180"/>
        <v>94316</v>
      </c>
      <c r="CU136" s="68">
        <f t="shared" si="180"/>
        <v>88222</v>
      </c>
      <c r="CV136" s="68">
        <f t="shared" si="180"/>
        <v>81267</v>
      </c>
      <c r="CW136" s="68">
        <f t="shared" si="180"/>
        <v>74844</v>
      </c>
      <c r="CX136" s="68">
        <f t="shared" si="180"/>
        <v>68688</v>
      </c>
      <c r="CY136" s="68">
        <f t="shared" si="180"/>
        <v>62729</v>
      </c>
      <c r="CZ136" s="68">
        <f t="shared" si="180"/>
        <v>56249</v>
      </c>
      <c r="DA136" s="68">
        <f t="shared" si="180"/>
        <v>50617</v>
      </c>
      <c r="DB136" s="68">
        <f t="shared" si="180"/>
        <v>44580</v>
      </c>
      <c r="DC136" s="68">
        <f t="shared" si="180"/>
        <v>38499</v>
      </c>
      <c r="DD136" s="68">
        <f t="shared" si="180"/>
        <v>33056</v>
      </c>
      <c r="DE136" s="68">
        <f t="shared" si="180"/>
        <v>27800</v>
      </c>
      <c r="DF136" s="68">
        <f t="shared" si="180"/>
        <v>23378</v>
      </c>
      <c r="DG136" s="68">
        <f t="shared" ref="DG136:EE136" si="181">DG38+DG87</f>
        <v>18623</v>
      </c>
      <c r="DH136" s="68">
        <f t="shared" si="181"/>
        <v>15221</v>
      </c>
      <c r="DI136" s="68">
        <f t="shared" si="181"/>
        <v>11571</v>
      </c>
      <c r="DJ136" s="68">
        <f t="shared" si="181"/>
        <v>8640</v>
      </c>
      <c r="DK136" s="68">
        <f t="shared" si="181"/>
        <v>6004</v>
      </c>
      <c r="DL136" s="68">
        <f t="shared" si="181"/>
        <v>3977</v>
      </c>
      <c r="DM136" s="68">
        <f t="shared" si="181"/>
        <v>2347</v>
      </c>
      <c r="DN136" s="68">
        <f t="shared" si="181"/>
        <v>1332</v>
      </c>
      <c r="DO136" s="68">
        <f t="shared" si="181"/>
        <v>673</v>
      </c>
      <c r="DP136" s="68">
        <f t="shared" si="181"/>
        <v>304</v>
      </c>
      <c r="DQ136" s="68">
        <f t="shared" si="181"/>
        <v>124</v>
      </c>
      <c r="DR136" s="68">
        <f t="shared" si="181"/>
        <v>46</v>
      </c>
      <c r="DS136" s="68">
        <f t="shared" si="181"/>
        <v>17</v>
      </c>
      <c r="DT136" s="68">
        <f t="shared" si="181"/>
        <v>6</v>
      </c>
      <c r="DU136" s="68">
        <f t="shared" si="181"/>
        <v>1</v>
      </c>
      <c r="DV136" s="68">
        <f t="shared" si="181"/>
        <v>0</v>
      </c>
      <c r="DW136" s="68">
        <f t="shared" si="181"/>
        <v>0</v>
      </c>
      <c r="DX136" s="68">
        <f t="shared" si="181"/>
        <v>0</v>
      </c>
      <c r="DY136" s="68">
        <f t="shared" si="181"/>
        <v>0</v>
      </c>
      <c r="DZ136" s="68">
        <f t="shared" si="181"/>
        <v>0</v>
      </c>
      <c r="EA136" s="68">
        <f t="shared" si="181"/>
        <v>0</v>
      </c>
      <c r="EB136" s="68">
        <f t="shared" si="181"/>
        <v>0</v>
      </c>
      <c r="EC136" s="68">
        <f t="shared" si="181"/>
        <v>0</v>
      </c>
      <c r="ED136" s="68">
        <f t="shared" si="181"/>
        <v>0</v>
      </c>
      <c r="EE136" s="68">
        <f t="shared" si="181"/>
        <v>0</v>
      </c>
    </row>
    <row r="137" spans="1:135" ht="0.95" customHeight="1" x14ac:dyDescent="0.25">
      <c r="A137" s="70">
        <v>2048</v>
      </c>
      <c r="B137" s="68">
        <f t="shared" si="15"/>
        <v>10226052</v>
      </c>
      <c r="C137" s="73">
        <f t="shared" si="21"/>
        <v>1.9587380479109424E-3</v>
      </c>
      <c r="D137" s="66">
        <f t="shared" ref="D137:M137" si="182">D39+D88</f>
        <v>5523266</v>
      </c>
      <c r="E137" s="66">
        <f t="shared" si="182"/>
        <v>5647415</v>
      </c>
      <c r="F137" s="66">
        <f t="shared" si="182"/>
        <v>5769243</v>
      </c>
      <c r="G137" s="75">
        <f t="shared" si="182"/>
        <v>5889788</v>
      </c>
      <c r="H137" s="75">
        <f t="shared" si="182"/>
        <v>6007967</v>
      </c>
      <c r="I137" s="75">
        <f t="shared" si="182"/>
        <v>2830344</v>
      </c>
      <c r="J137" s="75">
        <f t="shared" si="182"/>
        <v>2706195</v>
      </c>
      <c r="K137" s="75">
        <f t="shared" si="182"/>
        <v>2584367</v>
      </c>
      <c r="L137" s="75">
        <f t="shared" si="182"/>
        <v>2463822</v>
      </c>
      <c r="M137" s="75">
        <f t="shared" si="182"/>
        <v>2345643</v>
      </c>
      <c r="N137" s="66"/>
      <c r="O137" s="68">
        <f t="shared" ref="O137:AT137" si="183">O39+O88</f>
        <v>90194</v>
      </c>
      <c r="P137" s="68">
        <f t="shared" si="183"/>
        <v>90672</v>
      </c>
      <c r="Q137" s="68">
        <f t="shared" si="183"/>
        <v>91039</v>
      </c>
      <c r="R137" s="68">
        <f t="shared" si="183"/>
        <v>91377</v>
      </c>
      <c r="S137" s="68">
        <f t="shared" si="183"/>
        <v>91716</v>
      </c>
      <c r="T137" s="68">
        <f t="shared" si="183"/>
        <v>92068</v>
      </c>
      <c r="U137" s="68">
        <f t="shared" si="183"/>
        <v>92416</v>
      </c>
      <c r="V137" s="68">
        <f t="shared" si="183"/>
        <v>92784</v>
      </c>
      <c r="W137" s="68">
        <f t="shared" si="183"/>
        <v>93210</v>
      </c>
      <c r="X137" s="68">
        <f t="shared" si="183"/>
        <v>93655</v>
      </c>
      <c r="Y137" s="68">
        <f t="shared" si="183"/>
        <v>94118</v>
      </c>
      <c r="Z137" s="68">
        <f t="shared" si="183"/>
        <v>94587</v>
      </c>
      <c r="AA137" s="68">
        <f t="shared" si="183"/>
        <v>95072</v>
      </c>
      <c r="AB137" s="68">
        <f t="shared" si="183"/>
        <v>95591</v>
      </c>
      <c r="AC137" s="68">
        <f t="shared" si="183"/>
        <v>96177</v>
      </c>
      <c r="AD137" s="68">
        <f t="shared" si="183"/>
        <v>96855</v>
      </c>
      <c r="AE137" s="68">
        <f t="shared" si="183"/>
        <v>97653</v>
      </c>
      <c r="AF137" s="68">
        <f t="shared" si="183"/>
        <v>98608</v>
      </c>
      <c r="AG137" s="68">
        <f t="shared" si="183"/>
        <v>99641</v>
      </c>
      <c r="AH137" s="68">
        <f t="shared" si="183"/>
        <v>100708</v>
      </c>
      <c r="AI137" s="68">
        <f t="shared" si="183"/>
        <v>101814</v>
      </c>
      <c r="AJ137" s="68">
        <f t="shared" si="183"/>
        <v>102979</v>
      </c>
      <c r="AK137" s="68">
        <f t="shared" si="183"/>
        <v>104245</v>
      </c>
      <c r="AL137" s="68">
        <f t="shared" si="183"/>
        <v>105650</v>
      </c>
      <c r="AM137" s="68">
        <f t="shared" si="183"/>
        <v>107186</v>
      </c>
      <c r="AN137" s="68">
        <f t="shared" si="183"/>
        <v>108829</v>
      </c>
      <c r="AO137" s="68">
        <f t="shared" si="183"/>
        <v>110499</v>
      </c>
      <c r="AP137" s="68">
        <f t="shared" si="183"/>
        <v>112146</v>
      </c>
      <c r="AQ137" s="68">
        <f t="shared" si="183"/>
        <v>113706</v>
      </c>
      <c r="AR137" s="68">
        <f t="shared" si="183"/>
        <v>115165</v>
      </c>
      <c r="AS137" s="68">
        <f t="shared" si="183"/>
        <v>116518</v>
      </c>
      <c r="AT137" s="68">
        <f t="shared" si="183"/>
        <v>117796</v>
      </c>
      <c r="AU137" s="68">
        <f t="shared" ref="AU137:BZ137" si="184">AU39+AU88</f>
        <v>118930</v>
      </c>
      <c r="AV137" s="68">
        <f t="shared" si="184"/>
        <v>119933</v>
      </c>
      <c r="AW137" s="68">
        <f t="shared" si="184"/>
        <v>120633</v>
      </c>
      <c r="AX137" s="68">
        <f t="shared" si="184"/>
        <v>121914</v>
      </c>
      <c r="AY137" s="68">
        <f t="shared" si="184"/>
        <v>123308</v>
      </c>
      <c r="AZ137" s="68">
        <f t="shared" si="184"/>
        <v>123720</v>
      </c>
      <c r="BA137" s="68">
        <f t="shared" si="184"/>
        <v>125516</v>
      </c>
      <c r="BB137" s="68">
        <f t="shared" si="184"/>
        <v>125430</v>
      </c>
      <c r="BC137" s="68">
        <f t="shared" si="184"/>
        <v>125871</v>
      </c>
      <c r="BD137" s="68">
        <f t="shared" si="184"/>
        <v>125648</v>
      </c>
      <c r="BE137" s="68">
        <f t="shared" si="184"/>
        <v>125968</v>
      </c>
      <c r="BF137" s="68">
        <f t="shared" si="184"/>
        <v>126349</v>
      </c>
      <c r="BG137" s="68">
        <f t="shared" si="184"/>
        <v>127007</v>
      </c>
      <c r="BH137" s="68">
        <f t="shared" si="184"/>
        <v>126706</v>
      </c>
      <c r="BI137" s="68">
        <f t="shared" si="184"/>
        <v>128025</v>
      </c>
      <c r="BJ137" s="68">
        <f t="shared" si="184"/>
        <v>128825</v>
      </c>
      <c r="BK137" s="68">
        <f t="shared" si="184"/>
        <v>132501</v>
      </c>
      <c r="BL137" s="68">
        <f t="shared" si="184"/>
        <v>132301</v>
      </c>
      <c r="BM137" s="68">
        <f t="shared" si="184"/>
        <v>133373</v>
      </c>
      <c r="BN137" s="68">
        <f t="shared" si="184"/>
        <v>134179</v>
      </c>
      <c r="BO137" s="68">
        <f t="shared" si="184"/>
        <v>135804</v>
      </c>
      <c r="BP137" s="68">
        <f t="shared" si="184"/>
        <v>135409</v>
      </c>
      <c r="BQ137" s="68">
        <f t="shared" si="184"/>
        <v>135956</v>
      </c>
      <c r="BR137" s="68">
        <f t="shared" si="184"/>
        <v>136347</v>
      </c>
      <c r="BS137" s="68">
        <f t="shared" si="184"/>
        <v>138170</v>
      </c>
      <c r="BT137" s="68">
        <f t="shared" si="184"/>
        <v>138023</v>
      </c>
      <c r="BU137" s="68">
        <f t="shared" si="184"/>
        <v>137333</v>
      </c>
      <c r="BV137" s="68">
        <f t="shared" si="184"/>
        <v>135449</v>
      </c>
      <c r="BW137" s="68">
        <f t="shared" si="184"/>
        <v>134708</v>
      </c>
      <c r="BX137" s="68">
        <f t="shared" si="184"/>
        <v>131001</v>
      </c>
      <c r="BY137" s="68">
        <f t="shared" si="184"/>
        <v>130212</v>
      </c>
      <c r="BZ137" s="68">
        <f t="shared" si="184"/>
        <v>127927</v>
      </c>
      <c r="CA137" s="68">
        <f t="shared" ref="CA137:DF137" si="185">CA39+CA88</f>
        <v>126082</v>
      </c>
      <c r="CB137" s="68">
        <f t="shared" si="185"/>
        <v>122605</v>
      </c>
      <c r="CC137" s="68">
        <f t="shared" si="185"/>
        <v>121916</v>
      </c>
      <c r="CD137" s="68">
        <f t="shared" si="185"/>
        <v>119306</v>
      </c>
      <c r="CE137" s="68">
        <f t="shared" si="185"/>
        <v>117319</v>
      </c>
      <c r="CF137" s="68">
        <f t="shared" si="185"/>
        <v>113147</v>
      </c>
      <c r="CG137" s="68">
        <f t="shared" si="185"/>
        <v>110109</v>
      </c>
      <c r="CH137" s="68">
        <f t="shared" si="185"/>
        <v>108011</v>
      </c>
      <c r="CI137" s="68">
        <f t="shared" si="185"/>
        <v>105513</v>
      </c>
      <c r="CJ137" s="68">
        <f t="shared" si="185"/>
        <v>103248</v>
      </c>
      <c r="CK137" s="68">
        <f t="shared" si="185"/>
        <v>103233</v>
      </c>
      <c r="CL137" s="68">
        <f t="shared" si="185"/>
        <v>101789</v>
      </c>
      <c r="CM137" s="68">
        <f t="shared" si="185"/>
        <v>102095</v>
      </c>
      <c r="CN137" s="68">
        <f t="shared" si="185"/>
        <v>102860</v>
      </c>
      <c r="CO137" s="68">
        <f t="shared" si="185"/>
        <v>101621</v>
      </c>
      <c r="CP137" s="68">
        <f t="shared" si="185"/>
        <v>101359</v>
      </c>
      <c r="CQ137" s="68">
        <f t="shared" si="185"/>
        <v>100528</v>
      </c>
      <c r="CR137" s="68">
        <f t="shared" si="185"/>
        <v>98411</v>
      </c>
      <c r="CS137" s="68">
        <f t="shared" si="185"/>
        <v>96830</v>
      </c>
      <c r="CT137" s="68">
        <f t="shared" si="185"/>
        <v>93490</v>
      </c>
      <c r="CU137" s="68">
        <f t="shared" si="185"/>
        <v>90932</v>
      </c>
      <c r="CV137" s="68">
        <f t="shared" si="185"/>
        <v>84671</v>
      </c>
      <c r="CW137" s="68">
        <f t="shared" si="185"/>
        <v>77590</v>
      </c>
      <c r="CX137" s="68">
        <f t="shared" si="185"/>
        <v>71034</v>
      </c>
      <c r="CY137" s="68">
        <f t="shared" si="185"/>
        <v>64745</v>
      </c>
      <c r="CZ137" s="68">
        <f t="shared" si="185"/>
        <v>58661</v>
      </c>
      <c r="DA137" s="68">
        <f t="shared" si="185"/>
        <v>52117</v>
      </c>
      <c r="DB137" s="68">
        <f t="shared" si="185"/>
        <v>46403</v>
      </c>
      <c r="DC137" s="68">
        <f t="shared" si="185"/>
        <v>40361</v>
      </c>
      <c r="DD137" s="68">
        <f t="shared" si="185"/>
        <v>34355</v>
      </c>
      <c r="DE137" s="68">
        <f t="shared" si="185"/>
        <v>29001</v>
      </c>
      <c r="DF137" s="68">
        <f t="shared" si="185"/>
        <v>23902</v>
      </c>
      <c r="DG137" s="68">
        <f t="shared" ref="DG137:EE137" si="186">DG39+DG88</f>
        <v>19633</v>
      </c>
      <c r="DH137" s="68">
        <f t="shared" si="186"/>
        <v>15207</v>
      </c>
      <c r="DI137" s="68">
        <f t="shared" si="186"/>
        <v>12026</v>
      </c>
      <c r="DJ137" s="68">
        <f t="shared" si="186"/>
        <v>8792</v>
      </c>
      <c r="DK137" s="68">
        <f t="shared" si="186"/>
        <v>6286</v>
      </c>
      <c r="DL137" s="68">
        <f t="shared" si="186"/>
        <v>4140</v>
      </c>
      <c r="DM137" s="68">
        <f t="shared" si="186"/>
        <v>2574</v>
      </c>
      <c r="DN137" s="68">
        <f t="shared" si="186"/>
        <v>1406</v>
      </c>
      <c r="DO137" s="68">
        <f t="shared" si="186"/>
        <v>735</v>
      </c>
      <c r="DP137" s="68">
        <f t="shared" si="186"/>
        <v>340</v>
      </c>
      <c r="DQ137" s="68">
        <f t="shared" si="186"/>
        <v>139</v>
      </c>
      <c r="DR137" s="68">
        <f t="shared" si="186"/>
        <v>52</v>
      </c>
      <c r="DS137" s="68">
        <f t="shared" si="186"/>
        <v>18</v>
      </c>
      <c r="DT137" s="68">
        <f t="shared" si="186"/>
        <v>7</v>
      </c>
      <c r="DU137" s="68">
        <f t="shared" si="186"/>
        <v>2</v>
      </c>
      <c r="DV137" s="68">
        <f t="shared" si="186"/>
        <v>0</v>
      </c>
      <c r="DW137" s="68">
        <f t="shared" si="186"/>
        <v>0</v>
      </c>
      <c r="DX137" s="68">
        <f t="shared" si="186"/>
        <v>0</v>
      </c>
      <c r="DY137" s="68">
        <f t="shared" si="186"/>
        <v>0</v>
      </c>
      <c r="DZ137" s="68">
        <f t="shared" si="186"/>
        <v>0</v>
      </c>
      <c r="EA137" s="68">
        <f t="shared" si="186"/>
        <v>0</v>
      </c>
      <c r="EB137" s="68">
        <f t="shared" si="186"/>
        <v>0</v>
      </c>
      <c r="EC137" s="68">
        <f t="shared" si="186"/>
        <v>0</v>
      </c>
      <c r="ED137" s="68">
        <f t="shared" si="186"/>
        <v>0</v>
      </c>
      <c r="EE137" s="68">
        <f t="shared" si="186"/>
        <v>0</v>
      </c>
    </row>
    <row r="138" spans="1:135" ht="0.95" customHeight="1" x14ac:dyDescent="0.25">
      <c r="A138" s="70">
        <v>2049</v>
      </c>
      <c r="B138" s="68">
        <f t="shared" si="15"/>
        <v>10245127</v>
      </c>
      <c r="C138" s="73">
        <f t="shared" si="21"/>
        <v>1.8653337573483883E-3</v>
      </c>
      <c r="D138" s="66">
        <f t="shared" ref="D138:M138" si="187">D40+D89</f>
        <v>5519277</v>
      </c>
      <c r="E138" s="66">
        <f t="shared" si="187"/>
        <v>5644852</v>
      </c>
      <c r="F138" s="66">
        <f t="shared" si="187"/>
        <v>5767694</v>
      </c>
      <c r="G138" s="75">
        <f t="shared" si="187"/>
        <v>5888457</v>
      </c>
      <c r="H138" s="75">
        <f t="shared" si="187"/>
        <v>6007978</v>
      </c>
      <c r="I138" s="75">
        <f t="shared" si="187"/>
        <v>2856188</v>
      </c>
      <c r="J138" s="75">
        <f t="shared" si="187"/>
        <v>2730613</v>
      </c>
      <c r="K138" s="75">
        <f t="shared" si="187"/>
        <v>2607771</v>
      </c>
      <c r="L138" s="75">
        <f t="shared" si="187"/>
        <v>2487008</v>
      </c>
      <c r="M138" s="75">
        <f t="shared" si="187"/>
        <v>2367487</v>
      </c>
      <c r="N138" s="66"/>
      <c r="O138" s="68">
        <f t="shared" ref="O138:AT138" si="188">O40+O89</f>
        <v>90342</v>
      </c>
      <c r="P138" s="68">
        <f t="shared" si="188"/>
        <v>90799</v>
      </c>
      <c r="Q138" s="68">
        <f t="shared" si="188"/>
        <v>91157</v>
      </c>
      <c r="R138" s="68">
        <f t="shared" si="188"/>
        <v>91462</v>
      </c>
      <c r="S138" s="68">
        <f t="shared" si="188"/>
        <v>91783</v>
      </c>
      <c r="T138" s="68">
        <f t="shared" si="188"/>
        <v>92103</v>
      </c>
      <c r="U138" s="68">
        <f t="shared" si="188"/>
        <v>92432</v>
      </c>
      <c r="V138" s="68">
        <f t="shared" si="188"/>
        <v>92763</v>
      </c>
      <c r="W138" s="68">
        <f t="shared" si="188"/>
        <v>93132</v>
      </c>
      <c r="X138" s="68">
        <f t="shared" si="188"/>
        <v>93545</v>
      </c>
      <c r="Y138" s="68">
        <f t="shared" si="188"/>
        <v>93971</v>
      </c>
      <c r="Z138" s="68">
        <f t="shared" si="188"/>
        <v>94421</v>
      </c>
      <c r="AA138" s="68">
        <f t="shared" si="188"/>
        <v>94875</v>
      </c>
      <c r="AB138" s="68">
        <f t="shared" si="188"/>
        <v>95367</v>
      </c>
      <c r="AC138" s="68">
        <f t="shared" si="188"/>
        <v>95912</v>
      </c>
      <c r="AD138" s="68">
        <f t="shared" si="188"/>
        <v>96568</v>
      </c>
      <c r="AE138" s="68">
        <f t="shared" si="188"/>
        <v>97364</v>
      </c>
      <c r="AF138" s="68">
        <f t="shared" si="188"/>
        <v>98298</v>
      </c>
      <c r="AG138" s="68">
        <f t="shared" si="188"/>
        <v>99348</v>
      </c>
      <c r="AH138" s="68">
        <f t="shared" si="188"/>
        <v>100427</v>
      </c>
      <c r="AI138" s="68">
        <f t="shared" si="188"/>
        <v>101563</v>
      </c>
      <c r="AJ138" s="68">
        <f t="shared" si="188"/>
        <v>102784</v>
      </c>
      <c r="AK138" s="68">
        <f t="shared" si="188"/>
        <v>104112</v>
      </c>
      <c r="AL138" s="68">
        <f t="shared" si="188"/>
        <v>105598</v>
      </c>
      <c r="AM138" s="68">
        <f t="shared" si="188"/>
        <v>107247</v>
      </c>
      <c r="AN138" s="68">
        <f t="shared" si="188"/>
        <v>108987</v>
      </c>
      <c r="AO138" s="68">
        <f t="shared" si="188"/>
        <v>110761</v>
      </c>
      <c r="AP138" s="68">
        <f t="shared" si="188"/>
        <v>112485</v>
      </c>
      <c r="AQ138" s="68">
        <f t="shared" si="188"/>
        <v>114115</v>
      </c>
      <c r="AR138" s="68">
        <f t="shared" si="188"/>
        <v>115609</v>
      </c>
      <c r="AS138" s="68">
        <f t="shared" si="188"/>
        <v>116976</v>
      </c>
      <c r="AT138" s="68">
        <f t="shared" si="188"/>
        <v>118227</v>
      </c>
      <c r="AU138" s="68">
        <f t="shared" ref="AU138:BZ138" si="189">AU40+AU89</f>
        <v>119391</v>
      </c>
      <c r="AV138" s="68">
        <f t="shared" si="189"/>
        <v>120396</v>
      </c>
      <c r="AW138" s="68">
        <f t="shared" si="189"/>
        <v>121264</v>
      </c>
      <c r="AX138" s="68">
        <f t="shared" si="189"/>
        <v>121831</v>
      </c>
      <c r="AY138" s="68">
        <f t="shared" si="189"/>
        <v>122982</v>
      </c>
      <c r="AZ138" s="68">
        <f t="shared" si="189"/>
        <v>124251</v>
      </c>
      <c r="BA138" s="68">
        <f t="shared" si="189"/>
        <v>124556</v>
      </c>
      <c r="BB138" s="68">
        <f t="shared" si="189"/>
        <v>126242</v>
      </c>
      <c r="BC138" s="68">
        <f t="shared" si="189"/>
        <v>126076</v>
      </c>
      <c r="BD138" s="68">
        <f t="shared" si="189"/>
        <v>126434</v>
      </c>
      <c r="BE138" s="68">
        <f t="shared" si="189"/>
        <v>126144</v>
      </c>
      <c r="BF138" s="68">
        <f t="shared" si="189"/>
        <v>126397</v>
      </c>
      <c r="BG138" s="68">
        <f t="shared" si="189"/>
        <v>126718</v>
      </c>
      <c r="BH138" s="68">
        <f t="shared" si="189"/>
        <v>127316</v>
      </c>
      <c r="BI138" s="68">
        <f t="shared" si="189"/>
        <v>126959</v>
      </c>
      <c r="BJ138" s="68">
        <f t="shared" si="189"/>
        <v>128210</v>
      </c>
      <c r="BK138" s="68">
        <f t="shared" si="189"/>
        <v>128943</v>
      </c>
      <c r="BL138" s="68">
        <f t="shared" si="189"/>
        <v>132528</v>
      </c>
      <c r="BM138" s="68">
        <f t="shared" si="189"/>
        <v>132256</v>
      </c>
      <c r="BN138" s="68">
        <f t="shared" si="189"/>
        <v>133247</v>
      </c>
      <c r="BO138" s="68">
        <f t="shared" si="189"/>
        <v>133971</v>
      </c>
      <c r="BP138" s="68">
        <f t="shared" si="189"/>
        <v>135511</v>
      </c>
      <c r="BQ138" s="68">
        <f t="shared" si="189"/>
        <v>135037</v>
      </c>
      <c r="BR138" s="68">
        <f t="shared" si="189"/>
        <v>135499</v>
      </c>
      <c r="BS138" s="68">
        <f t="shared" si="189"/>
        <v>135801</v>
      </c>
      <c r="BT138" s="68">
        <f t="shared" si="189"/>
        <v>137527</v>
      </c>
      <c r="BU138" s="68">
        <f t="shared" si="189"/>
        <v>137286</v>
      </c>
      <c r="BV138" s="68">
        <f t="shared" si="189"/>
        <v>136510</v>
      </c>
      <c r="BW138" s="68">
        <f t="shared" si="189"/>
        <v>134438</v>
      </c>
      <c r="BX138" s="68">
        <f t="shared" si="189"/>
        <v>133723</v>
      </c>
      <c r="BY138" s="68">
        <f t="shared" si="189"/>
        <v>129971</v>
      </c>
      <c r="BZ138" s="68">
        <f t="shared" si="189"/>
        <v>129113</v>
      </c>
      <c r="CA138" s="68">
        <f t="shared" ref="CA138:DF138" si="190">CA40+CA89</f>
        <v>126599</v>
      </c>
      <c r="CB138" s="68">
        <f t="shared" si="190"/>
        <v>124482</v>
      </c>
      <c r="CC138" s="68">
        <f t="shared" si="190"/>
        <v>121473</v>
      </c>
      <c r="CD138" s="68">
        <f t="shared" si="190"/>
        <v>120883</v>
      </c>
      <c r="CE138" s="68">
        <f t="shared" si="190"/>
        <v>118275</v>
      </c>
      <c r="CF138" s="68">
        <f t="shared" si="190"/>
        <v>116272</v>
      </c>
      <c r="CG138" s="68">
        <f t="shared" si="190"/>
        <v>112090</v>
      </c>
      <c r="CH138" s="68">
        <f t="shared" si="190"/>
        <v>109015</v>
      </c>
      <c r="CI138" s="68">
        <f t="shared" si="190"/>
        <v>106859</v>
      </c>
      <c r="CJ138" s="68">
        <f t="shared" si="190"/>
        <v>104296</v>
      </c>
      <c r="CK138" s="68">
        <f t="shared" si="190"/>
        <v>101952</v>
      </c>
      <c r="CL138" s="68">
        <f t="shared" si="190"/>
        <v>101810</v>
      </c>
      <c r="CM138" s="68">
        <f t="shared" si="190"/>
        <v>100249</v>
      </c>
      <c r="CN138" s="68">
        <f t="shared" si="190"/>
        <v>100390</v>
      </c>
      <c r="CO138" s="68">
        <f t="shared" si="190"/>
        <v>100967</v>
      </c>
      <c r="CP138" s="68">
        <f t="shared" si="190"/>
        <v>99547</v>
      </c>
      <c r="CQ138" s="68">
        <f t="shared" si="190"/>
        <v>99064</v>
      </c>
      <c r="CR138" s="68">
        <f t="shared" si="190"/>
        <v>97981</v>
      </c>
      <c r="CS138" s="68">
        <f t="shared" si="190"/>
        <v>95628</v>
      </c>
      <c r="CT138" s="68">
        <f t="shared" si="190"/>
        <v>93762</v>
      </c>
      <c r="CU138" s="68">
        <f t="shared" si="190"/>
        <v>90164</v>
      </c>
      <c r="CV138" s="68">
        <f t="shared" si="190"/>
        <v>87303</v>
      </c>
      <c r="CW138" s="68">
        <f t="shared" si="190"/>
        <v>80876</v>
      </c>
      <c r="CX138" s="68">
        <f t="shared" si="190"/>
        <v>73672</v>
      </c>
      <c r="CY138" s="68">
        <f t="shared" si="190"/>
        <v>66997</v>
      </c>
      <c r="CZ138" s="68">
        <f t="shared" si="190"/>
        <v>60584</v>
      </c>
      <c r="DA138" s="68">
        <f t="shared" si="190"/>
        <v>54397</v>
      </c>
      <c r="DB138" s="68">
        <f t="shared" si="190"/>
        <v>47819</v>
      </c>
      <c r="DC138" s="68">
        <f t="shared" si="190"/>
        <v>42057</v>
      </c>
      <c r="DD138" s="68">
        <f t="shared" si="190"/>
        <v>36055</v>
      </c>
      <c r="DE138" s="68">
        <f t="shared" si="190"/>
        <v>30181</v>
      </c>
      <c r="DF138" s="68">
        <f t="shared" si="190"/>
        <v>24977</v>
      </c>
      <c r="DG138" s="68">
        <f t="shared" ref="DG138:EE138" si="191">DG40+DG89</f>
        <v>20111</v>
      </c>
      <c r="DH138" s="68">
        <f t="shared" si="191"/>
        <v>16068</v>
      </c>
      <c r="DI138" s="68">
        <f t="shared" si="191"/>
        <v>12045</v>
      </c>
      <c r="DJ138" s="68">
        <f t="shared" si="191"/>
        <v>9166</v>
      </c>
      <c r="DK138" s="68">
        <f t="shared" si="191"/>
        <v>6418</v>
      </c>
      <c r="DL138" s="68">
        <f t="shared" si="191"/>
        <v>4351</v>
      </c>
      <c r="DM138" s="68">
        <f t="shared" si="191"/>
        <v>2692</v>
      </c>
      <c r="DN138" s="68">
        <f t="shared" si="191"/>
        <v>1556</v>
      </c>
      <c r="DO138" s="68">
        <f t="shared" si="191"/>
        <v>779</v>
      </c>
      <c r="DP138" s="68">
        <f t="shared" si="191"/>
        <v>370</v>
      </c>
      <c r="DQ138" s="68">
        <f t="shared" si="191"/>
        <v>155</v>
      </c>
      <c r="DR138" s="68">
        <f t="shared" si="191"/>
        <v>57</v>
      </c>
      <c r="DS138" s="68">
        <f t="shared" si="191"/>
        <v>20</v>
      </c>
      <c r="DT138" s="68">
        <f t="shared" si="191"/>
        <v>7</v>
      </c>
      <c r="DU138" s="68">
        <f t="shared" si="191"/>
        <v>2</v>
      </c>
      <c r="DV138" s="68">
        <f t="shared" si="191"/>
        <v>0</v>
      </c>
      <c r="DW138" s="68">
        <f t="shared" si="191"/>
        <v>0</v>
      </c>
      <c r="DX138" s="68">
        <f t="shared" si="191"/>
        <v>0</v>
      </c>
      <c r="DY138" s="68">
        <f t="shared" si="191"/>
        <v>0</v>
      </c>
      <c r="DZ138" s="68">
        <f t="shared" si="191"/>
        <v>0</v>
      </c>
      <c r="EA138" s="68">
        <f t="shared" si="191"/>
        <v>0</v>
      </c>
      <c r="EB138" s="68">
        <f t="shared" si="191"/>
        <v>0</v>
      </c>
      <c r="EC138" s="68">
        <f t="shared" si="191"/>
        <v>0</v>
      </c>
      <c r="ED138" s="68">
        <f t="shared" si="191"/>
        <v>0</v>
      </c>
      <c r="EE138" s="68">
        <f t="shared" si="191"/>
        <v>0</v>
      </c>
    </row>
    <row r="139" spans="1:135" ht="0.95" customHeight="1" x14ac:dyDescent="0.25">
      <c r="A139" s="70">
        <v>2050</v>
      </c>
      <c r="B139" s="68">
        <f t="shared" si="15"/>
        <v>10263058</v>
      </c>
      <c r="C139" s="73">
        <f t="shared" si="21"/>
        <v>1.7501979233639563E-3</v>
      </c>
      <c r="D139" s="66">
        <f t="shared" ref="D139:M139" si="192">D41+D90</f>
        <v>5514673</v>
      </c>
      <c r="E139" s="66">
        <f t="shared" si="192"/>
        <v>5640739</v>
      </c>
      <c r="F139" s="66">
        <f t="shared" si="192"/>
        <v>5764996</v>
      </c>
      <c r="G139" s="75">
        <f t="shared" si="192"/>
        <v>5886769</v>
      </c>
      <c r="H139" s="75">
        <f t="shared" si="192"/>
        <v>6006506</v>
      </c>
      <c r="I139" s="75">
        <f t="shared" si="192"/>
        <v>2881088</v>
      </c>
      <c r="J139" s="75">
        <f t="shared" si="192"/>
        <v>2755022</v>
      </c>
      <c r="K139" s="75">
        <f t="shared" si="192"/>
        <v>2630765</v>
      </c>
      <c r="L139" s="75">
        <f t="shared" si="192"/>
        <v>2508992</v>
      </c>
      <c r="M139" s="75">
        <f t="shared" si="192"/>
        <v>2389255</v>
      </c>
      <c r="N139" s="66"/>
      <c r="O139" s="68">
        <f t="shared" ref="O139:AT139" si="193">O41+O90</f>
        <v>90509</v>
      </c>
      <c r="P139" s="68">
        <f t="shared" si="193"/>
        <v>90949</v>
      </c>
      <c r="Q139" s="68">
        <f t="shared" si="193"/>
        <v>91285</v>
      </c>
      <c r="R139" s="68">
        <f t="shared" si="193"/>
        <v>91580</v>
      </c>
      <c r="S139" s="68">
        <f t="shared" si="193"/>
        <v>91870</v>
      </c>
      <c r="T139" s="68">
        <f t="shared" si="193"/>
        <v>92172</v>
      </c>
      <c r="U139" s="68">
        <f t="shared" si="193"/>
        <v>92470</v>
      </c>
      <c r="V139" s="68">
        <f t="shared" si="193"/>
        <v>92781</v>
      </c>
      <c r="W139" s="68">
        <f t="shared" si="193"/>
        <v>93112</v>
      </c>
      <c r="X139" s="68">
        <f t="shared" si="193"/>
        <v>93471</v>
      </c>
      <c r="Y139" s="68">
        <f t="shared" si="193"/>
        <v>93863</v>
      </c>
      <c r="Z139" s="68">
        <f t="shared" si="193"/>
        <v>94275</v>
      </c>
      <c r="AA139" s="68">
        <f t="shared" si="193"/>
        <v>94714</v>
      </c>
      <c r="AB139" s="68">
        <f t="shared" si="193"/>
        <v>95170</v>
      </c>
      <c r="AC139" s="68">
        <f t="shared" si="193"/>
        <v>95689</v>
      </c>
      <c r="AD139" s="68">
        <f t="shared" si="193"/>
        <v>96306</v>
      </c>
      <c r="AE139" s="68">
        <f t="shared" si="193"/>
        <v>97078</v>
      </c>
      <c r="AF139" s="68">
        <f t="shared" si="193"/>
        <v>98012</v>
      </c>
      <c r="AG139" s="68">
        <f t="shared" si="193"/>
        <v>99041</v>
      </c>
      <c r="AH139" s="68">
        <f t="shared" si="193"/>
        <v>100139</v>
      </c>
      <c r="AI139" s="68">
        <f t="shared" si="193"/>
        <v>101285</v>
      </c>
      <c r="AJ139" s="68">
        <f t="shared" si="193"/>
        <v>102536</v>
      </c>
      <c r="AK139" s="68">
        <f t="shared" si="193"/>
        <v>103921</v>
      </c>
      <c r="AL139" s="68">
        <f t="shared" si="193"/>
        <v>105468</v>
      </c>
      <c r="AM139" s="68">
        <f t="shared" si="193"/>
        <v>107197</v>
      </c>
      <c r="AN139" s="68">
        <f t="shared" si="193"/>
        <v>109049</v>
      </c>
      <c r="AO139" s="68">
        <f t="shared" si="193"/>
        <v>110920</v>
      </c>
      <c r="AP139" s="68">
        <f t="shared" si="193"/>
        <v>112744</v>
      </c>
      <c r="AQ139" s="68">
        <f t="shared" si="193"/>
        <v>114451</v>
      </c>
      <c r="AR139" s="68">
        <f t="shared" si="193"/>
        <v>116016</v>
      </c>
      <c r="AS139" s="68">
        <f t="shared" si="193"/>
        <v>117417</v>
      </c>
      <c r="AT139" s="68">
        <f t="shared" si="193"/>
        <v>118683</v>
      </c>
      <c r="AU139" s="68">
        <f t="shared" ref="AU139:BZ139" si="194">AU41+AU90</f>
        <v>119821</v>
      </c>
      <c r="AV139" s="68">
        <f t="shared" si="194"/>
        <v>120857</v>
      </c>
      <c r="AW139" s="68">
        <f t="shared" si="194"/>
        <v>121726</v>
      </c>
      <c r="AX139" s="68">
        <f t="shared" si="194"/>
        <v>122461</v>
      </c>
      <c r="AY139" s="68">
        <f t="shared" si="194"/>
        <v>122904</v>
      </c>
      <c r="AZ139" s="68">
        <f t="shared" si="194"/>
        <v>123931</v>
      </c>
      <c r="BA139" s="68">
        <f t="shared" si="194"/>
        <v>125087</v>
      </c>
      <c r="BB139" s="68">
        <f t="shared" si="194"/>
        <v>125298</v>
      </c>
      <c r="BC139" s="68">
        <f t="shared" si="194"/>
        <v>126887</v>
      </c>
      <c r="BD139" s="68">
        <f t="shared" si="194"/>
        <v>126645</v>
      </c>
      <c r="BE139" s="68">
        <f t="shared" si="194"/>
        <v>126931</v>
      </c>
      <c r="BF139" s="68">
        <f t="shared" si="194"/>
        <v>126575</v>
      </c>
      <c r="BG139" s="68">
        <f t="shared" si="194"/>
        <v>126771</v>
      </c>
      <c r="BH139" s="68">
        <f t="shared" si="194"/>
        <v>127032</v>
      </c>
      <c r="BI139" s="68">
        <f t="shared" si="194"/>
        <v>127567</v>
      </c>
      <c r="BJ139" s="68">
        <f t="shared" si="194"/>
        <v>127154</v>
      </c>
      <c r="BK139" s="68">
        <f t="shared" si="194"/>
        <v>128335</v>
      </c>
      <c r="BL139" s="68">
        <f t="shared" si="194"/>
        <v>128994</v>
      </c>
      <c r="BM139" s="68">
        <f t="shared" si="194"/>
        <v>132484</v>
      </c>
      <c r="BN139" s="68">
        <f t="shared" si="194"/>
        <v>132138</v>
      </c>
      <c r="BO139" s="68">
        <f t="shared" si="194"/>
        <v>133045</v>
      </c>
      <c r="BP139" s="68">
        <f t="shared" si="194"/>
        <v>133691</v>
      </c>
      <c r="BQ139" s="68">
        <f t="shared" si="194"/>
        <v>135142</v>
      </c>
      <c r="BR139" s="68">
        <f t="shared" si="194"/>
        <v>134590</v>
      </c>
      <c r="BS139" s="68">
        <f t="shared" si="194"/>
        <v>134959</v>
      </c>
      <c r="BT139" s="68">
        <f t="shared" si="194"/>
        <v>135175</v>
      </c>
      <c r="BU139" s="68">
        <f t="shared" si="194"/>
        <v>136797</v>
      </c>
      <c r="BV139" s="68">
        <f t="shared" si="194"/>
        <v>136467</v>
      </c>
      <c r="BW139" s="68">
        <f t="shared" si="194"/>
        <v>135496</v>
      </c>
      <c r="BX139" s="68">
        <f t="shared" si="194"/>
        <v>133463</v>
      </c>
      <c r="BY139" s="68">
        <f t="shared" si="194"/>
        <v>132678</v>
      </c>
      <c r="BZ139" s="68">
        <f t="shared" si="194"/>
        <v>128878</v>
      </c>
      <c r="CA139" s="68">
        <f t="shared" ref="CA139:DF139" si="195">CA41+CA90</f>
        <v>127783</v>
      </c>
      <c r="CB139" s="68">
        <f t="shared" si="195"/>
        <v>124998</v>
      </c>
      <c r="CC139" s="68">
        <f t="shared" si="195"/>
        <v>123334</v>
      </c>
      <c r="CD139" s="68">
        <f t="shared" si="195"/>
        <v>120448</v>
      </c>
      <c r="CE139" s="68">
        <f t="shared" si="195"/>
        <v>119842</v>
      </c>
      <c r="CF139" s="68">
        <f t="shared" si="195"/>
        <v>117224</v>
      </c>
      <c r="CG139" s="68">
        <f t="shared" si="195"/>
        <v>115189</v>
      </c>
      <c r="CH139" s="68">
        <f t="shared" si="195"/>
        <v>110984</v>
      </c>
      <c r="CI139" s="68">
        <f t="shared" si="195"/>
        <v>107860</v>
      </c>
      <c r="CJ139" s="68">
        <f t="shared" si="195"/>
        <v>105631</v>
      </c>
      <c r="CK139" s="68">
        <f t="shared" si="195"/>
        <v>102992</v>
      </c>
      <c r="CL139" s="68">
        <f t="shared" si="195"/>
        <v>100555</v>
      </c>
      <c r="CM139" s="68">
        <f t="shared" si="195"/>
        <v>100278</v>
      </c>
      <c r="CN139" s="68">
        <f t="shared" si="195"/>
        <v>98589</v>
      </c>
      <c r="CO139" s="68">
        <f t="shared" si="195"/>
        <v>98552</v>
      </c>
      <c r="CP139" s="68">
        <f t="shared" si="195"/>
        <v>98925</v>
      </c>
      <c r="CQ139" s="68">
        <f t="shared" si="195"/>
        <v>97311</v>
      </c>
      <c r="CR139" s="68">
        <f t="shared" si="195"/>
        <v>96578</v>
      </c>
      <c r="CS139" s="68">
        <f t="shared" si="195"/>
        <v>95232</v>
      </c>
      <c r="CT139" s="68">
        <f t="shared" si="195"/>
        <v>92625</v>
      </c>
      <c r="CU139" s="68">
        <f t="shared" si="195"/>
        <v>90462</v>
      </c>
      <c r="CV139" s="68">
        <f t="shared" si="195"/>
        <v>86597</v>
      </c>
      <c r="CW139" s="68">
        <f t="shared" si="195"/>
        <v>83423</v>
      </c>
      <c r="CX139" s="68">
        <f t="shared" si="195"/>
        <v>76829</v>
      </c>
      <c r="CY139" s="68">
        <f t="shared" si="195"/>
        <v>69516</v>
      </c>
      <c r="CZ139" s="68">
        <f t="shared" si="195"/>
        <v>62732</v>
      </c>
      <c r="DA139" s="68">
        <f t="shared" si="195"/>
        <v>56217</v>
      </c>
      <c r="DB139" s="68">
        <f t="shared" si="195"/>
        <v>49954</v>
      </c>
      <c r="DC139" s="68">
        <f t="shared" si="195"/>
        <v>43380</v>
      </c>
      <c r="DD139" s="68">
        <f t="shared" si="195"/>
        <v>37615</v>
      </c>
      <c r="DE139" s="68">
        <f t="shared" si="195"/>
        <v>31713</v>
      </c>
      <c r="DF139" s="68">
        <f t="shared" si="195"/>
        <v>26032</v>
      </c>
      <c r="DG139" s="68">
        <f t="shared" ref="DG139:EE139" si="196">DG41+DG90</f>
        <v>21050</v>
      </c>
      <c r="DH139" s="68">
        <f t="shared" si="196"/>
        <v>16494</v>
      </c>
      <c r="DI139" s="68">
        <f t="shared" si="196"/>
        <v>12755</v>
      </c>
      <c r="DJ139" s="68">
        <f t="shared" si="196"/>
        <v>9207</v>
      </c>
      <c r="DK139" s="68">
        <f t="shared" si="196"/>
        <v>6716</v>
      </c>
      <c r="DL139" s="68">
        <f t="shared" si="196"/>
        <v>4461</v>
      </c>
      <c r="DM139" s="68">
        <f t="shared" si="196"/>
        <v>2843</v>
      </c>
      <c r="DN139" s="68">
        <f t="shared" si="196"/>
        <v>1636</v>
      </c>
      <c r="DO139" s="68">
        <f t="shared" si="196"/>
        <v>870</v>
      </c>
      <c r="DP139" s="68">
        <f t="shared" si="196"/>
        <v>394</v>
      </c>
      <c r="DQ139" s="68">
        <f t="shared" si="196"/>
        <v>170</v>
      </c>
      <c r="DR139" s="68">
        <f t="shared" si="196"/>
        <v>65</v>
      </c>
      <c r="DS139" s="68">
        <f t="shared" si="196"/>
        <v>24</v>
      </c>
      <c r="DT139" s="68">
        <f t="shared" si="196"/>
        <v>8</v>
      </c>
      <c r="DU139" s="68">
        <f t="shared" si="196"/>
        <v>2</v>
      </c>
      <c r="DV139" s="68">
        <f t="shared" si="196"/>
        <v>0</v>
      </c>
      <c r="DW139" s="68">
        <f t="shared" si="196"/>
        <v>0</v>
      </c>
      <c r="DX139" s="68">
        <f t="shared" si="196"/>
        <v>0</v>
      </c>
      <c r="DY139" s="68">
        <f t="shared" si="196"/>
        <v>0</v>
      </c>
      <c r="DZ139" s="68">
        <f t="shared" si="196"/>
        <v>0</v>
      </c>
      <c r="EA139" s="68">
        <f t="shared" si="196"/>
        <v>0</v>
      </c>
      <c r="EB139" s="68">
        <f t="shared" si="196"/>
        <v>0</v>
      </c>
      <c r="EC139" s="68">
        <f t="shared" si="196"/>
        <v>0</v>
      </c>
      <c r="ED139" s="68">
        <f t="shared" si="196"/>
        <v>0</v>
      </c>
      <c r="EE139" s="68">
        <f t="shared" si="196"/>
        <v>0</v>
      </c>
    </row>
    <row r="140" spans="1:135" ht="0.95" customHeight="1" x14ac:dyDescent="0.25">
      <c r="A140" s="70">
        <v>2051</v>
      </c>
      <c r="B140" s="68">
        <f t="shared" si="15"/>
        <v>10280162</v>
      </c>
      <c r="C140" s="73">
        <f t="shared" si="21"/>
        <v>1.6665598109257495E-3</v>
      </c>
      <c r="D140" s="66">
        <f t="shared" ref="D140:M140" si="197">D42+D91</f>
        <v>5509485</v>
      </c>
      <c r="E140" s="66">
        <f t="shared" si="197"/>
        <v>5636000</v>
      </c>
      <c r="F140" s="66">
        <f t="shared" si="197"/>
        <v>5760752</v>
      </c>
      <c r="G140" s="75">
        <f t="shared" si="197"/>
        <v>5883929</v>
      </c>
      <c r="H140" s="75">
        <f t="shared" si="197"/>
        <v>6004675</v>
      </c>
      <c r="I140" s="75">
        <f t="shared" si="197"/>
        <v>2905048</v>
      </c>
      <c r="J140" s="75">
        <f t="shared" si="197"/>
        <v>2778533</v>
      </c>
      <c r="K140" s="75">
        <f t="shared" si="197"/>
        <v>2653781</v>
      </c>
      <c r="L140" s="75">
        <f t="shared" si="197"/>
        <v>2530604</v>
      </c>
      <c r="M140" s="75">
        <f t="shared" si="197"/>
        <v>2409858</v>
      </c>
      <c r="N140" s="66"/>
      <c r="O140" s="68">
        <f t="shared" ref="O140:AT140" si="198">O42+O91</f>
        <v>90686</v>
      </c>
      <c r="P140" s="68">
        <f t="shared" si="198"/>
        <v>91116</v>
      </c>
      <c r="Q140" s="68">
        <f t="shared" si="198"/>
        <v>91437</v>
      </c>
      <c r="R140" s="68">
        <f t="shared" si="198"/>
        <v>91710</v>
      </c>
      <c r="S140" s="68">
        <f t="shared" si="198"/>
        <v>91990</v>
      </c>
      <c r="T140" s="68">
        <f t="shared" si="198"/>
        <v>92261</v>
      </c>
      <c r="U140" s="68">
        <f t="shared" si="198"/>
        <v>92542</v>
      </c>
      <c r="V140" s="68">
        <f t="shared" si="198"/>
        <v>92823</v>
      </c>
      <c r="W140" s="68">
        <f t="shared" si="198"/>
        <v>93135</v>
      </c>
      <c r="X140" s="68">
        <f t="shared" si="198"/>
        <v>93454</v>
      </c>
      <c r="Y140" s="68">
        <f t="shared" si="198"/>
        <v>93793</v>
      </c>
      <c r="Z140" s="68">
        <f t="shared" si="198"/>
        <v>94169</v>
      </c>
      <c r="AA140" s="68">
        <f t="shared" si="198"/>
        <v>94568</v>
      </c>
      <c r="AB140" s="68">
        <f t="shared" si="198"/>
        <v>95011</v>
      </c>
      <c r="AC140" s="68">
        <f t="shared" si="198"/>
        <v>95492</v>
      </c>
      <c r="AD140" s="68">
        <f t="shared" si="198"/>
        <v>96083</v>
      </c>
      <c r="AE140" s="68">
        <f t="shared" si="198"/>
        <v>96818</v>
      </c>
      <c r="AF140" s="68">
        <f t="shared" si="198"/>
        <v>97727</v>
      </c>
      <c r="AG140" s="68">
        <f t="shared" si="198"/>
        <v>98755</v>
      </c>
      <c r="AH140" s="68">
        <f t="shared" si="198"/>
        <v>99836</v>
      </c>
      <c r="AI140" s="68">
        <f t="shared" si="198"/>
        <v>100998</v>
      </c>
      <c r="AJ140" s="68">
        <f t="shared" si="198"/>
        <v>102265</v>
      </c>
      <c r="AK140" s="68">
        <f t="shared" si="198"/>
        <v>103677</v>
      </c>
      <c r="AL140" s="68">
        <f t="shared" si="198"/>
        <v>105280</v>
      </c>
      <c r="AM140" s="68">
        <f t="shared" si="198"/>
        <v>107070</v>
      </c>
      <c r="AN140" s="68">
        <f t="shared" si="198"/>
        <v>109003</v>
      </c>
      <c r="AO140" s="68">
        <f t="shared" si="198"/>
        <v>110984</v>
      </c>
      <c r="AP140" s="68">
        <f t="shared" si="198"/>
        <v>112904</v>
      </c>
      <c r="AQ140" s="68">
        <f t="shared" si="198"/>
        <v>114708</v>
      </c>
      <c r="AR140" s="68">
        <f t="shared" si="198"/>
        <v>116348</v>
      </c>
      <c r="AS140" s="68">
        <f t="shared" si="198"/>
        <v>117820</v>
      </c>
      <c r="AT140" s="68">
        <f t="shared" si="198"/>
        <v>119120</v>
      </c>
      <c r="AU140" s="68">
        <f t="shared" ref="AU140:BZ140" si="199">AU42+AU91</f>
        <v>120274</v>
      </c>
      <c r="AV140" s="68">
        <f t="shared" si="199"/>
        <v>121282</v>
      </c>
      <c r="AW140" s="68">
        <f t="shared" si="199"/>
        <v>122185</v>
      </c>
      <c r="AX140" s="68">
        <f t="shared" si="199"/>
        <v>122922</v>
      </c>
      <c r="AY140" s="68">
        <f t="shared" si="199"/>
        <v>123531</v>
      </c>
      <c r="AZ140" s="68">
        <f t="shared" si="199"/>
        <v>123855</v>
      </c>
      <c r="BA140" s="68">
        <f t="shared" si="199"/>
        <v>124771</v>
      </c>
      <c r="BB140" s="68">
        <f t="shared" si="199"/>
        <v>125829</v>
      </c>
      <c r="BC140" s="68">
        <f t="shared" si="199"/>
        <v>125954</v>
      </c>
      <c r="BD140" s="68">
        <f t="shared" si="199"/>
        <v>127454</v>
      </c>
      <c r="BE140" s="68">
        <f t="shared" si="199"/>
        <v>127144</v>
      </c>
      <c r="BF140" s="68">
        <f t="shared" si="199"/>
        <v>127364</v>
      </c>
      <c r="BG140" s="68">
        <f t="shared" si="199"/>
        <v>126951</v>
      </c>
      <c r="BH140" s="68">
        <f t="shared" si="199"/>
        <v>127092</v>
      </c>
      <c r="BI140" s="68">
        <f t="shared" si="199"/>
        <v>127292</v>
      </c>
      <c r="BJ140" s="68">
        <f t="shared" si="199"/>
        <v>127763</v>
      </c>
      <c r="BK140" s="68">
        <f t="shared" si="199"/>
        <v>127288</v>
      </c>
      <c r="BL140" s="68">
        <f t="shared" si="199"/>
        <v>128393</v>
      </c>
      <c r="BM140" s="68">
        <f t="shared" si="199"/>
        <v>128974</v>
      </c>
      <c r="BN140" s="68">
        <f t="shared" si="199"/>
        <v>132369</v>
      </c>
      <c r="BO140" s="68">
        <f t="shared" si="199"/>
        <v>131946</v>
      </c>
      <c r="BP140" s="68">
        <f t="shared" si="199"/>
        <v>132770</v>
      </c>
      <c r="BQ140" s="68">
        <f t="shared" si="199"/>
        <v>133334</v>
      </c>
      <c r="BR140" s="68">
        <f t="shared" si="199"/>
        <v>134696</v>
      </c>
      <c r="BS140" s="68">
        <f t="shared" si="199"/>
        <v>134061</v>
      </c>
      <c r="BT140" s="68">
        <f t="shared" si="199"/>
        <v>134342</v>
      </c>
      <c r="BU140" s="68">
        <f t="shared" si="199"/>
        <v>134464</v>
      </c>
      <c r="BV140" s="68">
        <f t="shared" si="199"/>
        <v>135984</v>
      </c>
      <c r="BW140" s="68">
        <f t="shared" si="199"/>
        <v>135458</v>
      </c>
      <c r="BX140" s="68">
        <f t="shared" si="199"/>
        <v>134521</v>
      </c>
      <c r="BY140" s="68">
        <f t="shared" si="199"/>
        <v>132430</v>
      </c>
      <c r="BZ140" s="68">
        <f t="shared" si="199"/>
        <v>131569</v>
      </c>
      <c r="CA140" s="68">
        <f t="shared" ref="CA140:DF140" si="200">CA42+CA91</f>
        <v>127553</v>
      </c>
      <c r="CB140" s="68">
        <f t="shared" si="200"/>
        <v>126179</v>
      </c>
      <c r="CC140" s="68">
        <f t="shared" si="200"/>
        <v>123852</v>
      </c>
      <c r="CD140" s="68">
        <f t="shared" si="200"/>
        <v>122294</v>
      </c>
      <c r="CE140" s="68">
        <f t="shared" si="200"/>
        <v>119417</v>
      </c>
      <c r="CF140" s="68">
        <f t="shared" si="200"/>
        <v>118782</v>
      </c>
      <c r="CG140" s="68">
        <f t="shared" si="200"/>
        <v>116137</v>
      </c>
      <c r="CH140" s="68">
        <f t="shared" si="200"/>
        <v>114056</v>
      </c>
      <c r="CI140" s="68">
        <f t="shared" si="200"/>
        <v>109814</v>
      </c>
      <c r="CJ140" s="68">
        <f t="shared" si="200"/>
        <v>106628</v>
      </c>
      <c r="CK140" s="68">
        <f t="shared" si="200"/>
        <v>104316</v>
      </c>
      <c r="CL140" s="68">
        <f t="shared" si="200"/>
        <v>101591</v>
      </c>
      <c r="CM140" s="68">
        <f t="shared" si="200"/>
        <v>99052</v>
      </c>
      <c r="CN140" s="68">
        <f t="shared" si="200"/>
        <v>98624</v>
      </c>
      <c r="CO140" s="68">
        <f t="shared" si="200"/>
        <v>96800</v>
      </c>
      <c r="CP140" s="68">
        <f t="shared" si="200"/>
        <v>96571</v>
      </c>
      <c r="CQ140" s="68">
        <f t="shared" si="200"/>
        <v>96723</v>
      </c>
      <c r="CR140" s="68">
        <f t="shared" si="200"/>
        <v>94887</v>
      </c>
      <c r="CS140" s="68">
        <f t="shared" si="200"/>
        <v>93895</v>
      </c>
      <c r="CT140" s="68">
        <f t="shared" si="200"/>
        <v>92268</v>
      </c>
      <c r="CU140" s="68">
        <f t="shared" si="200"/>
        <v>89395</v>
      </c>
      <c r="CV140" s="68">
        <f t="shared" si="200"/>
        <v>86919</v>
      </c>
      <c r="CW140" s="68">
        <f t="shared" si="200"/>
        <v>82782</v>
      </c>
      <c r="CX140" s="68">
        <f t="shared" si="200"/>
        <v>79284</v>
      </c>
      <c r="CY140" s="68">
        <f t="shared" si="200"/>
        <v>72536</v>
      </c>
      <c r="CZ140" s="68">
        <f t="shared" si="200"/>
        <v>65126</v>
      </c>
      <c r="DA140" s="68">
        <f t="shared" si="200"/>
        <v>58254</v>
      </c>
      <c r="DB140" s="68">
        <f t="shared" si="200"/>
        <v>51669</v>
      </c>
      <c r="DC140" s="68">
        <f t="shared" si="200"/>
        <v>45364</v>
      </c>
      <c r="DD140" s="68">
        <f t="shared" si="200"/>
        <v>38841</v>
      </c>
      <c r="DE140" s="68">
        <f t="shared" si="200"/>
        <v>33133</v>
      </c>
      <c r="DF140" s="68">
        <f t="shared" si="200"/>
        <v>27393</v>
      </c>
      <c r="DG140" s="68">
        <f t="shared" ref="DG140:EE140" si="201">DG42+DG91</f>
        <v>21979</v>
      </c>
      <c r="DH140" s="68">
        <f t="shared" si="201"/>
        <v>17300</v>
      </c>
      <c r="DI140" s="68">
        <f t="shared" si="201"/>
        <v>13127</v>
      </c>
      <c r="DJ140" s="68">
        <f t="shared" si="201"/>
        <v>9776</v>
      </c>
      <c r="DK140" s="68">
        <f t="shared" si="201"/>
        <v>6768</v>
      </c>
      <c r="DL140" s="68">
        <f t="shared" si="201"/>
        <v>4687</v>
      </c>
      <c r="DM140" s="68">
        <f t="shared" si="201"/>
        <v>2928</v>
      </c>
      <c r="DN140" s="68">
        <f t="shared" si="201"/>
        <v>1738</v>
      </c>
      <c r="DO140" s="68">
        <f t="shared" si="201"/>
        <v>920</v>
      </c>
      <c r="DP140" s="68">
        <f t="shared" si="201"/>
        <v>446</v>
      </c>
      <c r="DQ140" s="68">
        <f t="shared" si="201"/>
        <v>181</v>
      </c>
      <c r="DR140" s="68">
        <f t="shared" si="201"/>
        <v>71</v>
      </c>
      <c r="DS140" s="68">
        <f t="shared" si="201"/>
        <v>26</v>
      </c>
      <c r="DT140" s="68">
        <f t="shared" si="201"/>
        <v>10</v>
      </c>
      <c r="DU140" s="68">
        <f t="shared" si="201"/>
        <v>2</v>
      </c>
      <c r="DV140" s="68">
        <f t="shared" si="201"/>
        <v>0</v>
      </c>
      <c r="DW140" s="68">
        <f t="shared" si="201"/>
        <v>0</v>
      </c>
      <c r="DX140" s="68">
        <f t="shared" si="201"/>
        <v>0</v>
      </c>
      <c r="DY140" s="68">
        <f t="shared" si="201"/>
        <v>0</v>
      </c>
      <c r="DZ140" s="68">
        <f t="shared" si="201"/>
        <v>0</v>
      </c>
      <c r="EA140" s="68">
        <f t="shared" si="201"/>
        <v>0</v>
      </c>
      <c r="EB140" s="68">
        <f t="shared" si="201"/>
        <v>0</v>
      </c>
      <c r="EC140" s="68">
        <f t="shared" si="201"/>
        <v>0</v>
      </c>
      <c r="ED140" s="68">
        <f t="shared" si="201"/>
        <v>0</v>
      </c>
      <c r="EE140" s="68">
        <f t="shared" si="201"/>
        <v>0</v>
      </c>
    </row>
    <row r="141" spans="1:135" ht="0.95" customHeight="1" x14ac:dyDescent="0.25">
      <c r="A141" s="70">
        <v>2052</v>
      </c>
      <c r="B141" s="68">
        <f t="shared" si="15"/>
        <v>10295966</v>
      </c>
      <c r="C141" s="73">
        <f t="shared" si="21"/>
        <v>1.537329859198717E-3</v>
      </c>
      <c r="D141" s="66">
        <f t="shared" ref="D141:M141" si="202">D43+D92</f>
        <v>5502779</v>
      </c>
      <c r="E141" s="66">
        <f t="shared" si="202"/>
        <v>5630652</v>
      </c>
      <c r="F141" s="66">
        <f t="shared" si="202"/>
        <v>5755853</v>
      </c>
      <c r="G141" s="75">
        <f t="shared" si="202"/>
        <v>5879528</v>
      </c>
      <c r="H141" s="75">
        <f t="shared" si="202"/>
        <v>6001669</v>
      </c>
      <c r="I141" s="75">
        <f t="shared" si="202"/>
        <v>2928979</v>
      </c>
      <c r="J141" s="75">
        <f t="shared" si="202"/>
        <v>2801106</v>
      </c>
      <c r="K141" s="75">
        <f t="shared" si="202"/>
        <v>2675905</v>
      </c>
      <c r="L141" s="75">
        <f t="shared" si="202"/>
        <v>2552230</v>
      </c>
      <c r="M141" s="75">
        <f t="shared" si="202"/>
        <v>2430089</v>
      </c>
      <c r="N141" s="66"/>
      <c r="O141" s="68">
        <f t="shared" ref="O141:AT141" si="203">O43+O92</f>
        <v>90852</v>
      </c>
      <c r="P141" s="68">
        <f t="shared" si="203"/>
        <v>91293</v>
      </c>
      <c r="Q141" s="68">
        <f t="shared" si="203"/>
        <v>91605</v>
      </c>
      <c r="R141" s="68">
        <f t="shared" si="203"/>
        <v>91864</v>
      </c>
      <c r="S141" s="68">
        <f t="shared" si="203"/>
        <v>92122</v>
      </c>
      <c r="T141" s="68">
        <f t="shared" si="203"/>
        <v>92383</v>
      </c>
      <c r="U141" s="68">
        <f t="shared" si="203"/>
        <v>92631</v>
      </c>
      <c r="V141" s="68">
        <f t="shared" si="203"/>
        <v>92897</v>
      </c>
      <c r="W141" s="68">
        <f t="shared" si="203"/>
        <v>93178</v>
      </c>
      <c r="X141" s="68">
        <f t="shared" si="203"/>
        <v>93478</v>
      </c>
      <c r="Y141" s="68">
        <f t="shared" si="203"/>
        <v>93780</v>
      </c>
      <c r="Z141" s="68">
        <f t="shared" si="203"/>
        <v>94102</v>
      </c>
      <c r="AA141" s="68">
        <f t="shared" si="203"/>
        <v>94464</v>
      </c>
      <c r="AB141" s="68">
        <f t="shared" si="203"/>
        <v>94867</v>
      </c>
      <c r="AC141" s="68">
        <f t="shared" si="203"/>
        <v>95338</v>
      </c>
      <c r="AD141" s="68">
        <f t="shared" si="203"/>
        <v>95887</v>
      </c>
      <c r="AE141" s="68">
        <f t="shared" si="203"/>
        <v>96598</v>
      </c>
      <c r="AF141" s="68">
        <f t="shared" si="203"/>
        <v>97469</v>
      </c>
      <c r="AG141" s="68">
        <f t="shared" si="203"/>
        <v>98472</v>
      </c>
      <c r="AH141" s="68">
        <f t="shared" si="203"/>
        <v>99551</v>
      </c>
      <c r="AI141" s="68">
        <f t="shared" si="203"/>
        <v>100701</v>
      </c>
      <c r="AJ141" s="68">
        <f t="shared" si="203"/>
        <v>101980</v>
      </c>
      <c r="AK141" s="68">
        <f t="shared" si="203"/>
        <v>103408</v>
      </c>
      <c r="AL141" s="68">
        <f t="shared" si="203"/>
        <v>105039</v>
      </c>
      <c r="AM141" s="68">
        <f t="shared" si="203"/>
        <v>106885</v>
      </c>
      <c r="AN141" s="68">
        <f t="shared" si="203"/>
        <v>108876</v>
      </c>
      <c r="AO141" s="68">
        <f t="shared" si="203"/>
        <v>110936</v>
      </c>
      <c r="AP141" s="68">
        <f t="shared" si="203"/>
        <v>112968</v>
      </c>
      <c r="AQ141" s="68">
        <f t="shared" si="203"/>
        <v>114867</v>
      </c>
      <c r="AR141" s="68">
        <f t="shared" si="203"/>
        <v>116604</v>
      </c>
      <c r="AS141" s="68">
        <f t="shared" si="203"/>
        <v>118152</v>
      </c>
      <c r="AT141" s="68">
        <f t="shared" si="203"/>
        <v>119520</v>
      </c>
      <c r="AU141" s="68">
        <f t="shared" ref="AU141:BZ141" si="204">AU43+AU92</f>
        <v>120707</v>
      </c>
      <c r="AV141" s="68">
        <f t="shared" si="204"/>
        <v>121734</v>
      </c>
      <c r="AW141" s="68">
        <f t="shared" si="204"/>
        <v>122608</v>
      </c>
      <c r="AX141" s="68">
        <f t="shared" si="204"/>
        <v>123379</v>
      </c>
      <c r="AY141" s="68">
        <f t="shared" si="204"/>
        <v>123992</v>
      </c>
      <c r="AZ141" s="68">
        <f t="shared" si="204"/>
        <v>124481</v>
      </c>
      <c r="BA141" s="68">
        <f t="shared" si="204"/>
        <v>124698</v>
      </c>
      <c r="BB141" s="68">
        <f t="shared" si="204"/>
        <v>125517</v>
      </c>
      <c r="BC141" s="68">
        <f t="shared" si="204"/>
        <v>126484</v>
      </c>
      <c r="BD141" s="68">
        <f t="shared" si="204"/>
        <v>126530</v>
      </c>
      <c r="BE141" s="68">
        <f t="shared" si="204"/>
        <v>127952</v>
      </c>
      <c r="BF141" s="68">
        <f t="shared" si="204"/>
        <v>127581</v>
      </c>
      <c r="BG141" s="68">
        <f t="shared" si="204"/>
        <v>127741</v>
      </c>
      <c r="BH141" s="68">
        <f t="shared" si="204"/>
        <v>127274</v>
      </c>
      <c r="BI141" s="68">
        <f t="shared" si="204"/>
        <v>127357</v>
      </c>
      <c r="BJ141" s="68">
        <f t="shared" si="204"/>
        <v>127491</v>
      </c>
      <c r="BK141" s="68">
        <f t="shared" si="204"/>
        <v>127895</v>
      </c>
      <c r="BL141" s="68">
        <f t="shared" si="204"/>
        <v>127354</v>
      </c>
      <c r="BM141" s="68">
        <f t="shared" si="204"/>
        <v>128378</v>
      </c>
      <c r="BN141" s="68">
        <f t="shared" si="204"/>
        <v>128880</v>
      </c>
      <c r="BO141" s="68">
        <f t="shared" si="204"/>
        <v>132180</v>
      </c>
      <c r="BP141" s="68">
        <f t="shared" si="204"/>
        <v>131681</v>
      </c>
      <c r="BQ141" s="68">
        <f t="shared" si="204"/>
        <v>132421</v>
      </c>
      <c r="BR141" s="68">
        <f t="shared" si="204"/>
        <v>132902</v>
      </c>
      <c r="BS141" s="68">
        <f t="shared" si="204"/>
        <v>134173</v>
      </c>
      <c r="BT141" s="68">
        <f t="shared" si="204"/>
        <v>133450</v>
      </c>
      <c r="BU141" s="68">
        <f t="shared" si="204"/>
        <v>133640</v>
      </c>
      <c r="BV141" s="68">
        <f t="shared" si="204"/>
        <v>133671</v>
      </c>
      <c r="BW141" s="68">
        <f t="shared" si="204"/>
        <v>134984</v>
      </c>
      <c r="BX141" s="68">
        <f t="shared" si="204"/>
        <v>134487</v>
      </c>
      <c r="BY141" s="68">
        <f t="shared" si="204"/>
        <v>133486</v>
      </c>
      <c r="BZ141" s="68">
        <f t="shared" si="204"/>
        <v>131332</v>
      </c>
      <c r="CA141" s="68">
        <f t="shared" ref="CA141:DF141" si="205">CA43+CA92</f>
        <v>130228</v>
      </c>
      <c r="CB141" s="68">
        <f t="shared" si="205"/>
        <v>125954</v>
      </c>
      <c r="CC141" s="68">
        <f t="shared" si="205"/>
        <v>125028</v>
      </c>
      <c r="CD141" s="68">
        <f t="shared" si="205"/>
        <v>122814</v>
      </c>
      <c r="CE141" s="68">
        <f t="shared" si="205"/>
        <v>121250</v>
      </c>
      <c r="CF141" s="68">
        <f t="shared" si="205"/>
        <v>118369</v>
      </c>
      <c r="CG141" s="68">
        <f t="shared" si="205"/>
        <v>117686</v>
      </c>
      <c r="CH141" s="68">
        <f t="shared" si="205"/>
        <v>114999</v>
      </c>
      <c r="CI141" s="68">
        <f t="shared" si="205"/>
        <v>112859</v>
      </c>
      <c r="CJ141" s="68">
        <f t="shared" si="205"/>
        <v>108568</v>
      </c>
      <c r="CK141" s="68">
        <f t="shared" si="205"/>
        <v>105311</v>
      </c>
      <c r="CL141" s="68">
        <f t="shared" si="205"/>
        <v>102904</v>
      </c>
      <c r="CM141" s="68">
        <f t="shared" si="205"/>
        <v>100085</v>
      </c>
      <c r="CN141" s="68">
        <f t="shared" si="205"/>
        <v>97434</v>
      </c>
      <c r="CO141" s="68">
        <f t="shared" si="205"/>
        <v>96844</v>
      </c>
      <c r="CP141" s="68">
        <f t="shared" si="205"/>
        <v>94868</v>
      </c>
      <c r="CQ141" s="68">
        <f t="shared" si="205"/>
        <v>94432</v>
      </c>
      <c r="CR141" s="68">
        <f t="shared" si="205"/>
        <v>94336</v>
      </c>
      <c r="CS141" s="68">
        <f t="shared" si="205"/>
        <v>92268</v>
      </c>
      <c r="CT141" s="68">
        <f t="shared" si="205"/>
        <v>90998</v>
      </c>
      <c r="CU141" s="68">
        <f t="shared" si="205"/>
        <v>89078</v>
      </c>
      <c r="CV141" s="68">
        <f t="shared" si="205"/>
        <v>85927</v>
      </c>
      <c r="CW141" s="68">
        <f t="shared" si="205"/>
        <v>83126</v>
      </c>
      <c r="CX141" s="68">
        <f t="shared" si="205"/>
        <v>78711</v>
      </c>
      <c r="CY141" s="68">
        <f t="shared" si="205"/>
        <v>74892</v>
      </c>
      <c r="CZ141" s="68">
        <f t="shared" si="205"/>
        <v>67998</v>
      </c>
      <c r="DA141" s="68">
        <f t="shared" si="205"/>
        <v>60516</v>
      </c>
      <c r="DB141" s="68">
        <f t="shared" si="205"/>
        <v>53582</v>
      </c>
      <c r="DC141" s="68">
        <f t="shared" si="205"/>
        <v>46962</v>
      </c>
      <c r="DD141" s="68">
        <f t="shared" si="205"/>
        <v>40662</v>
      </c>
      <c r="DE141" s="68">
        <f t="shared" si="205"/>
        <v>34253</v>
      </c>
      <c r="DF141" s="68">
        <f t="shared" si="205"/>
        <v>28662</v>
      </c>
      <c r="DG141" s="68">
        <f t="shared" ref="DG141:EE141" si="206">DG43+DG92</f>
        <v>23166</v>
      </c>
      <c r="DH141" s="68">
        <f t="shared" si="206"/>
        <v>18099</v>
      </c>
      <c r="DI141" s="68">
        <f t="shared" si="206"/>
        <v>13801</v>
      </c>
      <c r="DJ141" s="68">
        <f t="shared" si="206"/>
        <v>10089</v>
      </c>
      <c r="DK141" s="68">
        <f t="shared" si="206"/>
        <v>7208</v>
      </c>
      <c r="DL141" s="68">
        <f t="shared" si="206"/>
        <v>4741</v>
      </c>
      <c r="DM141" s="68">
        <f t="shared" si="206"/>
        <v>3091</v>
      </c>
      <c r="DN141" s="68">
        <f t="shared" si="206"/>
        <v>1797</v>
      </c>
      <c r="DO141" s="68">
        <f t="shared" si="206"/>
        <v>983</v>
      </c>
      <c r="DP141" s="68">
        <f t="shared" si="206"/>
        <v>475</v>
      </c>
      <c r="DQ141" s="68">
        <f t="shared" si="206"/>
        <v>209</v>
      </c>
      <c r="DR141" s="68">
        <f t="shared" si="206"/>
        <v>76</v>
      </c>
      <c r="DS141" s="68">
        <f t="shared" si="206"/>
        <v>29</v>
      </c>
      <c r="DT141" s="68">
        <f t="shared" si="206"/>
        <v>11</v>
      </c>
      <c r="DU141" s="68">
        <f t="shared" si="206"/>
        <v>3</v>
      </c>
      <c r="DV141" s="68">
        <f t="shared" si="206"/>
        <v>0</v>
      </c>
      <c r="DW141" s="68">
        <f t="shared" si="206"/>
        <v>0</v>
      </c>
      <c r="DX141" s="68">
        <f t="shared" si="206"/>
        <v>0</v>
      </c>
      <c r="DY141" s="68">
        <f t="shared" si="206"/>
        <v>0</v>
      </c>
      <c r="DZ141" s="68">
        <f t="shared" si="206"/>
        <v>0</v>
      </c>
      <c r="EA141" s="68">
        <f t="shared" si="206"/>
        <v>0</v>
      </c>
      <c r="EB141" s="68">
        <f t="shared" si="206"/>
        <v>0</v>
      </c>
      <c r="EC141" s="68">
        <f t="shared" si="206"/>
        <v>0</v>
      </c>
      <c r="ED141" s="68">
        <f t="shared" si="206"/>
        <v>0</v>
      </c>
      <c r="EE141" s="68">
        <f t="shared" si="206"/>
        <v>0</v>
      </c>
    </row>
    <row r="142" spans="1:135" ht="0.95" customHeight="1" x14ac:dyDescent="0.25">
      <c r="A142" s="70">
        <v>2053</v>
      </c>
      <c r="B142" s="68">
        <f t="shared" si="15"/>
        <v>10310802</v>
      </c>
      <c r="C142" s="73">
        <f t="shared" si="21"/>
        <v>1.4409526993387507E-3</v>
      </c>
      <c r="D142" s="66">
        <f t="shared" ref="D142:M142" si="207">D44+D93</f>
        <v>5494733</v>
      </c>
      <c r="E142" s="66">
        <f t="shared" si="207"/>
        <v>5623807</v>
      </c>
      <c r="F142" s="66">
        <f t="shared" si="207"/>
        <v>5750359</v>
      </c>
      <c r="G142" s="75">
        <f t="shared" si="207"/>
        <v>5874486</v>
      </c>
      <c r="H142" s="75">
        <f t="shared" si="207"/>
        <v>5997128</v>
      </c>
      <c r="I142" s="75">
        <f t="shared" si="207"/>
        <v>2952813</v>
      </c>
      <c r="J142" s="75">
        <f t="shared" si="207"/>
        <v>2823739</v>
      </c>
      <c r="K142" s="75">
        <f t="shared" si="207"/>
        <v>2697187</v>
      </c>
      <c r="L142" s="75">
        <f t="shared" si="207"/>
        <v>2573060</v>
      </c>
      <c r="M142" s="75">
        <f t="shared" si="207"/>
        <v>2450418</v>
      </c>
      <c r="N142" s="66"/>
      <c r="O142" s="68">
        <f t="shared" ref="O142:AT142" si="208">O44+O93</f>
        <v>91010</v>
      </c>
      <c r="P142" s="68">
        <f t="shared" si="208"/>
        <v>91460</v>
      </c>
      <c r="Q142" s="68">
        <f t="shared" si="208"/>
        <v>91784</v>
      </c>
      <c r="R142" s="68">
        <f t="shared" si="208"/>
        <v>92031</v>
      </c>
      <c r="S142" s="68">
        <f t="shared" si="208"/>
        <v>92275</v>
      </c>
      <c r="T142" s="68">
        <f t="shared" si="208"/>
        <v>92517</v>
      </c>
      <c r="U142" s="68">
        <f t="shared" si="208"/>
        <v>92754</v>
      </c>
      <c r="V142" s="68">
        <f t="shared" si="208"/>
        <v>92987</v>
      </c>
      <c r="W142" s="68">
        <f t="shared" si="208"/>
        <v>93252</v>
      </c>
      <c r="X142" s="68">
        <f t="shared" si="208"/>
        <v>93523</v>
      </c>
      <c r="Y142" s="68">
        <f t="shared" si="208"/>
        <v>93805</v>
      </c>
      <c r="Z142" s="68">
        <f t="shared" si="208"/>
        <v>94091</v>
      </c>
      <c r="AA142" s="68">
        <f t="shared" si="208"/>
        <v>94400</v>
      </c>
      <c r="AB142" s="68">
        <f t="shared" si="208"/>
        <v>94766</v>
      </c>
      <c r="AC142" s="68">
        <f t="shared" si="208"/>
        <v>95196</v>
      </c>
      <c r="AD142" s="68">
        <f t="shared" si="208"/>
        <v>95736</v>
      </c>
      <c r="AE142" s="68">
        <f t="shared" si="208"/>
        <v>96403</v>
      </c>
      <c r="AF142" s="68">
        <f t="shared" si="208"/>
        <v>97252</v>
      </c>
      <c r="AG142" s="68">
        <f t="shared" si="208"/>
        <v>98220</v>
      </c>
      <c r="AH142" s="68">
        <f t="shared" si="208"/>
        <v>99272</v>
      </c>
      <c r="AI142" s="68">
        <f t="shared" si="208"/>
        <v>100420</v>
      </c>
      <c r="AJ142" s="68">
        <f t="shared" si="208"/>
        <v>101688</v>
      </c>
      <c r="AK142" s="68">
        <f t="shared" si="208"/>
        <v>103128</v>
      </c>
      <c r="AL142" s="68">
        <f t="shared" si="208"/>
        <v>104775</v>
      </c>
      <c r="AM142" s="68">
        <f t="shared" si="208"/>
        <v>106645</v>
      </c>
      <c r="AN142" s="68">
        <f t="shared" si="208"/>
        <v>108694</v>
      </c>
      <c r="AO142" s="68">
        <f t="shared" si="208"/>
        <v>110814</v>
      </c>
      <c r="AP142" s="68">
        <f t="shared" si="208"/>
        <v>112922</v>
      </c>
      <c r="AQ142" s="68">
        <f t="shared" si="208"/>
        <v>114930</v>
      </c>
      <c r="AR142" s="68">
        <f t="shared" si="208"/>
        <v>116760</v>
      </c>
      <c r="AS142" s="68">
        <f t="shared" si="208"/>
        <v>118406</v>
      </c>
      <c r="AT142" s="68">
        <f t="shared" si="208"/>
        <v>119849</v>
      </c>
      <c r="AU142" s="68">
        <f t="shared" ref="AU142:BZ142" si="209">AU44+AU93</f>
        <v>121105</v>
      </c>
      <c r="AV142" s="68">
        <f t="shared" si="209"/>
        <v>122162</v>
      </c>
      <c r="AW142" s="68">
        <f t="shared" si="209"/>
        <v>123058</v>
      </c>
      <c r="AX142" s="68">
        <f t="shared" si="209"/>
        <v>123799</v>
      </c>
      <c r="AY142" s="68">
        <f t="shared" si="209"/>
        <v>124446</v>
      </c>
      <c r="AZ142" s="68">
        <f t="shared" si="209"/>
        <v>124942</v>
      </c>
      <c r="BA142" s="68">
        <f t="shared" si="209"/>
        <v>125321</v>
      </c>
      <c r="BB142" s="68">
        <f t="shared" si="209"/>
        <v>125447</v>
      </c>
      <c r="BC142" s="68">
        <f t="shared" si="209"/>
        <v>126176</v>
      </c>
      <c r="BD142" s="68">
        <f t="shared" si="209"/>
        <v>127062</v>
      </c>
      <c r="BE142" s="68">
        <f t="shared" si="209"/>
        <v>127037</v>
      </c>
      <c r="BF142" s="68">
        <f t="shared" si="209"/>
        <v>128386</v>
      </c>
      <c r="BG142" s="68">
        <f t="shared" si="209"/>
        <v>127962</v>
      </c>
      <c r="BH142" s="68">
        <f t="shared" si="209"/>
        <v>128064</v>
      </c>
      <c r="BI142" s="68">
        <f t="shared" si="209"/>
        <v>127542</v>
      </c>
      <c r="BJ142" s="68">
        <f t="shared" si="209"/>
        <v>127563</v>
      </c>
      <c r="BK142" s="68">
        <f t="shared" si="209"/>
        <v>127629</v>
      </c>
      <c r="BL142" s="68">
        <f t="shared" si="209"/>
        <v>127961</v>
      </c>
      <c r="BM142" s="68">
        <f t="shared" si="209"/>
        <v>127348</v>
      </c>
      <c r="BN142" s="68">
        <f t="shared" si="209"/>
        <v>128290</v>
      </c>
      <c r="BO142" s="68">
        <f t="shared" si="209"/>
        <v>128712</v>
      </c>
      <c r="BP142" s="68">
        <f t="shared" si="209"/>
        <v>131916</v>
      </c>
      <c r="BQ142" s="68">
        <f t="shared" si="209"/>
        <v>131340</v>
      </c>
      <c r="BR142" s="68">
        <f t="shared" si="209"/>
        <v>131995</v>
      </c>
      <c r="BS142" s="68">
        <f t="shared" si="209"/>
        <v>132392</v>
      </c>
      <c r="BT142" s="68">
        <f t="shared" si="209"/>
        <v>133568</v>
      </c>
      <c r="BU142" s="68">
        <f t="shared" si="209"/>
        <v>132756</v>
      </c>
      <c r="BV142" s="68">
        <f t="shared" si="209"/>
        <v>132853</v>
      </c>
      <c r="BW142" s="68">
        <f t="shared" si="209"/>
        <v>132688</v>
      </c>
      <c r="BX142" s="68">
        <f t="shared" si="209"/>
        <v>134022</v>
      </c>
      <c r="BY142" s="68">
        <f t="shared" si="209"/>
        <v>133456</v>
      </c>
      <c r="BZ142" s="68">
        <f t="shared" si="209"/>
        <v>132385</v>
      </c>
      <c r="CA142" s="68">
        <f t="shared" ref="CA142:DF142" si="210">CA44+CA93</f>
        <v>130001</v>
      </c>
      <c r="CB142" s="68">
        <f t="shared" si="210"/>
        <v>128607</v>
      </c>
      <c r="CC142" s="68">
        <f t="shared" si="210"/>
        <v>124810</v>
      </c>
      <c r="CD142" s="68">
        <f t="shared" si="210"/>
        <v>123988</v>
      </c>
      <c r="CE142" s="68">
        <f t="shared" si="210"/>
        <v>121772</v>
      </c>
      <c r="CF142" s="68">
        <f t="shared" si="210"/>
        <v>120190</v>
      </c>
      <c r="CG142" s="68">
        <f t="shared" si="210"/>
        <v>117282</v>
      </c>
      <c r="CH142" s="68">
        <f t="shared" si="210"/>
        <v>116542</v>
      </c>
      <c r="CI142" s="68">
        <f t="shared" si="210"/>
        <v>113799</v>
      </c>
      <c r="CJ142" s="68">
        <f t="shared" si="210"/>
        <v>111584</v>
      </c>
      <c r="CK142" s="68">
        <f t="shared" si="210"/>
        <v>107236</v>
      </c>
      <c r="CL142" s="68">
        <f t="shared" si="210"/>
        <v>103896</v>
      </c>
      <c r="CM142" s="68">
        <f t="shared" si="210"/>
        <v>101387</v>
      </c>
      <c r="CN142" s="68">
        <f t="shared" si="210"/>
        <v>98463</v>
      </c>
      <c r="CO142" s="68">
        <f t="shared" si="210"/>
        <v>95689</v>
      </c>
      <c r="CP142" s="68">
        <f t="shared" si="210"/>
        <v>94923</v>
      </c>
      <c r="CQ142" s="68">
        <f t="shared" si="210"/>
        <v>92785</v>
      </c>
      <c r="CR142" s="68">
        <f t="shared" si="210"/>
        <v>92115</v>
      </c>
      <c r="CS142" s="68">
        <f t="shared" si="210"/>
        <v>91757</v>
      </c>
      <c r="CT142" s="68">
        <f t="shared" si="210"/>
        <v>89441</v>
      </c>
      <c r="CU142" s="68">
        <f t="shared" si="210"/>
        <v>87879</v>
      </c>
      <c r="CV142" s="68">
        <f t="shared" si="210"/>
        <v>85651</v>
      </c>
      <c r="CW142" s="68">
        <f t="shared" si="210"/>
        <v>82214</v>
      </c>
      <c r="CX142" s="68">
        <f t="shared" si="210"/>
        <v>79078</v>
      </c>
      <c r="CY142" s="68">
        <f t="shared" si="210"/>
        <v>74388</v>
      </c>
      <c r="CZ142" s="68">
        <f t="shared" si="210"/>
        <v>70250</v>
      </c>
      <c r="DA142" s="68">
        <f t="shared" si="210"/>
        <v>63231</v>
      </c>
      <c r="DB142" s="68">
        <f t="shared" si="210"/>
        <v>55707</v>
      </c>
      <c r="DC142" s="68">
        <f t="shared" si="210"/>
        <v>48749</v>
      </c>
      <c r="DD142" s="68">
        <f t="shared" si="210"/>
        <v>42142</v>
      </c>
      <c r="DE142" s="68">
        <f t="shared" si="210"/>
        <v>35906</v>
      </c>
      <c r="DF142" s="68">
        <f t="shared" si="210"/>
        <v>29676</v>
      </c>
      <c r="DG142" s="68">
        <f t="shared" ref="DG142:EE142" si="211">DG44+DG93</f>
        <v>24284</v>
      </c>
      <c r="DH142" s="68">
        <f t="shared" si="211"/>
        <v>19116</v>
      </c>
      <c r="DI142" s="68">
        <f t="shared" si="211"/>
        <v>14476</v>
      </c>
      <c r="DJ142" s="68">
        <f t="shared" si="211"/>
        <v>10640</v>
      </c>
      <c r="DK142" s="68">
        <f t="shared" si="211"/>
        <v>7466</v>
      </c>
      <c r="DL142" s="68">
        <f t="shared" si="211"/>
        <v>5069</v>
      </c>
      <c r="DM142" s="68">
        <f t="shared" si="211"/>
        <v>3140</v>
      </c>
      <c r="DN142" s="68">
        <f t="shared" si="211"/>
        <v>1909</v>
      </c>
      <c r="DO142" s="68">
        <f t="shared" si="211"/>
        <v>1022</v>
      </c>
      <c r="DP142" s="68">
        <f t="shared" si="211"/>
        <v>512</v>
      </c>
      <c r="DQ142" s="68">
        <f t="shared" si="211"/>
        <v>223</v>
      </c>
      <c r="DR142" s="68">
        <f t="shared" si="211"/>
        <v>91</v>
      </c>
      <c r="DS142" s="68">
        <f t="shared" si="211"/>
        <v>30</v>
      </c>
      <c r="DT142" s="68">
        <f t="shared" si="211"/>
        <v>11</v>
      </c>
      <c r="DU142" s="68">
        <f t="shared" si="211"/>
        <v>4</v>
      </c>
      <c r="DV142" s="68">
        <f t="shared" si="211"/>
        <v>1</v>
      </c>
      <c r="DW142" s="68">
        <f t="shared" si="211"/>
        <v>0</v>
      </c>
      <c r="DX142" s="68">
        <f t="shared" si="211"/>
        <v>0</v>
      </c>
      <c r="DY142" s="68">
        <f t="shared" si="211"/>
        <v>0</v>
      </c>
      <c r="DZ142" s="68">
        <f t="shared" si="211"/>
        <v>0</v>
      </c>
      <c r="EA142" s="68">
        <f t="shared" si="211"/>
        <v>0</v>
      </c>
      <c r="EB142" s="68">
        <f t="shared" si="211"/>
        <v>0</v>
      </c>
      <c r="EC142" s="68">
        <f t="shared" si="211"/>
        <v>0</v>
      </c>
      <c r="ED142" s="68">
        <f t="shared" si="211"/>
        <v>0</v>
      </c>
      <c r="EE142" s="68">
        <f t="shared" si="211"/>
        <v>0</v>
      </c>
    </row>
    <row r="143" spans="1:135" ht="0.95" customHeight="1" x14ac:dyDescent="0.25">
      <c r="A143" s="70">
        <v>2054</v>
      </c>
      <c r="B143" s="68">
        <f t="shared" si="15"/>
        <v>10324335</v>
      </c>
      <c r="C143" s="73">
        <f t="shared" si="21"/>
        <v>1.3125070193375839E-3</v>
      </c>
      <c r="D143" s="66">
        <f t="shared" ref="D143:M143" si="212">D45+D94</f>
        <v>5486096</v>
      </c>
      <c r="E143" s="66">
        <f t="shared" si="212"/>
        <v>5615633</v>
      </c>
      <c r="F143" s="66">
        <f t="shared" si="212"/>
        <v>5743383</v>
      </c>
      <c r="G143" s="75">
        <f t="shared" si="212"/>
        <v>5868857</v>
      </c>
      <c r="H143" s="75">
        <f t="shared" si="212"/>
        <v>5991953</v>
      </c>
      <c r="I143" s="75">
        <f t="shared" si="212"/>
        <v>2975656</v>
      </c>
      <c r="J143" s="75">
        <f t="shared" si="212"/>
        <v>2846119</v>
      </c>
      <c r="K143" s="75">
        <f t="shared" si="212"/>
        <v>2718369</v>
      </c>
      <c r="L143" s="75">
        <f t="shared" si="212"/>
        <v>2592895</v>
      </c>
      <c r="M143" s="75">
        <f t="shared" si="212"/>
        <v>2469799</v>
      </c>
      <c r="N143" s="66"/>
      <c r="O143" s="68">
        <f t="shared" ref="O143:AT143" si="213">O45+O94</f>
        <v>91156</v>
      </c>
      <c r="P143" s="68">
        <f t="shared" si="213"/>
        <v>91618</v>
      </c>
      <c r="Q143" s="68">
        <f t="shared" si="213"/>
        <v>91952</v>
      </c>
      <c r="R143" s="68">
        <f t="shared" si="213"/>
        <v>92212</v>
      </c>
      <c r="S143" s="68">
        <f t="shared" si="213"/>
        <v>92444</v>
      </c>
      <c r="T143" s="68">
        <f t="shared" si="213"/>
        <v>92672</v>
      </c>
      <c r="U143" s="68">
        <f t="shared" si="213"/>
        <v>92888</v>
      </c>
      <c r="V143" s="68">
        <f t="shared" si="213"/>
        <v>93111</v>
      </c>
      <c r="W143" s="68">
        <f t="shared" si="213"/>
        <v>93346</v>
      </c>
      <c r="X143" s="68">
        <f t="shared" si="213"/>
        <v>93599</v>
      </c>
      <c r="Y143" s="68">
        <f t="shared" si="213"/>
        <v>93851</v>
      </c>
      <c r="Z143" s="68">
        <f t="shared" si="213"/>
        <v>94116</v>
      </c>
      <c r="AA143" s="68">
        <f t="shared" si="213"/>
        <v>94390</v>
      </c>
      <c r="AB143" s="68">
        <f t="shared" si="213"/>
        <v>94703</v>
      </c>
      <c r="AC143" s="68">
        <f t="shared" si="213"/>
        <v>95096</v>
      </c>
      <c r="AD143" s="68">
        <f t="shared" si="213"/>
        <v>95596</v>
      </c>
      <c r="AE143" s="68">
        <f t="shared" si="213"/>
        <v>96254</v>
      </c>
      <c r="AF143" s="68">
        <f t="shared" si="213"/>
        <v>97058</v>
      </c>
      <c r="AG143" s="68">
        <f t="shared" si="213"/>
        <v>98003</v>
      </c>
      <c r="AH143" s="68">
        <f t="shared" si="213"/>
        <v>99023</v>
      </c>
      <c r="AI143" s="68">
        <f t="shared" si="213"/>
        <v>100147</v>
      </c>
      <c r="AJ143" s="68">
        <f t="shared" si="213"/>
        <v>101411</v>
      </c>
      <c r="AK143" s="68">
        <f t="shared" si="213"/>
        <v>102841</v>
      </c>
      <c r="AL143" s="68">
        <f t="shared" si="213"/>
        <v>104497</v>
      </c>
      <c r="AM143" s="68">
        <f t="shared" si="213"/>
        <v>106384</v>
      </c>
      <c r="AN143" s="68">
        <f t="shared" si="213"/>
        <v>108459</v>
      </c>
      <c r="AO143" s="68">
        <f t="shared" si="213"/>
        <v>110634</v>
      </c>
      <c r="AP143" s="68">
        <f t="shared" si="213"/>
        <v>112802</v>
      </c>
      <c r="AQ143" s="68">
        <f t="shared" si="213"/>
        <v>114885</v>
      </c>
      <c r="AR143" s="68">
        <f t="shared" si="213"/>
        <v>116821</v>
      </c>
      <c r="AS143" s="68">
        <f t="shared" si="213"/>
        <v>118559</v>
      </c>
      <c r="AT143" s="68">
        <f t="shared" si="213"/>
        <v>120100</v>
      </c>
      <c r="AU143" s="68">
        <f t="shared" ref="AU143:BZ143" si="214">AU45+AU94</f>
        <v>121430</v>
      </c>
      <c r="AV143" s="68">
        <f t="shared" si="214"/>
        <v>122556</v>
      </c>
      <c r="AW143" s="68">
        <f t="shared" si="214"/>
        <v>123483</v>
      </c>
      <c r="AX143" s="68">
        <f t="shared" si="214"/>
        <v>124246</v>
      </c>
      <c r="AY143" s="68">
        <f t="shared" si="214"/>
        <v>124863</v>
      </c>
      <c r="AZ143" s="68">
        <f t="shared" si="214"/>
        <v>125392</v>
      </c>
      <c r="BA143" s="68">
        <f t="shared" si="214"/>
        <v>125781</v>
      </c>
      <c r="BB143" s="68">
        <f t="shared" si="214"/>
        <v>126066</v>
      </c>
      <c r="BC143" s="68">
        <f t="shared" si="214"/>
        <v>126109</v>
      </c>
      <c r="BD143" s="68">
        <f t="shared" si="214"/>
        <v>126756</v>
      </c>
      <c r="BE143" s="68">
        <f t="shared" si="214"/>
        <v>127569</v>
      </c>
      <c r="BF143" s="68">
        <f t="shared" si="214"/>
        <v>127478</v>
      </c>
      <c r="BG143" s="68">
        <f t="shared" si="214"/>
        <v>128765</v>
      </c>
      <c r="BH143" s="68">
        <f t="shared" si="214"/>
        <v>128287</v>
      </c>
      <c r="BI143" s="68">
        <f t="shared" si="214"/>
        <v>128329</v>
      </c>
      <c r="BJ143" s="68">
        <f t="shared" si="214"/>
        <v>127748</v>
      </c>
      <c r="BK143" s="68">
        <f t="shared" si="214"/>
        <v>127704</v>
      </c>
      <c r="BL143" s="68">
        <f t="shared" si="214"/>
        <v>127701</v>
      </c>
      <c r="BM143" s="68">
        <f t="shared" si="214"/>
        <v>127958</v>
      </c>
      <c r="BN143" s="68">
        <f t="shared" si="214"/>
        <v>127270</v>
      </c>
      <c r="BO143" s="68">
        <f t="shared" si="214"/>
        <v>128129</v>
      </c>
      <c r="BP143" s="68">
        <f t="shared" si="214"/>
        <v>128471</v>
      </c>
      <c r="BQ143" s="68">
        <f t="shared" si="214"/>
        <v>131579</v>
      </c>
      <c r="BR143" s="68">
        <f t="shared" si="214"/>
        <v>130925</v>
      </c>
      <c r="BS143" s="68">
        <f t="shared" si="214"/>
        <v>131492</v>
      </c>
      <c r="BT143" s="68">
        <f t="shared" si="214"/>
        <v>131799</v>
      </c>
      <c r="BU143" s="68">
        <f t="shared" si="214"/>
        <v>132878</v>
      </c>
      <c r="BV143" s="68">
        <f t="shared" si="214"/>
        <v>131979</v>
      </c>
      <c r="BW143" s="68">
        <f t="shared" si="214"/>
        <v>131880</v>
      </c>
      <c r="BX143" s="68">
        <f t="shared" si="214"/>
        <v>131743</v>
      </c>
      <c r="BY143" s="68">
        <f t="shared" si="214"/>
        <v>133000</v>
      </c>
      <c r="BZ143" s="68">
        <f t="shared" si="214"/>
        <v>132360</v>
      </c>
      <c r="CA143" s="68">
        <f t="shared" ref="CA143:DF143" si="215">CA45+CA94</f>
        <v>131050</v>
      </c>
      <c r="CB143" s="68">
        <f t="shared" si="215"/>
        <v>128396</v>
      </c>
      <c r="CC143" s="68">
        <f t="shared" si="215"/>
        <v>127448</v>
      </c>
      <c r="CD143" s="68">
        <f t="shared" si="215"/>
        <v>123777</v>
      </c>
      <c r="CE143" s="68">
        <f t="shared" si="215"/>
        <v>122944</v>
      </c>
      <c r="CF143" s="68">
        <f t="shared" si="215"/>
        <v>120715</v>
      </c>
      <c r="CG143" s="68">
        <f t="shared" si="215"/>
        <v>119092</v>
      </c>
      <c r="CH143" s="68">
        <f t="shared" si="215"/>
        <v>116148</v>
      </c>
      <c r="CI143" s="68">
        <f t="shared" si="215"/>
        <v>115332</v>
      </c>
      <c r="CJ143" s="68">
        <f t="shared" si="215"/>
        <v>112520</v>
      </c>
      <c r="CK143" s="68">
        <f t="shared" si="215"/>
        <v>110220</v>
      </c>
      <c r="CL143" s="68">
        <f t="shared" si="215"/>
        <v>105803</v>
      </c>
      <c r="CM143" s="68">
        <f t="shared" si="215"/>
        <v>102370</v>
      </c>
      <c r="CN143" s="68">
        <f t="shared" si="215"/>
        <v>99750</v>
      </c>
      <c r="CO143" s="68">
        <f t="shared" si="215"/>
        <v>96711</v>
      </c>
      <c r="CP143" s="68">
        <f t="shared" si="215"/>
        <v>93804</v>
      </c>
      <c r="CQ143" s="68">
        <f t="shared" si="215"/>
        <v>92850</v>
      </c>
      <c r="CR143" s="68">
        <f t="shared" si="215"/>
        <v>90523</v>
      </c>
      <c r="CS143" s="68">
        <f t="shared" si="215"/>
        <v>89605</v>
      </c>
      <c r="CT143" s="68">
        <f t="shared" si="215"/>
        <v>88967</v>
      </c>
      <c r="CU143" s="68">
        <f t="shared" si="215"/>
        <v>86390</v>
      </c>
      <c r="CV143" s="68">
        <f t="shared" si="215"/>
        <v>84523</v>
      </c>
      <c r="CW143" s="68">
        <f t="shared" si="215"/>
        <v>81974</v>
      </c>
      <c r="CX143" s="68">
        <f t="shared" si="215"/>
        <v>78239</v>
      </c>
      <c r="CY143" s="68">
        <f t="shared" si="215"/>
        <v>74771</v>
      </c>
      <c r="CZ143" s="68">
        <f t="shared" si="215"/>
        <v>69807</v>
      </c>
      <c r="DA143" s="68">
        <f t="shared" si="215"/>
        <v>65355</v>
      </c>
      <c r="DB143" s="68">
        <f t="shared" si="215"/>
        <v>58243</v>
      </c>
      <c r="DC143" s="68">
        <f t="shared" si="215"/>
        <v>50717</v>
      </c>
      <c r="DD143" s="68">
        <f t="shared" si="215"/>
        <v>43784</v>
      </c>
      <c r="DE143" s="68">
        <f t="shared" si="215"/>
        <v>37252</v>
      </c>
      <c r="DF143" s="68">
        <f t="shared" si="215"/>
        <v>31147</v>
      </c>
      <c r="DG143" s="68">
        <f t="shared" ref="DG143:EE143" si="216">DG45+DG94</f>
        <v>25178</v>
      </c>
      <c r="DH143" s="68">
        <f t="shared" si="216"/>
        <v>20073</v>
      </c>
      <c r="DI143" s="68">
        <f t="shared" si="216"/>
        <v>15319</v>
      </c>
      <c r="DJ143" s="68">
        <f t="shared" si="216"/>
        <v>11184</v>
      </c>
      <c r="DK143" s="68">
        <f t="shared" si="216"/>
        <v>7896</v>
      </c>
      <c r="DL143" s="68">
        <f t="shared" si="216"/>
        <v>5268</v>
      </c>
      <c r="DM143" s="68">
        <f t="shared" si="216"/>
        <v>3371</v>
      </c>
      <c r="DN143" s="68">
        <f t="shared" si="216"/>
        <v>1947</v>
      </c>
      <c r="DO143" s="68">
        <f t="shared" si="216"/>
        <v>1094</v>
      </c>
      <c r="DP143" s="68">
        <f t="shared" si="216"/>
        <v>535</v>
      </c>
      <c r="DQ143" s="68">
        <f t="shared" si="216"/>
        <v>243</v>
      </c>
      <c r="DR143" s="68">
        <f t="shared" si="216"/>
        <v>97</v>
      </c>
      <c r="DS143" s="68">
        <f t="shared" si="216"/>
        <v>37</v>
      </c>
      <c r="DT143" s="68">
        <f t="shared" si="216"/>
        <v>11</v>
      </c>
      <c r="DU143" s="68">
        <f t="shared" si="216"/>
        <v>4</v>
      </c>
      <c r="DV143" s="68">
        <f t="shared" si="216"/>
        <v>2</v>
      </c>
      <c r="DW143" s="68">
        <f t="shared" si="216"/>
        <v>0</v>
      </c>
      <c r="DX143" s="68">
        <f t="shared" si="216"/>
        <v>0</v>
      </c>
      <c r="DY143" s="68">
        <f t="shared" si="216"/>
        <v>0</v>
      </c>
      <c r="DZ143" s="68">
        <f t="shared" si="216"/>
        <v>0</v>
      </c>
      <c r="EA143" s="68">
        <f t="shared" si="216"/>
        <v>0</v>
      </c>
      <c r="EB143" s="68">
        <f t="shared" si="216"/>
        <v>0</v>
      </c>
      <c r="EC143" s="68">
        <f t="shared" si="216"/>
        <v>0</v>
      </c>
      <c r="ED143" s="68">
        <f t="shared" si="216"/>
        <v>0</v>
      </c>
      <c r="EE143" s="68">
        <f t="shared" si="216"/>
        <v>0</v>
      </c>
    </row>
    <row r="144" spans="1:135" ht="0.95" customHeight="1" x14ac:dyDescent="0.25">
      <c r="A144" s="70">
        <v>2055</v>
      </c>
      <c r="B144" s="68">
        <f t="shared" si="15"/>
        <v>10336765</v>
      </c>
      <c r="C144" s="73">
        <f t="shared" si="21"/>
        <v>1.2039516346573412E-3</v>
      </c>
      <c r="D144" s="66">
        <f t="shared" ref="D144:M144" si="217">D46+D95</f>
        <v>5477026</v>
      </c>
      <c r="E144" s="66">
        <f t="shared" si="217"/>
        <v>5606898</v>
      </c>
      <c r="F144" s="66">
        <f t="shared" si="217"/>
        <v>5735115</v>
      </c>
      <c r="G144" s="75">
        <f t="shared" si="217"/>
        <v>5861784</v>
      </c>
      <c r="H144" s="75">
        <f t="shared" si="217"/>
        <v>5986224</v>
      </c>
      <c r="I144" s="75">
        <f t="shared" si="217"/>
        <v>2997568</v>
      </c>
      <c r="J144" s="75">
        <f t="shared" si="217"/>
        <v>2867696</v>
      </c>
      <c r="K144" s="75">
        <f t="shared" si="217"/>
        <v>2739479</v>
      </c>
      <c r="L144" s="75">
        <f t="shared" si="217"/>
        <v>2612810</v>
      </c>
      <c r="M144" s="75">
        <f t="shared" si="217"/>
        <v>2488370</v>
      </c>
      <c r="N144" s="66"/>
      <c r="O144" s="68">
        <f t="shared" ref="O144:AT144" si="218">O46+O95</f>
        <v>91273</v>
      </c>
      <c r="P144" s="68">
        <f t="shared" si="218"/>
        <v>91763</v>
      </c>
      <c r="Q144" s="68">
        <f t="shared" si="218"/>
        <v>92110</v>
      </c>
      <c r="R144" s="68">
        <f t="shared" si="218"/>
        <v>92378</v>
      </c>
      <c r="S144" s="68">
        <f t="shared" si="218"/>
        <v>92623</v>
      </c>
      <c r="T144" s="68">
        <f t="shared" si="218"/>
        <v>92840</v>
      </c>
      <c r="U144" s="68">
        <f t="shared" si="218"/>
        <v>93043</v>
      </c>
      <c r="V144" s="68">
        <f t="shared" si="218"/>
        <v>93247</v>
      </c>
      <c r="W144" s="68">
        <f t="shared" si="218"/>
        <v>93470</v>
      </c>
      <c r="X144" s="68">
        <f t="shared" si="218"/>
        <v>93693</v>
      </c>
      <c r="Y144" s="68">
        <f t="shared" si="218"/>
        <v>93929</v>
      </c>
      <c r="Z144" s="68">
        <f t="shared" si="218"/>
        <v>94164</v>
      </c>
      <c r="AA144" s="68">
        <f t="shared" si="218"/>
        <v>94417</v>
      </c>
      <c r="AB144" s="68">
        <f t="shared" si="218"/>
        <v>94696</v>
      </c>
      <c r="AC144" s="68">
        <f t="shared" si="218"/>
        <v>95036</v>
      </c>
      <c r="AD144" s="68">
        <f t="shared" si="218"/>
        <v>95497</v>
      </c>
      <c r="AE144" s="68">
        <f t="shared" si="218"/>
        <v>96115</v>
      </c>
      <c r="AF144" s="68">
        <f t="shared" si="218"/>
        <v>96911</v>
      </c>
      <c r="AG144" s="68">
        <f t="shared" si="218"/>
        <v>97812</v>
      </c>
      <c r="AH144" s="68">
        <f t="shared" si="218"/>
        <v>98808</v>
      </c>
      <c r="AI144" s="68">
        <f t="shared" si="218"/>
        <v>99900</v>
      </c>
      <c r="AJ144" s="68">
        <f t="shared" si="218"/>
        <v>101142</v>
      </c>
      <c r="AK144" s="68">
        <f t="shared" si="218"/>
        <v>102566</v>
      </c>
      <c r="AL144" s="68">
        <f t="shared" si="218"/>
        <v>104213</v>
      </c>
      <c r="AM144" s="68">
        <f t="shared" si="218"/>
        <v>106110</v>
      </c>
      <c r="AN144" s="68">
        <f t="shared" si="218"/>
        <v>108199</v>
      </c>
      <c r="AO144" s="68">
        <f t="shared" si="218"/>
        <v>110398</v>
      </c>
      <c r="AP144" s="68">
        <f t="shared" si="218"/>
        <v>112622</v>
      </c>
      <c r="AQ144" s="68">
        <f t="shared" si="218"/>
        <v>114766</v>
      </c>
      <c r="AR144" s="68">
        <f t="shared" si="218"/>
        <v>116780</v>
      </c>
      <c r="AS144" s="68">
        <f t="shared" si="218"/>
        <v>118621</v>
      </c>
      <c r="AT144" s="68">
        <f t="shared" si="218"/>
        <v>120254</v>
      </c>
      <c r="AU144" s="68">
        <f t="shared" ref="AU144:BZ144" si="219">AU46+AU95</f>
        <v>121677</v>
      </c>
      <c r="AV144" s="68">
        <f t="shared" si="219"/>
        <v>122880</v>
      </c>
      <c r="AW144" s="68">
        <f t="shared" si="219"/>
        <v>123873</v>
      </c>
      <c r="AX144" s="68">
        <f t="shared" si="219"/>
        <v>124668</v>
      </c>
      <c r="AY144" s="68">
        <f t="shared" si="219"/>
        <v>125307</v>
      </c>
      <c r="AZ144" s="68">
        <f t="shared" si="219"/>
        <v>125808</v>
      </c>
      <c r="BA144" s="68">
        <f t="shared" si="219"/>
        <v>126228</v>
      </c>
      <c r="BB144" s="68">
        <f t="shared" si="219"/>
        <v>126524</v>
      </c>
      <c r="BC144" s="68">
        <f t="shared" si="219"/>
        <v>126725</v>
      </c>
      <c r="BD144" s="68">
        <f t="shared" si="219"/>
        <v>126693</v>
      </c>
      <c r="BE144" s="68">
        <f t="shared" si="219"/>
        <v>127266</v>
      </c>
      <c r="BF144" s="68">
        <f t="shared" si="219"/>
        <v>128011</v>
      </c>
      <c r="BG144" s="68">
        <f t="shared" si="219"/>
        <v>127864</v>
      </c>
      <c r="BH144" s="68">
        <f t="shared" si="219"/>
        <v>129089</v>
      </c>
      <c r="BI144" s="68">
        <f t="shared" si="219"/>
        <v>128555</v>
      </c>
      <c r="BJ144" s="68">
        <f t="shared" si="219"/>
        <v>128537</v>
      </c>
      <c r="BK144" s="68">
        <f t="shared" si="219"/>
        <v>127893</v>
      </c>
      <c r="BL144" s="68">
        <f t="shared" si="219"/>
        <v>127780</v>
      </c>
      <c r="BM144" s="68">
        <f t="shared" si="219"/>
        <v>127703</v>
      </c>
      <c r="BN144" s="68">
        <f t="shared" si="219"/>
        <v>127878</v>
      </c>
      <c r="BO144" s="68">
        <f t="shared" si="219"/>
        <v>127118</v>
      </c>
      <c r="BP144" s="68">
        <f t="shared" si="219"/>
        <v>127894</v>
      </c>
      <c r="BQ144" s="68">
        <f t="shared" si="219"/>
        <v>128154</v>
      </c>
      <c r="BR144" s="68">
        <f t="shared" si="219"/>
        <v>131166</v>
      </c>
      <c r="BS144" s="68">
        <f t="shared" si="219"/>
        <v>130431</v>
      </c>
      <c r="BT144" s="68">
        <f t="shared" si="219"/>
        <v>130908</v>
      </c>
      <c r="BU144" s="68">
        <f t="shared" si="219"/>
        <v>131123</v>
      </c>
      <c r="BV144" s="68">
        <f t="shared" si="219"/>
        <v>132105</v>
      </c>
      <c r="BW144" s="68">
        <f t="shared" si="219"/>
        <v>131016</v>
      </c>
      <c r="BX144" s="68">
        <f t="shared" si="219"/>
        <v>130943</v>
      </c>
      <c r="BY144" s="68">
        <f t="shared" si="219"/>
        <v>130741</v>
      </c>
      <c r="BZ144" s="68">
        <f t="shared" si="219"/>
        <v>131911</v>
      </c>
      <c r="CA144" s="68">
        <f t="shared" ref="CA144:DF144" si="220">CA46+CA95</f>
        <v>131033</v>
      </c>
      <c r="CB144" s="68">
        <f t="shared" si="220"/>
        <v>129440</v>
      </c>
      <c r="CC144" s="68">
        <f t="shared" si="220"/>
        <v>127248</v>
      </c>
      <c r="CD144" s="68">
        <f t="shared" si="220"/>
        <v>126400</v>
      </c>
      <c r="CE144" s="68">
        <f t="shared" si="220"/>
        <v>122741</v>
      </c>
      <c r="CF144" s="68">
        <f t="shared" si="220"/>
        <v>121884</v>
      </c>
      <c r="CG144" s="68">
        <f t="shared" si="220"/>
        <v>119619</v>
      </c>
      <c r="CH144" s="68">
        <f t="shared" si="220"/>
        <v>117945</v>
      </c>
      <c r="CI144" s="68">
        <f t="shared" si="220"/>
        <v>114952</v>
      </c>
      <c r="CJ144" s="68">
        <f t="shared" si="220"/>
        <v>114043</v>
      </c>
      <c r="CK144" s="68">
        <f t="shared" si="220"/>
        <v>111152</v>
      </c>
      <c r="CL144" s="68">
        <f t="shared" si="220"/>
        <v>108753</v>
      </c>
      <c r="CM144" s="68">
        <f t="shared" si="220"/>
        <v>104262</v>
      </c>
      <c r="CN144" s="68">
        <f t="shared" si="220"/>
        <v>100726</v>
      </c>
      <c r="CO144" s="68">
        <f t="shared" si="220"/>
        <v>97985</v>
      </c>
      <c r="CP144" s="68">
        <f t="shared" si="220"/>
        <v>94819</v>
      </c>
      <c r="CQ144" s="68">
        <f t="shared" si="220"/>
        <v>91768</v>
      </c>
      <c r="CR144" s="68">
        <f t="shared" si="220"/>
        <v>90599</v>
      </c>
      <c r="CS144" s="68">
        <f t="shared" si="220"/>
        <v>88075</v>
      </c>
      <c r="CT144" s="68">
        <f t="shared" si="220"/>
        <v>86897</v>
      </c>
      <c r="CU144" s="68">
        <f t="shared" si="220"/>
        <v>85959</v>
      </c>
      <c r="CV144" s="68">
        <f t="shared" si="220"/>
        <v>83111</v>
      </c>
      <c r="CW144" s="68">
        <f t="shared" si="220"/>
        <v>80924</v>
      </c>
      <c r="CX144" s="68">
        <f t="shared" si="220"/>
        <v>78042</v>
      </c>
      <c r="CY144" s="68">
        <f t="shared" si="220"/>
        <v>74012</v>
      </c>
      <c r="CZ144" s="68">
        <f t="shared" si="220"/>
        <v>70209</v>
      </c>
      <c r="DA144" s="68">
        <f t="shared" si="220"/>
        <v>64985</v>
      </c>
      <c r="DB144" s="68">
        <f t="shared" si="220"/>
        <v>60241</v>
      </c>
      <c r="DC144" s="68">
        <f t="shared" si="220"/>
        <v>53071</v>
      </c>
      <c r="DD144" s="68">
        <f t="shared" si="220"/>
        <v>45594</v>
      </c>
      <c r="DE144" s="68">
        <f t="shared" si="220"/>
        <v>38745</v>
      </c>
      <c r="DF144" s="68">
        <f t="shared" si="220"/>
        <v>32360</v>
      </c>
      <c r="DG144" s="68">
        <f t="shared" ref="DG144:EE144" si="221">DG46+DG95</f>
        <v>26471</v>
      </c>
      <c r="DH144" s="68">
        <f t="shared" si="221"/>
        <v>20848</v>
      </c>
      <c r="DI144" s="68">
        <f t="shared" si="221"/>
        <v>16122</v>
      </c>
      <c r="DJ144" s="68">
        <f t="shared" si="221"/>
        <v>11865</v>
      </c>
      <c r="DK144" s="68">
        <f t="shared" si="221"/>
        <v>8325</v>
      </c>
      <c r="DL144" s="68">
        <f t="shared" si="221"/>
        <v>5592</v>
      </c>
      <c r="DM144" s="68">
        <f t="shared" si="221"/>
        <v>3518</v>
      </c>
      <c r="DN144" s="68">
        <f t="shared" si="221"/>
        <v>2100</v>
      </c>
      <c r="DO144" s="68">
        <f t="shared" si="221"/>
        <v>1121</v>
      </c>
      <c r="DP144" s="68">
        <f t="shared" si="221"/>
        <v>578</v>
      </c>
      <c r="DQ144" s="68">
        <f t="shared" si="221"/>
        <v>255</v>
      </c>
      <c r="DR144" s="68">
        <f t="shared" si="221"/>
        <v>106</v>
      </c>
      <c r="DS144" s="68">
        <f t="shared" si="221"/>
        <v>38</v>
      </c>
      <c r="DT144" s="68">
        <f t="shared" si="221"/>
        <v>15</v>
      </c>
      <c r="DU144" s="68">
        <f t="shared" si="221"/>
        <v>4</v>
      </c>
      <c r="DV144" s="68">
        <f t="shared" si="221"/>
        <v>2</v>
      </c>
      <c r="DW144" s="68">
        <f t="shared" si="221"/>
        <v>0</v>
      </c>
      <c r="DX144" s="68">
        <f t="shared" si="221"/>
        <v>0</v>
      </c>
      <c r="DY144" s="68">
        <f t="shared" si="221"/>
        <v>0</v>
      </c>
      <c r="DZ144" s="68">
        <f t="shared" si="221"/>
        <v>0</v>
      </c>
      <c r="EA144" s="68">
        <f t="shared" si="221"/>
        <v>0</v>
      </c>
      <c r="EB144" s="68">
        <f t="shared" si="221"/>
        <v>0</v>
      </c>
      <c r="EC144" s="68">
        <f t="shared" si="221"/>
        <v>0</v>
      </c>
      <c r="ED144" s="68">
        <f t="shared" si="221"/>
        <v>0</v>
      </c>
      <c r="EE144" s="68">
        <f t="shared" si="221"/>
        <v>0</v>
      </c>
    </row>
    <row r="145" spans="1:16384" ht="0.95" customHeight="1" x14ac:dyDescent="0.25">
      <c r="A145" s="70">
        <v>2056</v>
      </c>
      <c r="B145" s="68">
        <f t="shared" si="15"/>
        <v>10348014</v>
      </c>
      <c r="C145" s="73">
        <f t="shared" si="21"/>
        <v>1.088251498413672E-3</v>
      </c>
      <c r="D145" s="66">
        <f t="shared" ref="D145:M145" si="222">D47+D96</f>
        <v>5467751</v>
      </c>
      <c r="E145" s="66">
        <f t="shared" si="222"/>
        <v>5597757</v>
      </c>
      <c r="F145" s="66">
        <f t="shared" si="222"/>
        <v>5726310</v>
      </c>
      <c r="G145" s="75">
        <f t="shared" si="222"/>
        <v>5853448</v>
      </c>
      <c r="H145" s="75">
        <f t="shared" si="222"/>
        <v>5979077</v>
      </c>
      <c r="I145" s="75">
        <f t="shared" si="222"/>
        <v>3018372</v>
      </c>
      <c r="J145" s="75">
        <f t="shared" si="222"/>
        <v>2888366</v>
      </c>
      <c r="K145" s="75">
        <f t="shared" si="222"/>
        <v>2759813</v>
      </c>
      <c r="L145" s="75">
        <f t="shared" si="222"/>
        <v>2632675</v>
      </c>
      <c r="M145" s="75">
        <f t="shared" si="222"/>
        <v>2507046</v>
      </c>
      <c r="N145" s="66"/>
      <c r="O145" s="68">
        <f t="shared" ref="O145:AT145" si="223">O47+O96</f>
        <v>91363</v>
      </c>
      <c r="P145" s="68">
        <f t="shared" si="223"/>
        <v>91879</v>
      </c>
      <c r="Q145" s="68">
        <f t="shared" si="223"/>
        <v>92256</v>
      </c>
      <c r="R145" s="68">
        <f t="shared" si="223"/>
        <v>92537</v>
      </c>
      <c r="S145" s="68">
        <f t="shared" si="223"/>
        <v>92789</v>
      </c>
      <c r="T145" s="68">
        <f t="shared" si="223"/>
        <v>93018</v>
      </c>
      <c r="U145" s="68">
        <f t="shared" si="223"/>
        <v>93213</v>
      </c>
      <c r="V145" s="68">
        <f t="shared" si="223"/>
        <v>93403</v>
      </c>
      <c r="W145" s="68">
        <f t="shared" si="223"/>
        <v>93607</v>
      </c>
      <c r="X145" s="68">
        <f t="shared" si="223"/>
        <v>93819</v>
      </c>
      <c r="Y145" s="68">
        <f t="shared" si="223"/>
        <v>94022</v>
      </c>
      <c r="Z145" s="68">
        <f t="shared" si="223"/>
        <v>94243</v>
      </c>
      <c r="AA145" s="68">
        <f t="shared" si="223"/>
        <v>94465</v>
      </c>
      <c r="AB145" s="68">
        <f t="shared" si="223"/>
        <v>94724</v>
      </c>
      <c r="AC145" s="68">
        <f t="shared" si="223"/>
        <v>95028</v>
      </c>
      <c r="AD145" s="68">
        <f t="shared" si="223"/>
        <v>95438</v>
      </c>
      <c r="AE145" s="68">
        <f t="shared" si="223"/>
        <v>96018</v>
      </c>
      <c r="AF145" s="68">
        <f t="shared" si="223"/>
        <v>96774</v>
      </c>
      <c r="AG145" s="68">
        <f t="shared" si="223"/>
        <v>97667</v>
      </c>
      <c r="AH145" s="68">
        <f t="shared" si="223"/>
        <v>98621</v>
      </c>
      <c r="AI145" s="68">
        <f t="shared" si="223"/>
        <v>99688</v>
      </c>
      <c r="AJ145" s="68">
        <f t="shared" si="223"/>
        <v>100899</v>
      </c>
      <c r="AK145" s="68">
        <f t="shared" si="223"/>
        <v>102301</v>
      </c>
      <c r="AL145" s="68">
        <f t="shared" si="223"/>
        <v>103943</v>
      </c>
      <c r="AM145" s="68">
        <f t="shared" si="223"/>
        <v>105831</v>
      </c>
      <c r="AN145" s="68">
        <f t="shared" si="223"/>
        <v>107928</v>
      </c>
      <c r="AO145" s="68">
        <f t="shared" si="223"/>
        <v>110143</v>
      </c>
      <c r="AP145" s="68">
        <f t="shared" si="223"/>
        <v>112390</v>
      </c>
      <c r="AQ145" s="68">
        <f t="shared" si="223"/>
        <v>114588</v>
      </c>
      <c r="AR145" s="68">
        <f t="shared" si="223"/>
        <v>116661</v>
      </c>
      <c r="AS145" s="68">
        <f t="shared" si="223"/>
        <v>118579</v>
      </c>
      <c r="AT145" s="68">
        <f t="shared" si="223"/>
        <v>120313</v>
      </c>
      <c r="AU145" s="68">
        <f t="shared" ref="AU145:BZ145" si="224">AU47+AU96</f>
        <v>121830</v>
      </c>
      <c r="AV145" s="68">
        <f t="shared" si="224"/>
        <v>123123</v>
      </c>
      <c r="AW145" s="68">
        <f t="shared" si="224"/>
        <v>124194</v>
      </c>
      <c r="AX145" s="68">
        <f t="shared" si="224"/>
        <v>125055</v>
      </c>
      <c r="AY145" s="68">
        <f t="shared" si="224"/>
        <v>125725</v>
      </c>
      <c r="AZ145" s="68">
        <f t="shared" si="224"/>
        <v>126250</v>
      </c>
      <c r="BA145" s="68">
        <f t="shared" si="224"/>
        <v>126642</v>
      </c>
      <c r="BB145" s="68">
        <f t="shared" si="224"/>
        <v>126969</v>
      </c>
      <c r="BC145" s="68">
        <f t="shared" si="224"/>
        <v>127180</v>
      </c>
      <c r="BD145" s="68">
        <f t="shared" si="224"/>
        <v>127307</v>
      </c>
      <c r="BE145" s="68">
        <f t="shared" si="224"/>
        <v>127206</v>
      </c>
      <c r="BF145" s="68">
        <f t="shared" si="224"/>
        <v>127714</v>
      </c>
      <c r="BG145" s="68">
        <f t="shared" si="224"/>
        <v>128398</v>
      </c>
      <c r="BH145" s="68">
        <f t="shared" si="224"/>
        <v>128197</v>
      </c>
      <c r="BI145" s="68">
        <f t="shared" si="224"/>
        <v>129355</v>
      </c>
      <c r="BJ145" s="68">
        <f t="shared" si="224"/>
        <v>128764</v>
      </c>
      <c r="BK145" s="68">
        <f t="shared" si="224"/>
        <v>128679</v>
      </c>
      <c r="BL145" s="68">
        <f t="shared" si="224"/>
        <v>127971</v>
      </c>
      <c r="BM145" s="68">
        <f t="shared" si="224"/>
        <v>127785</v>
      </c>
      <c r="BN145" s="68">
        <f t="shared" si="224"/>
        <v>127629</v>
      </c>
      <c r="BO145" s="68">
        <f t="shared" si="224"/>
        <v>127725</v>
      </c>
      <c r="BP145" s="68">
        <f t="shared" si="224"/>
        <v>126890</v>
      </c>
      <c r="BQ145" s="68">
        <f t="shared" si="224"/>
        <v>127583</v>
      </c>
      <c r="BR145" s="68">
        <f t="shared" si="224"/>
        <v>127762</v>
      </c>
      <c r="BS145" s="68">
        <f t="shared" si="224"/>
        <v>130673</v>
      </c>
      <c r="BT145" s="68">
        <f t="shared" si="224"/>
        <v>129855</v>
      </c>
      <c r="BU145" s="68">
        <f t="shared" si="224"/>
        <v>130241</v>
      </c>
      <c r="BV145" s="68">
        <f t="shared" si="224"/>
        <v>130363</v>
      </c>
      <c r="BW145" s="68">
        <f t="shared" si="224"/>
        <v>131145</v>
      </c>
      <c r="BX145" s="68">
        <f t="shared" si="224"/>
        <v>130088</v>
      </c>
      <c r="BY145" s="68">
        <f t="shared" si="224"/>
        <v>129947</v>
      </c>
      <c r="BZ145" s="68">
        <f t="shared" si="224"/>
        <v>129671</v>
      </c>
      <c r="CA145" s="68">
        <f t="shared" ref="CA145:DF145" si="225">CA47+CA96</f>
        <v>130594</v>
      </c>
      <c r="CB145" s="68">
        <f t="shared" si="225"/>
        <v>129428</v>
      </c>
      <c r="CC145" s="68">
        <f t="shared" si="225"/>
        <v>128287</v>
      </c>
      <c r="CD145" s="68">
        <f t="shared" si="225"/>
        <v>126209</v>
      </c>
      <c r="CE145" s="68">
        <f t="shared" si="225"/>
        <v>125347</v>
      </c>
      <c r="CF145" s="68">
        <f t="shared" si="225"/>
        <v>121688</v>
      </c>
      <c r="CG145" s="68">
        <f t="shared" si="225"/>
        <v>120788</v>
      </c>
      <c r="CH145" s="68">
        <f t="shared" si="225"/>
        <v>118474</v>
      </c>
      <c r="CI145" s="68">
        <f t="shared" si="225"/>
        <v>116734</v>
      </c>
      <c r="CJ145" s="68">
        <f t="shared" si="225"/>
        <v>113673</v>
      </c>
      <c r="CK145" s="68">
        <f t="shared" si="225"/>
        <v>112664</v>
      </c>
      <c r="CL145" s="68">
        <f t="shared" si="225"/>
        <v>109683</v>
      </c>
      <c r="CM145" s="68">
        <f t="shared" si="225"/>
        <v>107177</v>
      </c>
      <c r="CN145" s="68">
        <f t="shared" si="225"/>
        <v>102598</v>
      </c>
      <c r="CO145" s="68">
        <f t="shared" si="225"/>
        <v>98952</v>
      </c>
      <c r="CP145" s="68">
        <f t="shared" si="225"/>
        <v>96077</v>
      </c>
      <c r="CQ145" s="68">
        <f t="shared" si="225"/>
        <v>92775</v>
      </c>
      <c r="CR145" s="68">
        <f t="shared" si="225"/>
        <v>89559</v>
      </c>
      <c r="CS145" s="68">
        <f t="shared" si="225"/>
        <v>88163</v>
      </c>
      <c r="CT145" s="68">
        <f t="shared" si="225"/>
        <v>85431</v>
      </c>
      <c r="CU145" s="68">
        <f t="shared" si="225"/>
        <v>83974</v>
      </c>
      <c r="CV145" s="68">
        <f t="shared" si="225"/>
        <v>82720</v>
      </c>
      <c r="CW145" s="68">
        <f t="shared" si="225"/>
        <v>79593</v>
      </c>
      <c r="CX145" s="68">
        <f t="shared" si="225"/>
        <v>77073</v>
      </c>
      <c r="CY145" s="68">
        <f t="shared" si="225"/>
        <v>73859</v>
      </c>
      <c r="CZ145" s="68">
        <f t="shared" si="225"/>
        <v>69533</v>
      </c>
      <c r="DA145" s="68">
        <f t="shared" si="225"/>
        <v>65400</v>
      </c>
      <c r="DB145" s="68">
        <f t="shared" si="225"/>
        <v>59937</v>
      </c>
      <c r="DC145" s="68">
        <f t="shared" si="225"/>
        <v>54933</v>
      </c>
      <c r="DD145" s="68">
        <f t="shared" si="225"/>
        <v>47752</v>
      </c>
      <c r="DE145" s="68">
        <f t="shared" si="225"/>
        <v>40387</v>
      </c>
      <c r="DF145" s="68">
        <f t="shared" si="225"/>
        <v>33695</v>
      </c>
      <c r="DG145" s="68">
        <f t="shared" ref="DG145:EE145" si="226">DG47+DG96</f>
        <v>27540</v>
      </c>
      <c r="DH145" s="68">
        <f t="shared" si="226"/>
        <v>21958</v>
      </c>
      <c r="DI145" s="68">
        <f t="shared" si="226"/>
        <v>16778</v>
      </c>
      <c r="DJ145" s="68">
        <f t="shared" si="226"/>
        <v>12517</v>
      </c>
      <c r="DK145" s="68">
        <f t="shared" si="226"/>
        <v>8857</v>
      </c>
      <c r="DL145" s="68">
        <f t="shared" si="226"/>
        <v>5916</v>
      </c>
      <c r="DM145" s="68">
        <f t="shared" si="226"/>
        <v>3750</v>
      </c>
      <c r="DN145" s="68">
        <f t="shared" si="226"/>
        <v>2204</v>
      </c>
      <c r="DO145" s="68">
        <f t="shared" si="226"/>
        <v>1215</v>
      </c>
      <c r="DP145" s="68">
        <f t="shared" si="226"/>
        <v>593</v>
      </c>
      <c r="DQ145" s="68">
        <f t="shared" si="226"/>
        <v>279</v>
      </c>
      <c r="DR145" s="68">
        <f t="shared" si="226"/>
        <v>113</v>
      </c>
      <c r="DS145" s="68">
        <f t="shared" si="226"/>
        <v>43</v>
      </c>
      <c r="DT145" s="68">
        <f t="shared" si="226"/>
        <v>16</v>
      </c>
      <c r="DU145" s="68">
        <f t="shared" si="226"/>
        <v>5</v>
      </c>
      <c r="DV145" s="68">
        <f t="shared" si="226"/>
        <v>2</v>
      </c>
      <c r="DW145" s="68">
        <f t="shared" si="226"/>
        <v>0</v>
      </c>
      <c r="DX145" s="68">
        <f t="shared" si="226"/>
        <v>0</v>
      </c>
      <c r="DY145" s="68">
        <f t="shared" si="226"/>
        <v>0</v>
      </c>
      <c r="DZ145" s="68">
        <f t="shared" si="226"/>
        <v>0</v>
      </c>
      <c r="EA145" s="68">
        <f t="shared" si="226"/>
        <v>0</v>
      </c>
      <c r="EB145" s="68">
        <f t="shared" si="226"/>
        <v>0</v>
      </c>
      <c r="EC145" s="68">
        <f t="shared" si="226"/>
        <v>0</v>
      </c>
      <c r="ED145" s="68">
        <f t="shared" si="226"/>
        <v>0</v>
      </c>
      <c r="EE145" s="68">
        <f t="shared" si="226"/>
        <v>0</v>
      </c>
    </row>
    <row r="146" spans="1:16384" ht="0.95" customHeight="1" x14ac:dyDescent="0.25">
      <c r="A146" s="70">
        <v>2057</v>
      </c>
      <c r="B146" s="68">
        <f t="shared" si="15"/>
        <v>10358156</v>
      </c>
      <c r="C146" s="73">
        <f t="shared" si="21"/>
        <v>9.8009144556627007E-4</v>
      </c>
      <c r="D146" s="66">
        <f t="shared" ref="D146:M146" si="227">D48+D97</f>
        <v>5460126</v>
      </c>
      <c r="E146" s="66">
        <f t="shared" si="227"/>
        <v>5588444</v>
      </c>
      <c r="F146" s="66">
        <f t="shared" si="227"/>
        <v>5717135</v>
      </c>
      <c r="G146" s="75">
        <f t="shared" si="227"/>
        <v>5844611</v>
      </c>
      <c r="H146" s="75">
        <f t="shared" si="227"/>
        <v>5970714</v>
      </c>
      <c r="I146" s="75">
        <f t="shared" si="227"/>
        <v>3036279</v>
      </c>
      <c r="J146" s="75">
        <f t="shared" si="227"/>
        <v>2907961</v>
      </c>
      <c r="K146" s="75">
        <f t="shared" si="227"/>
        <v>2779270</v>
      </c>
      <c r="L146" s="75">
        <f t="shared" si="227"/>
        <v>2651794</v>
      </c>
      <c r="M146" s="75">
        <f t="shared" si="227"/>
        <v>2525691</v>
      </c>
      <c r="N146" s="66"/>
      <c r="O146" s="68">
        <f t="shared" ref="O146:AT146" si="228">O48+O97</f>
        <v>91407</v>
      </c>
      <c r="P146" s="68">
        <f t="shared" si="228"/>
        <v>91967</v>
      </c>
      <c r="Q146" s="68">
        <f t="shared" si="228"/>
        <v>92369</v>
      </c>
      <c r="R146" s="68">
        <f t="shared" si="228"/>
        <v>92680</v>
      </c>
      <c r="S146" s="68">
        <f t="shared" si="228"/>
        <v>92950</v>
      </c>
      <c r="T146" s="68">
        <f t="shared" si="228"/>
        <v>93184</v>
      </c>
      <c r="U146" s="68">
        <f t="shared" si="228"/>
        <v>93389</v>
      </c>
      <c r="V146" s="68">
        <f t="shared" si="228"/>
        <v>93573</v>
      </c>
      <c r="W146" s="68">
        <f t="shared" si="228"/>
        <v>93761</v>
      </c>
      <c r="X146" s="68">
        <f t="shared" si="228"/>
        <v>93956</v>
      </c>
      <c r="Y146" s="68">
        <f t="shared" si="228"/>
        <v>94149</v>
      </c>
      <c r="Z146" s="68">
        <f t="shared" si="228"/>
        <v>94337</v>
      </c>
      <c r="AA146" s="68">
        <f t="shared" si="228"/>
        <v>94545</v>
      </c>
      <c r="AB146" s="68">
        <f t="shared" si="228"/>
        <v>94773</v>
      </c>
      <c r="AC146" s="68">
        <f t="shared" si="228"/>
        <v>95058</v>
      </c>
      <c r="AD146" s="68">
        <f t="shared" si="228"/>
        <v>95432</v>
      </c>
      <c r="AE146" s="68">
        <f t="shared" si="228"/>
        <v>95962</v>
      </c>
      <c r="AF146" s="68">
        <f t="shared" si="228"/>
        <v>96680</v>
      </c>
      <c r="AG146" s="68">
        <f t="shared" si="228"/>
        <v>97533</v>
      </c>
      <c r="AH146" s="68">
        <f t="shared" si="228"/>
        <v>98480</v>
      </c>
      <c r="AI146" s="68">
        <f t="shared" si="228"/>
        <v>99505</v>
      </c>
      <c r="AJ146" s="68">
        <f t="shared" si="228"/>
        <v>100692</v>
      </c>
      <c r="AK146" s="68">
        <f t="shared" si="228"/>
        <v>102064</v>
      </c>
      <c r="AL146" s="68">
        <f t="shared" si="228"/>
        <v>103682</v>
      </c>
      <c r="AM146" s="68">
        <f t="shared" si="228"/>
        <v>105566</v>
      </c>
      <c r="AN146" s="68">
        <f t="shared" si="228"/>
        <v>107653</v>
      </c>
      <c r="AO146" s="68">
        <f t="shared" si="228"/>
        <v>109874</v>
      </c>
      <c r="AP146" s="68">
        <f t="shared" si="228"/>
        <v>112136</v>
      </c>
      <c r="AQ146" s="68">
        <f t="shared" si="228"/>
        <v>114358</v>
      </c>
      <c r="AR146" s="68">
        <f t="shared" si="228"/>
        <v>116483</v>
      </c>
      <c r="AS146" s="68">
        <f t="shared" si="228"/>
        <v>118461</v>
      </c>
      <c r="AT146" s="68">
        <f t="shared" si="228"/>
        <v>120271</v>
      </c>
      <c r="AU146" s="68">
        <f t="shared" ref="AU146:BZ146" si="229">AU48+AU97</f>
        <v>121888</v>
      </c>
      <c r="AV146" s="68">
        <f t="shared" si="229"/>
        <v>123274</v>
      </c>
      <c r="AW146" s="68">
        <f t="shared" si="229"/>
        <v>124435</v>
      </c>
      <c r="AX146" s="68">
        <f t="shared" si="229"/>
        <v>125373</v>
      </c>
      <c r="AY146" s="68">
        <f t="shared" si="229"/>
        <v>126109</v>
      </c>
      <c r="AZ146" s="68">
        <f t="shared" si="229"/>
        <v>126665</v>
      </c>
      <c r="BA146" s="68">
        <f t="shared" si="229"/>
        <v>127082</v>
      </c>
      <c r="BB146" s="68">
        <f t="shared" si="229"/>
        <v>127382</v>
      </c>
      <c r="BC146" s="68">
        <f t="shared" si="229"/>
        <v>127622</v>
      </c>
      <c r="BD146" s="68">
        <f t="shared" si="229"/>
        <v>127762</v>
      </c>
      <c r="BE146" s="68">
        <f t="shared" si="229"/>
        <v>127818</v>
      </c>
      <c r="BF146" s="68">
        <f t="shared" si="229"/>
        <v>127656</v>
      </c>
      <c r="BG146" s="68">
        <f t="shared" si="229"/>
        <v>128103</v>
      </c>
      <c r="BH146" s="68">
        <f t="shared" si="229"/>
        <v>128728</v>
      </c>
      <c r="BI146" s="68">
        <f t="shared" si="229"/>
        <v>128470</v>
      </c>
      <c r="BJ146" s="68">
        <f t="shared" si="229"/>
        <v>129562</v>
      </c>
      <c r="BK146" s="68">
        <f t="shared" si="229"/>
        <v>128909</v>
      </c>
      <c r="BL146" s="68">
        <f t="shared" si="229"/>
        <v>128756</v>
      </c>
      <c r="BM146" s="68">
        <f t="shared" si="229"/>
        <v>127978</v>
      </c>
      <c r="BN146" s="68">
        <f t="shared" si="229"/>
        <v>127715</v>
      </c>
      <c r="BO146" s="68">
        <f t="shared" si="229"/>
        <v>127481</v>
      </c>
      <c r="BP146" s="68">
        <f t="shared" si="229"/>
        <v>127499</v>
      </c>
      <c r="BQ146" s="68">
        <f t="shared" si="229"/>
        <v>126588</v>
      </c>
      <c r="BR146" s="68">
        <f t="shared" si="229"/>
        <v>127196</v>
      </c>
      <c r="BS146" s="68">
        <f t="shared" si="229"/>
        <v>127289</v>
      </c>
      <c r="BT146" s="68">
        <f t="shared" si="229"/>
        <v>130098</v>
      </c>
      <c r="BU146" s="68">
        <f t="shared" si="229"/>
        <v>129198</v>
      </c>
      <c r="BV146" s="68">
        <f t="shared" si="229"/>
        <v>129489</v>
      </c>
      <c r="BW146" s="68">
        <f t="shared" si="229"/>
        <v>129418</v>
      </c>
      <c r="BX146" s="68">
        <f t="shared" si="229"/>
        <v>130222</v>
      </c>
      <c r="BY146" s="68">
        <f t="shared" si="229"/>
        <v>129102</v>
      </c>
      <c r="BZ146" s="68">
        <f t="shared" si="229"/>
        <v>128885</v>
      </c>
      <c r="CA146" s="68">
        <f t="shared" ref="CA146:DF146" si="230">CA48+CA97</f>
        <v>128372</v>
      </c>
      <c r="CB146" s="68">
        <f t="shared" si="230"/>
        <v>128999</v>
      </c>
      <c r="CC146" s="68">
        <f t="shared" si="230"/>
        <v>128279</v>
      </c>
      <c r="CD146" s="68">
        <f t="shared" si="230"/>
        <v>127246</v>
      </c>
      <c r="CE146" s="68">
        <f t="shared" si="230"/>
        <v>125166</v>
      </c>
      <c r="CF146" s="68">
        <f t="shared" si="230"/>
        <v>124278</v>
      </c>
      <c r="CG146" s="68">
        <f t="shared" si="230"/>
        <v>120597</v>
      </c>
      <c r="CH146" s="68">
        <f t="shared" si="230"/>
        <v>119640</v>
      </c>
      <c r="CI146" s="68">
        <f t="shared" si="230"/>
        <v>117265</v>
      </c>
      <c r="CJ146" s="68">
        <f t="shared" si="230"/>
        <v>115443</v>
      </c>
      <c r="CK146" s="68">
        <f t="shared" si="230"/>
        <v>112307</v>
      </c>
      <c r="CL146" s="68">
        <f t="shared" si="230"/>
        <v>111182</v>
      </c>
      <c r="CM146" s="68">
        <f t="shared" si="230"/>
        <v>108099</v>
      </c>
      <c r="CN146" s="68">
        <f t="shared" si="230"/>
        <v>105473</v>
      </c>
      <c r="CO146" s="68">
        <f t="shared" si="230"/>
        <v>100803</v>
      </c>
      <c r="CP146" s="68">
        <f t="shared" si="230"/>
        <v>97034</v>
      </c>
      <c r="CQ146" s="68">
        <f t="shared" si="230"/>
        <v>94018</v>
      </c>
      <c r="CR146" s="68">
        <f t="shared" si="230"/>
        <v>90556</v>
      </c>
      <c r="CS146" s="68">
        <f t="shared" si="230"/>
        <v>87166</v>
      </c>
      <c r="CT146" s="68">
        <f t="shared" si="230"/>
        <v>85529</v>
      </c>
      <c r="CU146" s="68">
        <f t="shared" si="230"/>
        <v>82575</v>
      </c>
      <c r="CV146" s="68">
        <f t="shared" si="230"/>
        <v>80824</v>
      </c>
      <c r="CW146" s="68">
        <f t="shared" si="230"/>
        <v>79241</v>
      </c>
      <c r="CX146" s="68">
        <f t="shared" si="230"/>
        <v>75826</v>
      </c>
      <c r="CY146" s="68">
        <f t="shared" si="230"/>
        <v>72969</v>
      </c>
      <c r="CZ146" s="68">
        <f t="shared" si="230"/>
        <v>69419</v>
      </c>
      <c r="DA146" s="68">
        <f t="shared" si="230"/>
        <v>64805</v>
      </c>
      <c r="DB146" s="68">
        <f t="shared" si="230"/>
        <v>60358</v>
      </c>
      <c r="DC146" s="68">
        <f t="shared" si="230"/>
        <v>54690</v>
      </c>
      <c r="DD146" s="68">
        <f t="shared" si="230"/>
        <v>49466</v>
      </c>
      <c r="DE146" s="68">
        <f t="shared" si="230"/>
        <v>42338</v>
      </c>
      <c r="DF146" s="68">
        <f t="shared" si="230"/>
        <v>35161</v>
      </c>
      <c r="DG146" s="68">
        <f t="shared" ref="DG146:EE146" si="231">DG48+DG97</f>
        <v>28712</v>
      </c>
      <c r="DH146" s="68">
        <f t="shared" si="231"/>
        <v>22881</v>
      </c>
      <c r="DI146" s="68">
        <f t="shared" si="231"/>
        <v>17702</v>
      </c>
      <c r="DJ146" s="68">
        <f t="shared" si="231"/>
        <v>13055</v>
      </c>
      <c r="DK146" s="68">
        <f t="shared" si="231"/>
        <v>9366</v>
      </c>
      <c r="DL146" s="68">
        <f t="shared" si="231"/>
        <v>6312</v>
      </c>
      <c r="DM146" s="68">
        <f t="shared" si="231"/>
        <v>3983</v>
      </c>
      <c r="DN146" s="68">
        <f t="shared" si="231"/>
        <v>2360</v>
      </c>
      <c r="DO146" s="68">
        <f t="shared" si="231"/>
        <v>1283</v>
      </c>
      <c r="DP146" s="68">
        <f t="shared" si="231"/>
        <v>648</v>
      </c>
      <c r="DQ146" s="68">
        <f t="shared" si="231"/>
        <v>286</v>
      </c>
      <c r="DR146" s="68">
        <f t="shared" si="231"/>
        <v>125</v>
      </c>
      <c r="DS146" s="68">
        <f t="shared" si="231"/>
        <v>46</v>
      </c>
      <c r="DT146" s="68">
        <f t="shared" si="231"/>
        <v>17</v>
      </c>
      <c r="DU146" s="68">
        <f t="shared" si="231"/>
        <v>6</v>
      </c>
      <c r="DV146" s="68">
        <f t="shared" si="231"/>
        <v>2</v>
      </c>
      <c r="DW146" s="68">
        <f t="shared" si="231"/>
        <v>0</v>
      </c>
      <c r="DX146" s="68">
        <f t="shared" si="231"/>
        <v>0</v>
      </c>
      <c r="DY146" s="68">
        <f t="shared" si="231"/>
        <v>0</v>
      </c>
      <c r="DZ146" s="68">
        <f t="shared" si="231"/>
        <v>0</v>
      </c>
      <c r="EA146" s="68">
        <f t="shared" si="231"/>
        <v>0</v>
      </c>
      <c r="EB146" s="68">
        <f t="shared" si="231"/>
        <v>0</v>
      </c>
      <c r="EC146" s="68">
        <f t="shared" si="231"/>
        <v>0</v>
      </c>
      <c r="ED146" s="68">
        <f t="shared" si="231"/>
        <v>0</v>
      </c>
      <c r="EE146" s="68">
        <f t="shared" si="231"/>
        <v>0</v>
      </c>
    </row>
    <row r="147" spans="1:16384" ht="0.95" customHeight="1" x14ac:dyDescent="0.25">
      <c r="A147" s="70">
        <v>2058</v>
      </c>
      <c r="B147" s="68">
        <f t="shared" si="15"/>
        <v>10367454</v>
      </c>
      <c r="C147" s="73">
        <f t="shared" si="21"/>
        <v>8.976501222804522E-4</v>
      </c>
      <c r="D147" s="66">
        <f t="shared" ref="D147:M147" si="232">D49+D98</f>
        <v>5453852</v>
      </c>
      <c r="E147" s="66">
        <f t="shared" si="232"/>
        <v>5580809</v>
      </c>
      <c r="F147" s="66">
        <f t="shared" si="232"/>
        <v>5707828</v>
      </c>
      <c r="G147" s="75">
        <f t="shared" si="232"/>
        <v>5835446</v>
      </c>
      <c r="H147" s="75">
        <f t="shared" si="232"/>
        <v>5961888</v>
      </c>
      <c r="I147" s="75">
        <f t="shared" si="232"/>
        <v>3051827</v>
      </c>
      <c r="J147" s="75">
        <f t="shared" si="232"/>
        <v>2924870</v>
      </c>
      <c r="K147" s="75">
        <f t="shared" si="232"/>
        <v>2797851</v>
      </c>
      <c r="L147" s="75">
        <f t="shared" si="232"/>
        <v>2670233</v>
      </c>
      <c r="M147" s="75">
        <f t="shared" si="232"/>
        <v>2543791</v>
      </c>
      <c r="N147" s="66"/>
      <c r="O147" s="68">
        <f t="shared" ref="O147:AT147" si="233">O49+O98</f>
        <v>91417</v>
      </c>
      <c r="P147" s="68">
        <f t="shared" si="233"/>
        <v>92009</v>
      </c>
      <c r="Q147" s="68">
        <f t="shared" si="233"/>
        <v>92459</v>
      </c>
      <c r="R147" s="68">
        <f t="shared" si="233"/>
        <v>92792</v>
      </c>
      <c r="S147" s="68">
        <f t="shared" si="233"/>
        <v>93091</v>
      </c>
      <c r="T147" s="68">
        <f t="shared" si="233"/>
        <v>93344</v>
      </c>
      <c r="U147" s="68">
        <f t="shared" si="233"/>
        <v>93554</v>
      </c>
      <c r="V147" s="68">
        <f t="shared" si="233"/>
        <v>93748</v>
      </c>
      <c r="W147" s="68">
        <f t="shared" si="233"/>
        <v>93932</v>
      </c>
      <c r="X147" s="68">
        <f t="shared" si="233"/>
        <v>94109</v>
      </c>
      <c r="Y147" s="68">
        <f t="shared" si="233"/>
        <v>94286</v>
      </c>
      <c r="Z147" s="68">
        <f t="shared" si="233"/>
        <v>94465</v>
      </c>
      <c r="AA147" s="68">
        <f t="shared" si="233"/>
        <v>94640</v>
      </c>
      <c r="AB147" s="68">
        <f t="shared" si="233"/>
        <v>94854</v>
      </c>
      <c r="AC147" s="68">
        <f t="shared" si="233"/>
        <v>95108</v>
      </c>
      <c r="AD147" s="68">
        <f t="shared" si="233"/>
        <v>95463</v>
      </c>
      <c r="AE147" s="68">
        <f t="shared" si="233"/>
        <v>95954</v>
      </c>
      <c r="AF147" s="68">
        <f t="shared" si="233"/>
        <v>96626</v>
      </c>
      <c r="AG147" s="68">
        <f t="shared" si="233"/>
        <v>97442</v>
      </c>
      <c r="AH147" s="68">
        <f t="shared" si="233"/>
        <v>98350</v>
      </c>
      <c r="AI147" s="68">
        <f t="shared" si="233"/>
        <v>99368</v>
      </c>
      <c r="AJ147" s="68">
        <f t="shared" si="233"/>
        <v>100514</v>
      </c>
      <c r="AK147" s="68">
        <f t="shared" si="233"/>
        <v>101861</v>
      </c>
      <c r="AL147" s="68">
        <f t="shared" si="233"/>
        <v>103450</v>
      </c>
      <c r="AM147" s="68">
        <f t="shared" si="233"/>
        <v>105307</v>
      </c>
      <c r="AN147" s="68">
        <f t="shared" si="233"/>
        <v>107391</v>
      </c>
      <c r="AO147" s="68">
        <f t="shared" si="233"/>
        <v>109601</v>
      </c>
      <c r="AP147" s="68">
        <f t="shared" si="233"/>
        <v>111869</v>
      </c>
      <c r="AQ147" s="68">
        <f t="shared" si="233"/>
        <v>114106</v>
      </c>
      <c r="AR147" s="68">
        <f t="shared" si="233"/>
        <v>116256</v>
      </c>
      <c r="AS147" s="68">
        <f t="shared" si="233"/>
        <v>118284</v>
      </c>
      <c r="AT147" s="68">
        <f t="shared" si="233"/>
        <v>120156</v>
      </c>
      <c r="AU147" s="68">
        <f t="shared" ref="AU147:BZ147" si="234">AU49+AU98</f>
        <v>121844</v>
      </c>
      <c r="AV147" s="68">
        <f t="shared" si="234"/>
        <v>123330</v>
      </c>
      <c r="AW147" s="68">
        <f t="shared" si="234"/>
        <v>124582</v>
      </c>
      <c r="AX147" s="68">
        <f t="shared" si="234"/>
        <v>125611</v>
      </c>
      <c r="AY147" s="68">
        <f t="shared" si="234"/>
        <v>126424</v>
      </c>
      <c r="AZ147" s="68">
        <f t="shared" si="234"/>
        <v>127043</v>
      </c>
      <c r="BA147" s="68">
        <f t="shared" si="234"/>
        <v>127493</v>
      </c>
      <c r="BB147" s="68">
        <f t="shared" si="234"/>
        <v>127818</v>
      </c>
      <c r="BC147" s="68">
        <f t="shared" si="234"/>
        <v>128035</v>
      </c>
      <c r="BD147" s="68">
        <f t="shared" si="234"/>
        <v>128202</v>
      </c>
      <c r="BE147" s="68">
        <f t="shared" si="234"/>
        <v>128271</v>
      </c>
      <c r="BF147" s="68">
        <f t="shared" si="234"/>
        <v>128263</v>
      </c>
      <c r="BG147" s="68">
        <f t="shared" si="234"/>
        <v>128046</v>
      </c>
      <c r="BH147" s="68">
        <f t="shared" si="234"/>
        <v>128434</v>
      </c>
      <c r="BI147" s="68">
        <f t="shared" si="234"/>
        <v>129002</v>
      </c>
      <c r="BJ147" s="68">
        <f t="shared" si="234"/>
        <v>128686</v>
      </c>
      <c r="BK147" s="68">
        <f t="shared" si="234"/>
        <v>129705</v>
      </c>
      <c r="BL147" s="68">
        <f t="shared" si="234"/>
        <v>128987</v>
      </c>
      <c r="BM147" s="68">
        <f t="shared" si="234"/>
        <v>128763</v>
      </c>
      <c r="BN147" s="68">
        <f t="shared" si="234"/>
        <v>127909</v>
      </c>
      <c r="BO147" s="68">
        <f t="shared" si="234"/>
        <v>127570</v>
      </c>
      <c r="BP147" s="68">
        <f t="shared" si="234"/>
        <v>127260</v>
      </c>
      <c r="BQ147" s="68">
        <f t="shared" si="234"/>
        <v>127197</v>
      </c>
      <c r="BR147" s="68">
        <f t="shared" si="234"/>
        <v>126211</v>
      </c>
      <c r="BS147" s="68">
        <f t="shared" si="234"/>
        <v>126731</v>
      </c>
      <c r="BT147" s="68">
        <f t="shared" si="234"/>
        <v>126738</v>
      </c>
      <c r="BU147" s="68">
        <f t="shared" si="234"/>
        <v>129440</v>
      </c>
      <c r="BV147" s="68">
        <f t="shared" si="234"/>
        <v>128456</v>
      </c>
      <c r="BW147" s="68">
        <f t="shared" si="234"/>
        <v>128553</v>
      </c>
      <c r="BX147" s="68">
        <f t="shared" si="234"/>
        <v>128509</v>
      </c>
      <c r="BY147" s="68">
        <f t="shared" si="234"/>
        <v>129240</v>
      </c>
      <c r="BZ147" s="68">
        <f t="shared" si="234"/>
        <v>128052</v>
      </c>
      <c r="CA147" s="68">
        <f t="shared" ref="CA147:DF147" si="235">CA49+CA98</f>
        <v>127594</v>
      </c>
      <c r="CB147" s="68">
        <f t="shared" si="235"/>
        <v>126800</v>
      </c>
      <c r="CC147" s="68">
        <f t="shared" si="235"/>
        <v>127860</v>
      </c>
      <c r="CD147" s="68">
        <f t="shared" si="235"/>
        <v>127242</v>
      </c>
      <c r="CE147" s="68">
        <f t="shared" si="235"/>
        <v>126199</v>
      </c>
      <c r="CF147" s="68">
        <f t="shared" si="235"/>
        <v>124106</v>
      </c>
      <c r="CG147" s="68">
        <f t="shared" si="235"/>
        <v>123171</v>
      </c>
      <c r="CH147" s="68">
        <f t="shared" si="235"/>
        <v>119458</v>
      </c>
      <c r="CI147" s="68">
        <f t="shared" si="235"/>
        <v>118425</v>
      </c>
      <c r="CJ147" s="68">
        <f t="shared" si="235"/>
        <v>115977</v>
      </c>
      <c r="CK147" s="68">
        <f t="shared" si="235"/>
        <v>114064</v>
      </c>
      <c r="CL147" s="68">
        <f t="shared" si="235"/>
        <v>110839</v>
      </c>
      <c r="CM147" s="68">
        <f t="shared" si="235"/>
        <v>109589</v>
      </c>
      <c r="CN147" s="68">
        <f t="shared" si="235"/>
        <v>106392</v>
      </c>
      <c r="CO147" s="68">
        <f t="shared" si="235"/>
        <v>103638</v>
      </c>
      <c r="CP147" s="68">
        <f t="shared" si="235"/>
        <v>98862</v>
      </c>
      <c r="CQ147" s="68">
        <f t="shared" si="235"/>
        <v>94963</v>
      </c>
      <c r="CR147" s="68">
        <f t="shared" si="235"/>
        <v>91780</v>
      </c>
      <c r="CS147" s="68">
        <f t="shared" si="235"/>
        <v>88152</v>
      </c>
      <c r="CT147" s="68">
        <f t="shared" si="235"/>
        <v>84580</v>
      </c>
      <c r="CU147" s="68">
        <f t="shared" si="235"/>
        <v>82687</v>
      </c>
      <c r="CV147" s="68">
        <f t="shared" si="235"/>
        <v>79502</v>
      </c>
      <c r="CW147" s="68">
        <f t="shared" si="235"/>
        <v>77445</v>
      </c>
      <c r="CX147" s="68">
        <f t="shared" si="235"/>
        <v>75519</v>
      </c>
      <c r="CY147" s="68">
        <f t="shared" si="235"/>
        <v>71813</v>
      </c>
      <c r="CZ147" s="68">
        <f t="shared" si="235"/>
        <v>68613</v>
      </c>
      <c r="DA147" s="68">
        <f t="shared" si="235"/>
        <v>64732</v>
      </c>
      <c r="DB147" s="68">
        <f t="shared" si="235"/>
        <v>59850</v>
      </c>
      <c r="DC147" s="68">
        <f t="shared" si="235"/>
        <v>55118</v>
      </c>
      <c r="DD147" s="68">
        <f t="shared" si="235"/>
        <v>49286</v>
      </c>
      <c r="DE147" s="68">
        <f t="shared" si="235"/>
        <v>43902</v>
      </c>
      <c r="DF147" s="68">
        <f t="shared" si="235"/>
        <v>36901</v>
      </c>
      <c r="DG147" s="68">
        <f t="shared" ref="DG147:EE147" si="236">DG49+DG98</f>
        <v>30002</v>
      </c>
      <c r="DH147" s="68">
        <f t="shared" si="236"/>
        <v>23894</v>
      </c>
      <c r="DI147" s="68">
        <f t="shared" si="236"/>
        <v>18482</v>
      </c>
      <c r="DJ147" s="68">
        <f t="shared" si="236"/>
        <v>13806</v>
      </c>
      <c r="DK147" s="68">
        <f t="shared" si="236"/>
        <v>9796</v>
      </c>
      <c r="DL147" s="68">
        <f t="shared" si="236"/>
        <v>6697</v>
      </c>
      <c r="DM147" s="68">
        <f t="shared" si="236"/>
        <v>4264</v>
      </c>
      <c r="DN147" s="68">
        <f t="shared" si="236"/>
        <v>2519</v>
      </c>
      <c r="DO147" s="68">
        <f t="shared" si="236"/>
        <v>1381</v>
      </c>
      <c r="DP147" s="68">
        <f t="shared" si="236"/>
        <v>688</v>
      </c>
      <c r="DQ147" s="68">
        <f t="shared" si="236"/>
        <v>318</v>
      </c>
      <c r="DR147" s="68">
        <f t="shared" si="236"/>
        <v>127</v>
      </c>
      <c r="DS147" s="68">
        <f t="shared" si="236"/>
        <v>52</v>
      </c>
      <c r="DT147" s="68">
        <f t="shared" si="236"/>
        <v>17</v>
      </c>
      <c r="DU147" s="68">
        <f t="shared" si="236"/>
        <v>7</v>
      </c>
      <c r="DV147" s="68">
        <f t="shared" si="236"/>
        <v>2</v>
      </c>
      <c r="DW147" s="68">
        <f t="shared" si="236"/>
        <v>0</v>
      </c>
      <c r="DX147" s="68">
        <f t="shared" si="236"/>
        <v>0</v>
      </c>
      <c r="DY147" s="68">
        <f t="shared" si="236"/>
        <v>0</v>
      </c>
      <c r="DZ147" s="68">
        <f t="shared" si="236"/>
        <v>0</v>
      </c>
      <c r="EA147" s="68">
        <f t="shared" si="236"/>
        <v>0</v>
      </c>
      <c r="EB147" s="68">
        <f t="shared" si="236"/>
        <v>0</v>
      </c>
      <c r="EC147" s="68">
        <f t="shared" si="236"/>
        <v>0</v>
      </c>
      <c r="ED147" s="68">
        <f t="shared" si="236"/>
        <v>0</v>
      </c>
      <c r="EE147" s="68">
        <f t="shared" si="236"/>
        <v>0</v>
      </c>
    </row>
    <row r="148" spans="1:16384" ht="0.95" customHeight="1" x14ac:dyDescent="0.25">
      <c r="A148" s="70">
        <v>2059</v>
      </c>
      <c r="B148" s="68">
        <f t="shared" si="15"/>
        <v>10375695</v>
      </c>
      <c r="C148" s="73">
        <f t="shared" si="21"/>
        <v>7.9489139763725986E-4</v>
      </c>
      <c r="D148" s="66">
        <f t="shared" ref="D148:M148" si="237">D50+D99</f>
        <v>5448369</v>
      </c>
      <c r="E148" s="66">
        <f t="shared" si="237"/>
        <v>5574516</v>
      </c>
      <c r="F148" s="66">
        <f t="shared" si="237"/>
        <v>5700192</v>
      </c>
      <c r="G148" s="75">
        <f t="shared" si="237"/>
        <v>5826152</v>
      </c>
      <c r="H148" s="75">
        <f t="shared" si="237"/>
        <v>5952738</v>
      </c>
      <c r="I148" s="75">
        <f t="shared" si="237"/>
        <v>3065558</v>
      </c>
      <c r="J148" s="75">
        <f t="shared" si="237"/>
        <v>2939411</v>
      </c>
      <c r="K148" s="75">
        <f t="shared" si="237"/>
        <v>2813735</v>
      </c>
      <c r="L148" s="75">
        <f t="shared" si="237"/>
        <v>2687775</v>
      </c>
      <c r="M148" s="75">
        <f t="shared" si="237"/>
        <v>2561189</v>
      </c>
      <c r="N148" s="66"/>
      <c r="O148" s="68">
        <f t="shared" ref="O148:AT148" si="238">O50+O99</f>
        <v>91393</v>
      </c>
      <c r="P148" s="68">
        <f t="shared" si="238"/>
        <v>92019</v>
      </c>
      <c r="Q148" s="68">
        <f t="shared" si="238"/>
        <v>92502</v>
      </c>
      <c r="R148" s="68">
        <f t="shared" si="238"/>
        <v>92882</v>
      </c>
      <c r="S148" s="68">
        <f t="shared" si="238"/>
        <v>93201</v>
      </c>
      <c r="T148" s="68">
        <f t="shared" si="238"/>
        <v>93485</v>
      </c>
      <c r="U148" s="68">
        <f t="shared" si="238"/>
        <v>93715</v>
      </c>
      <c r="V148" s="68">
        <f t="shared" si="238"/>
        <v>93911</v>
      </c>
      <c r="W148" s="68">
        <f t="shared" si="238"/>
        <v>94108</v>
      </c>
      <c r="X148" s="68">
        <f t="shared" si="238"/>
        <v>94280</v>
      </c>
      <c r="Y148" s="68">
        <f t="shared" si="238"/>
        <v>94440</v>
      </c>
      <c r="Z148" s="68">
        <f t="shared" si="238"/>
        <v>94603</v>
      </c>
      <c r="AA148" s="68">
        <f t="shared" si="238"/>
        <v>94768</v>
      </c>
      <c r="AB148" s="68">
        <f t="shared" si="238"/>
        <v>94950</v>
      </c>
      <c r="AC148" s="68">
        <f t="shared" si="238"/>
        <v>95189</v>
      </c>
      <c r="AD148" s="68">
        <f t="shared" si="238"/>
        <v>95515</v>
      </c>
      <c r="AE148" s="68">
        <f t="shared" si="238"/>
        <v>95987</v>
      </c>
      <c r="AF148" s="68">
        <f t="shared" si="238"/>
        <v>96617</v>
      </c>
      <c r="AG148" s="68">
        <f t="shared" si="238"/>
        <v>97388</v>
      </c>
      <c r="AH148" s="68">
        <f t="shared" si="238"/>
        <v>98262</v>
      </c>
      <c r="AI148" s="68">
        <f t="shared" si="238"/>
        <v>99242</v>
      </c>
      <c r="AJ148" s="68">
        <f t="shared" si="238"/>
        <v>100382</v>
      </c>
      <c r="AK148" s="68">
        <f t="shared" si="238"/>
        <v>101688</v>
      </c>
      <c r="AL148" s="68">
        <f t="shared" si="238"/>
        <v>103252</v>
      </c>
      <c r="AM148" s="68">
        <f t="shared" si="238"/>
        <v>105079</v>
      </c>
      <c r="AN148" s="68">
        <f t="shared" si="238"/>
        <v>107134</v>
      </c>
      <c r="AO148" s="68">
        <f t="shared" si="238"/>
        <v>109341</v>
      </c>
      <c r="AP148" s="68">
        <f t="shared" si="238"/>
        <v>111599</v>
      </c>
      <c r="AQ148" s="68">
        <f t="shared" si="238"/>
        <v>113839</v>
      </c>
      <c r="AR148" s="68">
        <f t="shared" si="238"/>
        <v>116005</v>
      </c>
      <c r="AS148" s="68">
        <f t="shared" si="238"/>
        <v>118058</v>
      </c>
      <c r="AT148" s="68">
        <f t="shared" si="238"/>
        <v>119979</v>
      </c>
      <c r="AU148" s="68">
        <f t="shared" ref="AU148:BZ148" si="239">AU50+AU99</f>
        <v>121730</v>
      </c>
      <c r="AV148" s="68">
        <f t="shared" si="239"/>
        <v>123287</v>
      </c>
      <c r="AW148" s="68">
        <f t="shared" si="239"/>
        <v>124638</v>
      </c>
      <c r="AX148" s="68">
        <f t="shared" si="239"/>
        <v>125755</v>
      </c>
      <c r="AY148" s="68">
        <f t="shared" si="239"/>
        <v>126659</v>
      </c>
      <c r="AZ148" s="68">
        <f t="shared" si="239"/>
        <v>127357</v>
      </c>
      <c r="BA148" s="68">
        <f t="shared" si="239"/>
        <v>127869</v>
      </c>
      <c r="BB148" s="68">
        <f t="shared" si="239"/>
        <v>128225</v>
      </c>
      <c r="BC148" s="68">
        <f t="shared" si="239"/>
        <v>128470</v>
      </c>
      <c r="BD148" s="68">
        <f t="shared" si="239"/>
        <v>128611</v>
      </c>
      <c r="BE148" s="68">
        <f t="shared" si="239"/>
        <v>128709</v>
      </c>
      <c r="BF148" s="68">
        <f t="shared" si="239"/>
        <v>128715</v>
      </c>
      <c r="BG148" s="68">
        <f t="shared" si="239"/>
        <v>128649</v>
      </c>
      <c r="BH148" s="68">
        <f t="shared" si="239"/>
        <v>128382</v>
      </c>
      <c r="BI148" s="68">
        <f t="shared" si="239"/>
        <v>128711</v>
      </c>
      <c r="BJ148" s="68">
        <f t="shared" si="239"/>
        <v>129217</v>
      </c>
      <c r="BK148" s="68">
        <f t="shared" si="239"/>
        <v>128835</v>
      </c>
      <c r="BL148" s="68">
        <f t="shared" si="239"/>
        <v>129781</v>
      </c>
      <c r="BM148" s="68">
        <f t="shared" si="239"/>
        <v>128995</v>
      </c>
      <c r="BN148" s="68">
        <f t="shared" si="239"/>
        <v>128693</v>
      </c>
      <c r="BO148" s="68">
        <f t="shared" si="239"/>
        <v>127765</v>
      </c>
      <c r="BP148" s="68">
        <f t="shared" si="239"/>
        <v>127350</v>
      </c>
      <c r="BQ148" s="68">
        <f t="shared" si="239"/>
        <v>126962</v>
      </c>
      <c r="BR148" s="68">
        <f t="shared" si="239"/>
        <v>126819</v>
      </c>
      <c r="BS148" s="68">
        <f t="shared" si="239"/>
        <v>125754</v>
      </c>
      <c r="BT148" s="68">
        <f t="shared" si="239"/>
        <v>126184</v>
      </c>
      <c r="BU148" s="68">
        <f t="shared" si="239"/>
        <v>126103</v>
      </c>
      <c r="BV148" s="68">
        <f t="shared" si="239"/>
        <v>128699</v>
      </c>
      <c r="BW148" s="68">
        <f t="shared" si="239"/>
        <v>127529</v>
      </c>
      <c r="BX148" s="68">
        <f t="shared" si="239"/>
        <v>127652</v>
      </c>
      <c r="BY148" s="68">
        <f t="shared" si="239"/>
        <v>127541</v>
      </c>
      <c r="BZ148" s="68">
        <f t="shared" si="239"/>
        <v>128193</v>
      </c>
      <c r="CA148" s="68">
        <f t="shared" ref="CA148:DF148" si="240">CA50+CA99</f>
        <v>126772</v>
      </c>
      <c r="CB148" s="68">
        <f t="shared" si="240"/>
        <v>126033</v>
      </c>
      <c r="CC148" s="68">
        <f t="shared" si="240"/>
        <v>125681</v>
      </c>
      <c r="CD148" s="68">
        <f t="shared" si="240"/>
        <v>126830</v>
      </c>
      <c r="CE148" s="68">
        <f t="shared" si="240"/>
        <v>126199</v>
      </c>
      <c r="CF148" s="68">
        <f t="shared" si="240"/>
        <v>125135</v>
      </c>
      <c r="CG148" s="68">
        <f t="shared" si="240"/>
        <v>123009</v>
      </c>
      <c r="CH148" s="68">
        <f t="shared" si="240"/>
        <v>122014</v>
      </c>
      <c r="CI148" s="68">
        <f t="shared" si="240"/>
        <v>118252</v>
      </c>
      <c r="CJ148" s="68">
        <f t="shared" si="240"/>
        <v>117131</v>
      </c>
      <c r="CK148" s="68">
        <f t="shared" si="240"/>
        <v>114598</v>
      </c>
      <c r="CL148" s="68">
        <f t="shared" si="240"/>
        <v>112578</v>
      </c>
      <c r="CM148" s="68">
        <f t="shared" si="240"/>
        <v>109256</v>
      </c>
      <c r="CN148" s="68">
        <f t="shared" si="240"/>
        <v>107867</v>
      </c>
      <c r="CO148" s="68">
        <f t="shared" si="240"/>
        <v>104550</v>
      </c>
      <c r="CP148" s="68">
        <f t="shared" si="240"/>
        <v>101651</v>
      </c>
      <c r="CQ148" s="68">
        <f t="shared" si="240"/>
        <v>96765</v>
      </c>
      <c r="CR148" s="68">
        <f t="shared" si="240"/>
        <v>92714</v>
      </c>
      <c r="CS148" s="68">
        <f t="shared" si="240"/>
        <v>89354</v>
      </c>
      <c r="CT148" s="68">
        <f t="shared" si="240"/>
        <v>85550</v>
      </c>
      <c r="CU148" s="68">
        <f t="shared" si="240"/>
        <v>81783</v>
      </c>
      <c r="CV148" s="68">
        <f t="shared" si="240"/>
        <v>79621</v>
      </c>
      <c r="CW148" s="68">
        <f t="shared" si="240"/>
        <v>76197</v>
      </c>
      <c r="CX148" s="68">
        <f t="shared" si="240"/>
        <v>73822</v>
      </c>
      <c r="CY148" s="68">
        <f t="shared" si="240"/>
        <v>71547</v>
      </c>
      <c r="CZ148" s="68">
        <f t="shared" si="240"/>
        <v>67548</v>
      </c>
      <c r="DA148" s="68">
        <f t="shared" si="240"/>
        <v>64011</v>
      </c>
      <c r="DB148" s="68">
        <f t="shared" si="240"/>
        <v>59811</v>
      </c>
      <c r="DC148" s="68">
        <f t="shared" si="240"/>
        <v>54688</v>
      </c>
      <c r="DD148" s="68">
        <f t="shared" si="240"/>
        <v>49710</v>
      </c>
      <c r="DE148" s="68">
        <f t="shared" si="240"/>
        <v>43776</v>
      </c>
      <c r="DF148" s="68">
        <f t="shared" si="240"/>
        <v>38301</v>
      </c>
      <c r="DG148" s="68">
        <f t="shared" ref="DG148:EE148" si="241">DG50+DG99</f>
        <v>31520</v>
      </c>
      <c r="DH148" s="68">
        <f t="shared" si="241"/>
        <v>24996</v>
      </c>
      <c r="DI148" s="68">
        <f t="shared" si="241"/>
        <v>19331</v>
      </c>
      <c r="DJ148" s="68">
        <f t="shared" si="241"/>
        <v>14442</v>
      </c>
      <c r="DK148" s="68">
        <f t="shared" si="241"/>
        <v>10383</v>
      </c>
      <c r="DL148" s="68">
        <f t="shared" si="241"/>
        <v>7023</v>
      </c>
      <c r="DM148" s="68">
        <f t="shared" si="241"/>
        <v>4539</v>
      </c>
      <c r="DN148" s="68">
        <f t="shared" si="241"/>
        <v>2706</v>
      </c>
      <c r="DO148" s="68">
        <f t="shared" si="241"/>
        <v>1483</v>
      </c>
      <c r="DP148" s="68">
        <f t="shared" si="241"/>
        <v>747</v>
      </c>
      <c r="DQ148" s="68">
        <f t="shared" si="241"/>
        <v>340</v>
      </c>
      <c r="DR148" s="68">
        <f t="shared" si="241"/>
        <v>143</v>
      </c>
      <c r="DS148" s="68">
        <f t="shared" si="241"/>
        <v>53</v>
      </c>
      <c r="DT148" s="68">
        <f t="shared" si="241"/>
        <v>21</v>
      </c>
      <c r="DU148" s="68">
        <f t="shared" si="241"/>
        <v>7</v>
      </c>
      <c r="DV148" s="68">
        <f t="shared" si="241"/>
        <v>2</v>
      </c>
      <c r="DW148" s="68">
        <f t="shared" si="241"/>
        <v>0</v>
      </c>
      <c r="DX148" s="68">
        <f t="shared" si="241"/>
        <v>0</v>
      </c>
      <c r="DY148" s="68">
        <f t="shared" si="241"/>
        <v>0</v>
      </c>
      <c r="DZ148" s="68">
        <f t="shared" si="241"/>
        <v>0</v>
      </c>
      <c r="EA148" s="68">
        <f t="shared" si="241"/>
        <v>0</v>
      </c>
      <c r="EB148" s="68">
        <f t="shared" si="241"/>
        <v>0</v>
      </c>
      <c r="EC148" s="68">
        <f t="shared" si="241"/>
        <v>0</v>
      </c>
      <c r="ED148" s="68">
        <f t="shared" si="241"/>
        <v>0</v>
      </c>
      <c r="EE148" s="68">
        <f t="shared" si="241"/>
        <v>0</v>
      </c>
    </row>
    <row r="149" spans="1:16384" ht="0.95" customHeight="1" x14ac:dyDescent="0.25">
      <c r="A149" s="70">
        <v>2060</v>
      </c>
      <c r="B149" s="68">
        <f t="shared" si="15"/>
        <v>10383192</v>
      </c>
      <c r="C149" s="73">
        <f>(B149-B148)/B148</f>
        <v>7.2255400722554008E-4</v>
      </c>
      <c r="D149" s="66">
        <f t="shared" ref="D149:M149" si="242">D51+D100</f>
        <v>5443266</v>
      </c>
      <c r="E149" s="66">
        <f t="shared" si="242"/>
        <v>5569060</v>
      </c>
      <c r="F149" s="66">
        <f t="shared" si="242"/>
        <v>5693935</v>
      </c>
      <c r="G149" s="75">
        <f t="shared" si="242"/>
        <v>5818567</v>
      </c>
      <c r="H149" s="75">
        <f t="shared" si="242"/>
        <v>5943513</v>
      </c>
      <c r="I149" s="75">
        <f t="shared" si="242"/>
        <v>3078176</v>
      </c>
      <c r="J149" s="75">
        <f t="shared" si="242"/>
        <v>2952382</v>
      </c>
      <c r="K149" s="75">
        <f t="shared" si="242"/>
        <v>2827507</v>
      </c>
      <c r="L149" s="75">
        <f t="shared" si="242"/>
        <v>2702875</v>
      </c>
      <c r="M149" s="75">
        <f t="shared" si="242"/>
        <v>2577929</v>
      </c>
      <c r="N149" s="66"/>
      <c r="O149" s="68">
        <f t="shared" ref="O149:AT149" si="243">O51+O100</f>
        <v>91326</v>
      </c>
      <c r="P149" s="68">
        <f t="shared" si="243"/>
        <v>91990</v>
      </c>
      <c r="Q149" s="68">
        <f t="shared" si="243"/>
        <v>92511</v>
      </c>
      <c r="R149" s="68">
        <f t="shared" si="243"/>
        <v>92924</v>
      </c>
      <c r="S149" s="68">
        <f t="shared" si="243"/>
        <v>93291</v>
      </c>
      <c r="T149" s="68">
        <f t="shared" si="243"/>
        <v>93595</v>
      </c>
      <c r="U149" s="68">
        <f t="shared" si="243"/>
        <v>93855</v>
      </c>
      <c r="V149" s="68">
        <f t="shared" si="243"/>
        <v>94073</v>
      </c>
      <c r="W149" s="68">
        <f t="shared" si="243"/>
        <v>94269</v>
      </c>
      <c r="X149" s="68">
        <f t="shared" si="243"/>
        <v>94456</v>
      </c>
      <c r="Y149" s="68">
        <f t="shared" si="243"/>
        <v>94610</v>
      </c>
      <c r="Z149" s="68">
        <f t="shared" si="243"/>
        <v>94755</v>
      </c>
      <c r="AA149" s="68">
        <f t="shared" si="243"/>
        <v>94907</v>
      </c>
      <c r="AB149" s="68">
        <f t="shared" si="243"/>
        <v>95078</v>
      </c>
      <c r="AC149" s="68">
        <f t="shared" si="243"/>
        <v>95287</v>
      </c>
      <c r="AD149" s="68">
        <f t="shared" si="243"/>
        <v>95597</v>
      </c>
      <c r="AE149" s="68">
        <f t="shared" si="243"/>
        <v>96040</v>
      </c>
      <c r="AF149" s="68">
        <f t="shared" si="243"/>
        <v>96651</v>
      </c>
      <c r="AG149" s="68">
        <f t="shared" si="243"/>
        <v>97380</v>
      </c>
      <c r="AH149" s="68">
        <f t="shared" si="243"/>
        <v>98210</v>
      </c>
      <c r="AI149" s="68">
        <f t="shared" si="243"/>
        <v>99160</v>
      </c>
      <c r="AJ149" s="68">
        <f t="shared" si="243"/>
        <v>100260</v>
      </c>
      <c r="AK149" s="68">
        <f t="shared" si="243"/>
        <v>101561</v>
      </c>
      <c r="AL149" s="68">
        <f t="shared" si="243"/>
        <v>103082</v>
      </c>
      <c r="AM149" s="68">
        <f t="shared" si="243"/>
        <v>104885</v>
      </c>
      <c r="AN149" s="68">
        <f t="shared" si="243"/>
        <v>106909</v>
      </c>
      <c r="AO149" s="68">
        <f t="shared" si="243"/>
        <v>109088</v>
      </c>
      <c r="AP149" s="68">
        <f t="shared" si="243"/>
        <v>111340</v>
      </c>
      <c r="AQ149" s="68">
        <f t="shared" si="243"/>
        <v>113572</v>
      </c>
      <c r="AR149" s="68">
        <f t="shared" si="243"/>
        <v>115740</v>
      </c>
      <c r="AS149" s="68">
        <f t="shared" si="243"/>
        <v>117809</v>
      </c>
      <c r="AT149" s="68">
        <f t="shared" si="243"/>
        <v>119754</v>
      </c>
      <c r="AU149" s="68">
        <f t="shared" ref="AU149:BZ149" si="244">AU51+AU100</f>
        <v>121555</v>
      </c>
      <c r="AV149" s="68">
        <f t="shared" si="244"/>
        <v>123172</v>
      </c>
      <c r="AW149" s="68">
        <f t="shared" si="244"/>
        <v>124594</v>
      </c>
      <c r="AX149" s="68">
        <f t="shared" si="244"/>
        <v>125811</v>
      </c>
      <c r="AY149" s="68">
        <f t="shared" si="244"/>
        <v>126802</v>
      </c>
      <c r="AZ149" s="68">
        <f t="shared" si="244"/>
        <v>127589</v>
      </c>
      <c r="BA149" s="68">
        <f t="shared" si="244"/>
        <v>128179</v>
      </c>
      <c r="BB149" s="68">
        <f t="shared" si="244"/>
        <v>128598</v>
      </c>
      <c r="BC149" s="68">
        <f t="shared" si="244"/>
        <v>128872</v>
      </c>
      <c r="BD149" s="68">
        <f t="shared" si="244"/>
        <v>129042</v>
      </c>
      <c r="BE149" s="68">
        <f t="shared" si="244"/>
        <v>129114</v>
      </c>
      <c r="BF149" s="68">
        <f t="shared" si="244"/>
        <v>129151</v>
      </c>
      <c r="BG149" s="68">
        <f t="shared" si="244"/>
        <v>129100</v>
      </c>
      <c r="BH149" s="68">
        <f t="shared" si="244"/>
        <v>128985</v>
      </c>
      <c r="BI149" s="68">
        <f t="shared" si="244"/>
        <v>128659</v>
      </c>
      <c r="BJ149" s="68">
        <f t="shared" si="244"/>
        <v>128928</v>
      </c>
      <c r="BK149" s="68">
        <f t="shared" si="244"/>
        <v>129366</v>
      </c>
      <c r="BL149" s="68">
        <f t="shared" si="244"/>
        <v>128919</v>
      </c>
      <c r="BM149" s="68">
        <f t="shared" si="244"/>
        <v>129786</v>
      </c>
      <c r="BN149" s="68">
        <f t="shared" si="244"/>
        <v>128929</v>
      </c>
      <c r="BO149" s="68">
        <f t="shared" si="244"/>
        <v>128548</v>
      </c>
      <c r="BP149" s="68">
        <f t="shared" si="244"/>
        <v>127547</v>
      </c>
      <c r="BQ149" s="68">
        <f t="shared" si="244"/>
        <v>127057</v>
      </c>
      <c r="BR149" s="68">
        <f t="shared" si="244"/>
        <v>126587</v>
      </c>
      <c r="BS149" s="68">
        <f t="shared" si="244"/>
        <v>126362</v>
      </c>
      <c r="BT149" s="68">
        <f t="shared" si="244"/>
        <v>125216</v>
      </c>
      <c r="BU149" s="68">
        <f t="shared" si="244"/>
        <v>125556</v>
      </c>
      <c r="BV149" s="68">
        <f t="shared" si="244"/>
        <v>125384</v>
      </c>
      <c r="BW149" s="68">
        <f t="shared" si="244"/>
        <v>127774</v>
      </c>
      <c r="BX149" s="68">
        <f t="shared" si="244"/>
        <v>126637</v>
      </c>
      <c r="BY149" s="68">
        <f t="shared" si="244"/>
        <v>126692</v>
      </c>
      <c r="BZ149" s="68">
        <f t="shared" si="244"/>
        <v>126510</v>
      </c>
      <c r="CA149" s="68">
        <f t="shared" ref="CA149:DF149" si="245">CA51+CA100</f>
        <v>126916</v>
      </c>
      <c r="CB149" s="68">
        <f t="shared" si="245"/>
        <v>125223</v>
      </c>
      <c r="CC149" s="68">
        <f t="shared" si="245"/>
        <v>124923</v>
      </c>
      <c r="CD149" s="68">
        <f t="shared" si="245"/>
        <v>124673</v>
      </c>
      <c r="CE149" s="68">
        <f t="shared" si="245"/>
        <v>125797</v>
      </c>
      <c r="CF149" s="68">
        <f t="shared" si="245"/>
        <v>125142</v>
      </c>
      <c r="CG149" s="68">
        <f t="shared" si="245"/>
        <v>124034</v>
      </c>
      <c r="CH149" s="68">
        <f t="shared" si="245"/>
        <v>121862</v>
      </c>
      <c r="CI149" s="68">
        <f t="shared" si="245"/>
        <v>120789</v>
      </c>
      <c r="CJ149" s="68">
        <f t="shared" si="245"/>
        <v>116965</v>
      </c>
      <c r="CK149" s="68">
        <f t="shared" si="245"/>
        <v>115747</v>
      </c>
      <c r="CL149" s="68">
        <f t="shared" si="245"/>
        <v>113116</v>
      </c>
      <c r="CM149" s="68">
        <f t="shared" si="245"/>
        <v>110980</v>
      </c>
      <c r="CN149" s="68">
        <f t="shared" si="245"/>
        <v>107548</v>
      </c>
      <c r="CO149" s="68">
        <f t="shared" si="245"/>
        <v>106010</v>
      </c>
      <c r="CP149" s="68">
        <f t="shared" si="245"/>
        <v>102559</v>
      </c>
      <c r="CQ149" s="68">
        <f t="shared" si="245"/>
        <v>99505</v>
      </c>
      <c r="CR149" s="68">
        <f t="shared" si="245"/>
        <v>94489</v>
      </c>
      <c r="CS149" s="68">
        <f t="shared" si="245"/>
        <v>90278</v>
      </c>
      <c r="CT149" s="68">
        <f t="shared" si="245"/>
        <v>86728</v>
      </c>
      <c r="CU149" s="68">
        <f t="shared" si="245"/>
        <v>82740</v>
      </c>
      <c r="CV149" s="68">
        <f t="shared" si="245"/>
        <v>78770</v>
      </c>
      <c r="CW149" s="68">
        <f t="shared" si="245"/>
        <v>76329</v>
      </c>
      <c r="CX149" s="68">
        <f t="shared" si="245"/>
        <v>72656</v>
      </c>
      <c r="CY149" s="68">
        <f t="shared" si="245"/>
        <v>69959</v>
      </c>
      <c r="CZ149" s="68">
        <f t="shared" si="245"/>
        <v>67326</v>
      </c>
      <c r="DA149" s="68">
        <f t="shared" si="245"/>
        <v>63043</v>
      </c>
      <c r="DB149" s="68">
        <f t="shared" si="245"/>
        <v>59178</v>
      </c>
      <c r="DC149" s="68">
        <f t="shared" si="245"/>
        <v>54687</v>
      </c>
      <c r="DD149" s="68">
        <f t="shared" si="245"/>
        <v>49362</v>
      </c>
      <c r="DE149" s="68">
        <f t="shared" si="245"/>
        <v>44194</v>
      </c>
      <c r="DF149" s="68">
        <f t="shared" si="245"/>
        <v>38229</v>
      </c>
      <c r="DG149" s="68">
        <f t="shared" ref="DG149:EE149" si="246">DG51+DG100</f>
        <v>32756</v>
      </c>
      <c r="DH149" s="68">
        <f t="shared" si="246"/>
        <v>26300</v>
      </c>
      <c r="DI149" s="68">
        <f t="shared" si="246"/>
        <v>20258</v>
      </c>
      <c r="DJ149" s="68">
        <f t="shared" si="246"/>
        <v>15135</v>
      </c>
      <c r="DK149" s="68">
        <f t="shared" si="246"/>
        <v>10890</v>
      </c>
      <c r="DL149" s="68">
        <f t="shared" si="246"/>
        <v>7467</v>
      </c>
      <c r="DM149" s="68">
        <f t="shared" si="246"/>
        <v>4777</v>
      </c>
      <c r="DN149" s="68">
        <f t="shared" si="246"/>
        <v>2893</v>
      </c>
      <c r="DO149" s="68">
        <f t="shared" si="246"/>
        <v>1600</v>
      </c>
      <c r="DP149" s="68">
        <f t="shared" si="246"/>
        <v>807</v>
      </c>
      <c r="DQ149" s="68">
        <f t="shared" si="246"/>
        <v>373</v>
      </c>
      <c r="DR149" s="68">
        <f t="shared" si="246"/>
        <v>155</v>
      </c>
      <c r="DS149" s="68">
        <f t="shared" si="246"/>
        <v>61</v>
      </c>
      <c r="DT149" s="68">
        <f t="shared" si="246"/>
        <v>22</v>
      </c>
      <c r="DU149" s="68">
        <f t="shared" si="246"/>
        <v>8</v>
      </c>
      <c r="DV149" s="68">
        <f t="shared" si="246"/>
        <v>2</v>
      </c>
      <c r="DW149" s="68">
        <f t="shared" si="246"/>
        <v>0</v>
      </c>
      <c r="DX149" s="68">
        <f t="shared" si="246"/>
        <v>0</v>
      </c>
      <c r="DY149" s="68">
        <f t="shared" si="246"/>
        <v>0</v>
      </c>
      <c r="DZ149" s="68">
        <f t="shared" si="246"/>
        <v>0</v>
      </c>
      <c r="EA149" s="68">
        <f t="shared" si="246"/>
        <v>0</v>
      </c>
      <c r="EB149" s="68">
        <f t="shared" si="246"/>
        <v>0</v>
      </c>
      <c r="EC149" s="68">
        <f t="shared" si="246"/>
        <v>0</v>
      </c>
      <c r="ED149" s="68">
        <f t="shared" si="246"/>
        <v>0</v>
      </c>
      <c r="EE149" s="68">
        <f t="shared" si="246"/>
        <v>0</v>
      </c>
    </row>
    <row r="150" spans="1:16384" ht="0.95" customHeight="1" x14ac:dyDescent="0.35">
      <c r="A150" s="72"/>
      <c r="B150" s="72"/>
      <c r="C150" s="72"/>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row>
    <row r="151" spans="1:16384" ht="0.95" customHeight="1" x14ac:dyDescent="0.35">
      <c r="A151" s="72"/>
      <c r="B151" s="72"/>
      <c r="C151" s="72"/>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row>
    <row r="152" spans="1:16384" ht="0.95" customHeight="1" x14ac:dyDescent="0.25">
      <c r="A152" s="69"/>
      <c r="B152" s="69"/>
      <c r="C152" s="69"/>
    </row>
    <row r="153" spans="1:16384" ht="0.95" customHeight="1" x14ac:dyDescent="0.3">
      <c r="A153" s="79" t="s">
        <v>231</v>
      </c>
      <c r="C153" s="69"/>
    </row>
    <row r="154" spans="1:16384" ht="0.95" customHeight="1" x14ac:dyDescent="0.35">
      <c r="A154" s="72"/>
      <c r="B154" s="72" t="s">
        <v>20</v>
      </c>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c r="CI154" s="72"/>
      <c r="CJ154" s="72"/>
      <c r="CK154" s="72"/>
      <c r="CL154" s="72"/>
      <c r="CM154" s="72"/>
      <c r="CN154" s="72"/>
      <c r="CO154" s="72"/>
      <c r="CP154" s="72"/>
      <c r="CQ154" s="72"/>
      <c r="CR154" s="72"/>
      <c r="CS154" s="72"/>
      <c r="CT154" s="72"/>
      <c r="CU154" s="72"/>
      <c r="CV154" s="72"/>
      <c r="CW154" s="72"/>
      <c r="CX154" s="72"/>
      <c r="CY154" s="72"/>
      <c r="CZ154" s="72"/>
      <c r="DA154" s="72"/>
      <c r="DB154" s="72"/>
      <c r="DC154" s="72"/>
      <c r="DD154" s="72"/>
      <c r="DE154" s="72"/>
      <c r="DF154" s="72"/>
      <c r="DG154" s="72"/>
      <c r="DH154" s="72"/>
      <c r="DI154" s="72"/>
      <c r="DJ154" s="72"/>
      <c r="DK154" s="72"/>
      <c r="DL154" s="72"/>
      <c r="DM154" s="72"/>
      <c r="DN154" s="72"/>
      <c r="DO154" s="72"/>
      <c r="DP154" s="72"/>
      <c r="DQ154" s="72"/>
      <c r="DR154" s="72"/>
      <c r="DS154" s="72"/>
      <c r="DT154" s="72"/>
      <c r="DU154" s="72"/>
      <c r="DV154" s="72"/>
      <c r="DW154" s="72"/>
      <c r="DX154" s="72"/>
      <c r="DY154" s="72"/>
      <c r="DZ154" s="72"/>
      <c r="EA154" s="72"/>
      <c r="EB154" s="72"/>
      <c r="EC154" s="72"/>
      <c r="ED154" s="72"/>
      <c r="EE154" s="72"/>
      <c r="EF154" s="72"/>
      <c r="EG154" s="72"/>
      <c r="EH154" s="72"/>
      <c r="EI154" s="72"/>
      <c r="EJ154" s="72"/>
      <c r="EK154" s="72"/>
      <c r="EL154" s="72"/>
      <c r="EM154" s="72"/>
      <c r="EN154" s="72"/>
      <c r="EO154" s="72"/>
      <c r="EP154" s="72"/>
      <c r="EQ154" s="72"/>
      <c r="ER154" s="72"/>
      <c r="ES154" s="72"/>
      <c r="ET154" s="72"/>
      <c r="EU154" s="72"/>
      <c r="EV154" s="72"/>
      <c r="EW154" s="72"/>
      <c r="EX154" s="72"/>
      <c r="EY154" s="72"/>
      <c r="EZ154" s="72"/>
      <c r="FA154" s="72"/>
      <c r="FB154" s="72"/>
      <c r="FC154" s="72"/>
      <c r="FD154" s="72"/>
      <c r="FE154" s="72"/>
      <c r="FF154" s="72"/>
      <c r="FG154" s="72"/>
      <c r="FH154" s="72"/>
      <c r="FI154" s="72"/>
      <c r="FJ154" s="72"/>
      <c r="FK154" s="72"/>
      <c r="FL154" s="72"/>
      <c r="FM154" s="72"/>
      <c r="FN154" s="72"/>
      <c r="FO154" s="72"/>
      <c r="FP154" s="72"/>
      <c r="FQ154" s="72"/>
      <c r="FR154" s="72"/>
      <c r="FS154" s="72"/>
      <c r="FT154" s="72"/>
      <c r="FU154" s="72"/>
      <c r="FV154" s="72"/>
      <c r="FW154" s="72"/>
      <c r="FX154" s="72"/>
      <c r="FY154" s="72"/>
      <c r="FZ154" s="72"/>
      <c r="GA154" s="72"/>
      <c r="GB154" s="72"/>
      <c r="GC154" s="72"/>
      <c r="GD154" s="72"/>
      <c r="GE154" s="72"/>
      <c r="GF154" s="72"/>
      <c r="GG154" s="72"/>
      <c r="GH154" s="72"/>
      <c r="GI154" s="72"/>
      <c r="GJ154" s="72"/>
      <c r="GK154" s="72"/>
      <c r="GL154" s="72"/>
      <c r="GM154" s="72"/>
      <c r="GN154" s="72"/>
      <c r="GO154" s="72"/>
      <c r="GP154" s="72"/>
      <c r="GQ154" s="72"/>
      <c r="GR154" s="72"/>
      <c r="GS154" s="72"/>
      <c r="GT154" s="72"/>
      <c r="GU154" s="72"/>
      <c r="GV154" s="72"/>
      <c r="GW154" s="72"/>
      <c r="GX154" s="72"/>
      <c r="GY154" s="72"/>
      <c r="GZ154" s="72"/>
      <c r="HA154" s="72"/>
      <c r="HB154" s="72"/>
      <c r="HC154" s="72"/>
      <c r="HD154" s="72"/>
      <c r="HE154" s="72"/>
      <c r="HF154" s="72"/>
      <c r="HG154" s="72"/>
      <c r="HH154" s="72"/>
      <c r="HI154" s="72"/>
      <c r="HJ154" s="72"/>
      <c r="HK154" s="72"/>
      <c r="HL154" s="72"/>
      <c r="HM154" s="72"/>
      <c r="HN154" s="72"/>
      <c r="HO154" s="72"/>
      <c r="HP154" s="72"/>
      <c r="HQ154" s="72"/>
      <c r="HR154" s="72"/>
      <c r="HS154" s="72"/>
      <c r="HT154" s="72"/>
      <c r="HU154" s="72"/>
      <c r="HV154" s="72"/>
      <c r="HW154" s="72"/>
      <c r="HX154" s="72"/>
      <c r="HY154" s="72"/>
      <c r="HZ154" s="72"/>
      <c r="IA154" s="72"/>
      <c r="IB154" s="72"/>
      <c r="IC154" s="72"/>
      <c r="ID154" s="72"/>
      <c r="IE154" s="72"/>
      <c r="IF154" s="72"/>
      <c r="IG154" s="72"/>
      <c r="IH154" s="72"/>
      <c r="II154" s="72"/>
      <c r="IJ154" s="72"/>
      <c r="IK154" s="72"/>
      <c r="IL154" s="72"/>
      <c r="IM154" s="72"/>
      <c r="IN154" s="72"/>
      <c r="IO154" s="72"/>
      <c r="IP154" s="72"/>
      <c r="IQ154" s="72"/>
      <c r="IR154" s="72"/>
      <c r="IS154" s="72"/>
      <c r="IT154" s="72"/>
      <c r="IU154" s="72"/>
      <c r="IV154" s="72"/>
      <c r="IW154" s="72"/>
      <c r="IX154" s="72"/>
      <c r="IY154" s="72"/>
      <c r="IZ154" s="72"/>
      <c r="JA154" s="72"/>
      <c r="JB154" s="72"/>
      <c r="JC154" s="72"/>
      <c r="JD154" s="72"/>
      <c r="JE154" s="72"/>
      <c r="JF154" s="72"/>
      <c r="JG154" s="72"/>
      <c r="JH154" s="72"/>
      <c r="JI154" s="72"/>
      <c r="JJ154" s="72"/>
      <c r="JK154" s="72"/>
      <c r="JL154" s="72"/>
      <c r="JM154" s="72"/>
      <c r="JN154" s="72"/>
      <c r="JO154" s="72"/>
      <c r="JP154" s="72"/>
      <c r="JQ154" s="72"/>
      <c r="JR154" s="72"/>
      <c r="JS154" s="72"/>
      <c r="JT154" s="72"/>
      <c r="JU154" s="72"/>
      <c r="JV154" s="72"/>
      <c r="JW154" s="72"/>
      <c r="JX154" s="72"/>
      <c r="JY154" s="72"/>
      <c r="JZ154" s="72"/>
      <c r="KA154" s="72"/>
      <c r="KB154" s="72"/>
      <c r="KC154" s="72"/>
      <c r="KD154" s="72"/>
      <c r="KE154" s="72"/>
      <c r="KF154" s="72"/>
      <c r="KG154" s="72"/>
      <c r="KH154" s="72"/>
      <c r="KI154" s="72"/>
      <c r="KJ154" s="72"/>
      <c r="KK154" s="72"/>
      <c r="KL154" s="72"/>
      <c r="KM154" s="72"/>
      <c r="KN154" s="72"/>
      <c r="KO154" s="72"/>
      <c r="KP154" s="72"/>
      <c r="KQ154" s="72"/>
      <c r="KR154" s="72"/>
      <c r="KS154" s="72"/>
      <c r="KT154" s="72"/>
      <c r="KU154" s="72"/>
      <c r="KV154" s="72"/>
      <c r="KW154" s="72"/>
      <c r="KX154" s="72"/>
      <c r="KY154" s="72"/>
      <c r="KZ154" s="72"/>
      <c r="LA154" s="72"/>
      <c r="LB154" s="72"/>
      <c r="LC154" s="72"/>
      <c r="LD154" s="72"/>
      <c r="LE154" s="72"/>
      <c r="LF154" s="72"/>
      <c r="LG154" s="72"/>
      <c r="LH154" s="72"/>
      <c r="LI154" s="72"/>
      <c r="LJ154" s="72"/>
      <c r="LK154" s="72"/>
      <c r="LL154" s="72"/>
      <c r="LM154" s="72"/>
      <c r="LN154" s="72"/>
      <c r="LO154" s="72"/>
      <c r="LP154" s="72"/>
      <c r="LQ154" s="72"/>
      <c r="LR154" s="72"/>
      <c r="LS154" s="72"/>
      <c r="LT154" s="72"/>
      <c r="LU154" s="72"/>
      <c r="LV154" s="72"/>
      <c r="LW154" s="72"/>
      <c r="LX154" s="72"/>
      <c r="LY154" s="72"/>
      <c r="LZ154" s="72"/>
      <c r="MA154" s="72"/>
      <c r="MB154" s="72"/>
      <c r="MC154" s="72"/>
      <c r="MD154" s="72"/>
      <c r="ME154" s="72"/>
      <c r="MF154" s="72"/>
      <c r="MG154" s="72"/>
      <c r="MH154" s="72"/>
      <c r="MI154" s="72"/>
      <c r="MJ154" s="72"/>
      <c r="MK154" s="72"/>
      <c r="ML154" s="72"/>
      <c r="MM154" s="72"/>
      <c r="MN154" s="72"/>
      <c r="MO154" s="72"/>
      <c r="MP154" s="72"/>
      <c r="MQ154" s="72"/>
      <c r="MR154" s="72"/>
      <c r="MS154" s="72"/>
      <c r="MT154" s="72"/>
      <c r="MU154" s="72"/>
      <c r="MV154" s="72"/>
      <c r="MW154" s="72"/>
      <c r="MX154" s="72"/>
      <c r="MY154" s="72"/>
      <c r="MZ154" s="72"/>
      <c r="NA154" s="72"/>
      <c r="NB154" s="72"/>
      <c r="NC154" s="72"/>
      <c r="ND154" s="72"/>
      <c r="NE154" s="72"/>
      <c r="NF154" s="72"/>
      <c r="NG154" s="72"/>
      <c r="NH154" s="72"/>
      <c r="NI154" s="72"/>
      <c r="NJ154" s="72"/>
      <c r="NK154" s="72"/>
      <c r="NL154" s="72"/>
      <c r="NM154" s="72"/>
      <c r="NN154" s="72"/>
      <c r="NO154" s="72"/>
      <c r="NP154" s="72"/>
      <c r="NQ154" s="72"/>
      <c r="NR154" s="72"/>
      <c r="NS154" s="72"/>
      <c r="NT154" s="72"/>
      <c r="NU154" s="72"/>
      <c r="NV154" s="72"/>
      <c r="NW154" s="72"/>
      <c r="NX154" s="72"/>
      <c r="NY154" s="72"/>
      <c r="NZ154" s="72"/>
      <c r="OA154" s="72"/>
      <c r="OB154" s="72"/>
      <c r="OC154" s="72"/>
      <c r="OD154" s="72"/>
      <c r="OE154" s="72"/>
      <c r="OF154" s="72"/>
      <c r="OG154" s="72"/>
      <c r="OH154" s="72"/>
      <c r="OI154" s="72"/>
      <c r="OJ154" s="72"/>
      <c r="OK154" s="72"/>
      <c r="OL154" s="72"/>
      <c r="OM154" s="72"/>
      <c r="ON154" s="72"/>
      <c r="OO154" s="72"/>
      <c r="OP154" s="72"/>
      <c r="OQ154" s="72"/>
      <c r="OR154" s="72"/>
      <c r="OS154" s="72"/>
      <c r="OT154" s="72"/>
      <c r="OU154" s="72"/>
      <c r="OV154" s="72"/>
      <c r="OW154" s="72"/>
      <c r="OX154" s="72"/>
      <c r="OY154" s="72"/>
      <c r="OZ154" s="72"/>
      <c r="PA154" s="72"/>
      <c r="PB154" s="72"/>
      <c r="PC154" s="72"/>
      <c r="PD154" s="72"/>
      <c r="PE154" s="72"/>
      <c r="PF154" s="72"/>
      <c r="PG154" s="72"/>
      <c r="PH154" s="72"/>
      <c r="PI154" s="72"/>
      <c r="PJ154" s="72"/>
      <c r="PK154" s="72"/>
      <c r="PL154" s="72"/>
      <c r="PM154" s="72"/>
      <c r="PN154" s="72"/>
      <c r="PO154" s="72"/>
      <c r="PP154" s="72"/>
      <c r="PQ154" s="72"/>
      <c r="PR154" s="72"/>
      <c r="PS154" s="72"/>
      <c r="PT154" s="72"/>
      <c r="PU154" s="72"/>
      <c r="PV154" s="72"/>
      <c r="PW154" s="72"/>
      <c r="PX154" s="72"/>
      <c r="PY154" s="72"/>
      <c r="PZ154" s="72"/>
      <c r="QA154" s="72"/>
      <c r="QB154" s="72"/>
      <c r="QC154" s="72"/>
      <c r="QD154" s="72"/>
      <c r="QE154" s="72"/>
      <c r="QF154" s="72"/>
      <c r="QG154" s="72"/>
      <c r="QH154" s="72"/>
      <c r="QI154" s="72"/>
      <c r="QJ154" s="72"/>
      <c r="QK154" s="72"/>
      <c r="QL154" s="72"/>
      <c r="QM154" s="72"/>
      <c r="QN154" s="72"/>
      <c r="QO154" s="72"/>
      <c r="QP154" s="72"/>
      <c r="QQ154" s="72"/>
      <c r="QR154" s="72"/>
      <c r="QS154" s="72"/>
      <c r="QT154" s="72"/>
      <c r="QU154" s="72"/>
      <c r="QV154" s="72"/>
      <c r="QW154" s="72"/>
      <c r="QX154" s="72"/>
      <c r="QY154" s="72"/>
      <c r="QZ154" s="72"/>
      <c r="RA154" s="72"/>
      <c r="RB154" s="72"/>
      <c r="RC154" s="72"/>
      <c r="RD154" s="72"/>
      <c r="RE154" s="72"/>
      <c r="RF154" s="72"/>
      <c r="RG154" s="72"/>
      <c r="RH154" s="72"/>
      <c r="RI154" s="72"/>
      <c r="RJ154" s="72"/>
      <c r="RK154" s="72"/>
      <c r="RL154" s="72"/>
      <c r="RM154" s="72"/>
      <c r="RN154" s="72"/>
      <c r="RO154" s="72"/>
      <c r="RP154" s="72"/>
      <c r="RQ154" s="72"/>
      <c r="RR154" s="72"/>
      <c r="RS154" s="72"/>
      <c r="RT154" s="72"/>
      <c r="RU154" s="72"/>
      <c r="RV154" s="72"/>
      <c r="RW154" s="72"/>
      <c r="RX154" s="72"/>
      <c r="RY154" s="72"/>
      <c r="RZ154" s="72"/>
      <c r="SA154" s="72"/>
      <c r="SB154" s="72"/>
      <c r="SC154" s="72"/>
      <c r="SD154" s="72"/>
      <c r="SE154" s="72"/>
      <c r="SF154" s="72"/>
      <c r="SG154" s="72"/>
      <c r="SH154" s="72"/>
      <c r="SI154" s="72"/>
      <c r="SJ154" s="72"/>
      <c r="SK154" s="72"/>
      <c r="SL154" s="72"/>
      <c r="SM154" s="72"/>
      <c r="SN154" s="72"/>
      <c r="SO154" s="72"/>
      <c r="SP154" s="72"/>
      <c r="SQ154" s="72"/>
      <c r="SR154" s="72"/>
      <c r="SS154" s="72"/>
      <c r="ST154" s="72"/>
      <c r="SU154" s="72"/>
      <c r="SV154" s="72"/>
      <c r="SW154" s="72"/>
      <c r="SX154" s="72"/>
      <c r="SY154" s="72"/>
      <c r="SZ154" s="72"/>
      <c r="TA154" s="72"/>
      <c r="TB154" s="72"/>
      <c r="TC154" s="72"/>
      <c r="TD154" s="72"/>
      <c r="TE154" s="72"/>
      <c r="TF154" s="72"/>
      <c r="TG154" s="72"/>
      <c r="TH154" s="72"/>
      <c r="TI154" s="72"/>
      <c r="TJ154" s="72"/>
      <c r="TK154" s="72"/>
      <c r="TL154" s="72"/>
      <c r="TM154" s="72"/>
      <c r="TN154" s="72"/>
      <c r="TO154" s="72"/>
      <c r="TP154" s="72"/>
      <c r="TQ154" s="72"/>
      <c r="TR154" s="72"/>
      <c r="TS154" s="72"/>
      <c r="TT154" s="72"/>
      <c r="TU154" s="72"/>
      <c r="TV154" s="72"/>
      <c r="TW154" s="72"/>
      <c r="TX154" s="72"/>
      <c r="TY154" s="72"/>
      <c r="TZ154" s="72"/>
      <c r="UA154" s="72"/>
      <c r="UB154" s="72"/>
      <c r="UC154" s="72"/>
      <c r="UD154" s="72"/>
      <c r="UE154" s="72"/>
      <c r="UF154" s="72"/>
      <c r="UG154" s="72"/>
      <c r="UH154" s="72"/>
      <c r="UI154" s="72"/>
      <c r="UJ154" s="72"/>
      <c r="UK154" s="72"/>
      <c r="UL154" s="72"/>
      <c r="UM154" s="72"/>
      <c r="UN154" s="72"/>
      <c r="UO154" s="72"/>
      <c r="UP154" s="72"/>
      <c r="UQ154" s="72"/>
      <c r="UR154" s="72"/>
      <c r="US154" s="72"/>
      <c r="UT154" s="72"/>
      <c r="UU154" s="72"/>
      <c r="UV154" s="72"/>
      <c r="UW154" s="72"/>
      <c r="UX154" s="72"/>
      <c r="UY154" s="72"/>
      <c r="UZ154" s="72"/>
      <c r="VA154" s="72"/>
      <c r="VB154" s="72"/>
      <c r="VC154" s="72"/>
      <c r="VD154" s="72"/>
      <c r="VE154" s="72"/>
      <c r="VF154" s="72"/>
      <c r="VG154" s="72"/>
      <c r="VH154" s="72"/>
      <c r="VI154" s="72"/>
      <c r="VJ154" s="72"/>
      <c r="VK154" s="72"/>
      <c r="VL154" s="72"/>
      <c r="VM154" s="72"/>
      <c r="VN154" s="72"/>
      <c r="VO154" s="72"/>
      <c r="VP154" s="72"/>
      <c r="VQ154" s="72"/>
      <c r="VR154" s="72"/>
      <c r="VS154" s="72"/>
      <c r="VT154" s="72"/>
      <c r="VU154" s="72"/>
      <c r="VV154" s="72"/>
      <c r="VW154" s="72"/>
      <c r="VX154" s="72"/>
      <c r="VY154" s="72"/>
      <c r="VZ154" s="72"/>
      <c r="WA154" s="72"/>
      <c r="WB154" s="72"/>
      <c r="WC154" s="72"/>
      <c r="WD154" s="72"/>
      <c r="WE154" s="72"/>
      <c r="WF154" s="72"/>
      <c r="WG154" s="72"/>
      <c r="WH154" s="72"/>
      <c r="WI154" s="72"/>
      <c r="WJ154" s="72"/>
      <c r="WK154" s="72"/>
      <c r="WL154" s="72"/>
      <c r="WM154" s="72"/>
      <c r="WN154" s="72"/>
      <c r="WO154" s="72"/>
      <c r="WP154" s="72"/>
      <c r="WQ154" s="72"/>
      <c r="WR154" s="72"/>
      <c r="WS154" s="72"/>
      <c r="WT154" s="72"/>
      <c r="WU154" s="72"/>
      <c r="WV154" s="72"/>
      <c r="WW154" s="72"/>
      <c r="WX154" s="72"/>
      <c r="WY154" s="72"/>
      <c r="WZ154" s="72"/>
      <c r="XA154" s="72"/>
      <c r="XB154" s="72"/>
      <c r="XC154" s="72"/>
      <c r="XD154" s="72"/>
      <c r="XE154" s="72"/>
      <c r="XF154" s="72"/>
      <c r="XG154" s="72"/>
      <c r="XH154" s="72"/>
      <c r="XI154" s="72"/>
      <c r="XJ154" s="72"/>
      <c r="XK154" s="72"/>
      <c r="XL154" s="72"/>
      <c r="XM154" s="72"/>
      <c r="XN154" s="72"/>
      <c r="XO154" s="72"/>
      <c r="XP154" s="72"/>
      <c r="XQ154" s="72"/>
      <c r="XR154" s="72"/>
      <c r="XS154" s="72"/>
      <c r="XT154" s="72"/>
      <c r="XU154" s="72"/>
      <c r="XV154" s="72"/>
      <c r="XW154" s="72"/>
      <c r="XX154" s="72"/>
      <c r="XY154" s="72"/>
      <c r="XZ154" s="72"/>
      <c r="YA154" s="72"/>
      <c r="YB154" s="72"/>
      <c r="YC154" s="72"/>
      <c r="YD154" s="72"/>
      <c r="YE154" s="72"/>
      <c r="YF154" s="72"/>
      <c r="YG154" s="72"/>
      <c r="YH154" s="72"/>
      <c r="YI154" s="72"/>
      <c r="YJ154" s="72"/>
      <c r="YK154" s="72"/>
      <c r="YL154" s="72"/>
      <c r="YM154" s="72"/>
      <c r="YN154" s="72"/>
      <c r="YO154" s="72"/>
      <c r="YP154" s="72"/>
      <c r="YQ154" s="72"/>
      <c r="YR154" s="72"/>
      <c r="YS154" s="72"/>
      <c r="YT154" s="72"/>
      <c r="YU154" s="72"/>
      <c r="YV154" s="72"/>
      <c r="YW154" s="72"/>
      <c r="YX154" s="72"/>
      <c r="YY154" s="72"/>
      <c r="YZ154" s="72"/>
      <c r="ZA154" s="72"/>
      <c r="ZB154" s="72"/>
      <c r="ZC154" s="72"/>
      <c r="ZD154" s="72"/>
      <c r="ZE154" s="72"/>
      <c r="ZF154" s="72"/>
      <c r="ZG154" s="72"/>
      <c r="ZH154" s="72"/>
      <c r="ZI154" s="72"/>
      <c r="ZJ154" s="72"/>
      <c r="ZK154" s="72"/>
      <c r="ZL154" s="72"/>
      <c r="ZM154" s="72"/>
      <c r="ZN154" s="72"/>
      <c r="ZO154" s="72"/>
      <c r="ZP154" s="72"/>
      <c r="ZQ154" s="72"/>
      <c r="ZR154" s="72"/>
      <c r="ZS154" s="72"/>
      <c r="ZT154" s="72"/>
      <c r="ZU154" s="72"/>
      <c r="ZV154" s="72"/>
      <c r="ZW154" s="72"/>
      <c r="ZX154" s="72"/>
      <c r="ZY154" s="72"/>
      <c r="ZZ154" s="72"/>
      <c r="AAA154" s="72"/>
      <c r="AAB154" s="72"/>
      <c r="AAC154" s="72"/>
      <c r="AAD154" s="72"/>
      <c r="AAE154" s="72"/>
      <c r="AAF154" s="72"/>
      <c r="AAG154" s="72"/>
      <c r="AAH154" s="72"/>
      <c r="AAI154" s="72"/>
      <c r="AAJ154" s="72"/>
      <c r="AAK154" s="72"/>
      <c r="AAL154" s="72"/>
      <c r="AAM154" s="72"/>
      <c r="AAN154" s="72"/>
      <c r="AAO154" s="72"/>
      <c r="AAP154" s="72"/>
      <c r="AAQ154" s="72"/>
      <c r="AAR154" s="72"/>
      <c r="AAS154" s="72"/>
      <c r="AAT154" s="72"/>
      <c r="AAU154" s="72"/>
      <c r="AAV154" s="72"/>
      <c r="AAW154" s="72"/>
      <c r="AAX154" s="72"/>
      <c r="AAY154" s="72"/>
      <c r="AAZ154" s="72"/>
      <c r="ABA154" s="72"/>
      <c r="ABB154" s="72"/>
      <c r="ABC154" s="72"/>
      <c r="ABD154" s="72"/>
      <c r="ABE154" s="72"/>
      <c r="ABF154" s="72"/>
      <c r="ABG154" s="72"/>
      <c r="ABH154" s="72"/>
      <c r="ABI154" s="72"/>
      <c r="ABJ154" s="72"/>
      <c r="ABK154" s="72"/>
      <c r="ABL154" s="72"/>
      <c r="ABM154" s="72"/>
      <c r="ABN154" s="72"/>
      <c r="ABO154" s="72"/>
      <c r="ABP154" s="72"/>
      <c r="ABQ154" s="72"/>
      <c r="ABR154" s="72"/>
      <c r="ABS154" s="72"/>
      <c r="ABT154" s="72"/>
      <c r="ABU154" s="72"/>
      <c r="ABV154" s="72"/>
      <c r="ABW154" s="72"/>
      <c r="ABX154" s="72"/>
      <c r="ABY154" s="72"/>
      <c r="ABZ154" s="72"/>
      <c r="ACA154" s="72"/>
      <c r="ACB154" s="72"/>
      <c r="ACC154" s="72"/>
      <c r="ACD154" s="72"/>
      <c r="ACE154" s="72"/>
      <c r="ACF154" s="72"/>
      <c r="ACG154" s="72"/>
      <c r="ACH154" s="72"/>
      <c r="ACI154" s="72"/>
      <c r="ACJ154" s="72"/>
      <c r="ACK154" s="72"/>
      <c r="ACL154" s="72"/>
      <c r="ACM154" s="72"/>
      <c r="ACN154" s="72"/>
      <c r="ACO154" s="72"/>
      <c r="ACP154" s="72"/>
      <c r="ACQ154" s="72"/>
      <c r="ACR154" s="72"/>
      <c r="ACS154" s="72"/>
      <c r="ACT154" s="72"/>
      <c r="ACU154" s="72"/>
      <c r="ACV154" s="72"/>
      <c r="ACW154" s="72"/>
      <c r="ACX154" s="72"/>
      <c r="ACY154" s="72"/>
      <c r="ACZ154" s="72"/>
      <c r="ADA154" s="72"/>
      <c r="ADB154" s="72"/>
      <c r="ADC154" s="72"/>
      <c r="ADD154" s="72"/>
      <c r="ADE154" s="72"/>
      <c r="ADF154" s="72"/>
      <c r="ADG154" s="72"/>
      <c r="ADH154" s="72"/>
      <c r="ADI154" s="72"/>
      <c r="ADJ154" s="72"/>
      <c r="ADK154" s="72"/>
      <c r="ADL154" s="72"/>
      <c r="ADM154" s="72"/>
      <c r="ADN154" s="72"/>
      <c r="ADO154" s="72"/>
      <c r="ADP154" s="72"/>
      <c r="ADQ154" s="72"/>
      <c r="ADR154" s="72"/>
      <c r="ADS154" s="72"/>
      <c r="ADT154" s="72"/>
      <c r="ADU154" s="72"/>
      <c r="ADV154" s="72"/>
      <c r="ADW154" s="72"/>
      <c r="ADX154" s="72"/>
      <c r="ADY154" s="72"/>
      <c r="ADZ154" s="72"/>
      <c r="AEA154" s="72"/>
      <c r="AEB154" s="72"/>
      <c r="AEC154" s="72"/>
      <c r="AED154" s="72"/>
      <c r="AEE154" s="72"/>
      <c r="AEF154" s="72"/>
      <c r="AEG154" s="72"/>
      <c r="AEH154" s="72"/>
      <c r="AEI154" s="72"/>
      <c r="AEJ154" s="72"/>
      <c r="AEK154" s="72"/>
      <c r="AEL154" s="72"/>
      <c r="AEM154" s="72"/>
      <c r="AEN154" s="72"/>
      <c r="AEO154" s="72"/>
      <c r="AEP154" s="72"/>
      <c r="AEQ154" s="72"/>
      <c r="AER154" s="72"/>
      <c r="AES154" s="72"/>
      <c r="AET154" s="72"/>
      <c r="AEU154" s="72"/>
      <c r="AEV154" s="72"/>
      <c r="AEW154" s="72"/>
      <c r="AEX154" s="72"/>
      <c r="AEY154" s="72"/>
      <c r="AEZ154" s="72"/>
      <c r="AFA154" s="72"/>
      <c r="AFB154" s="72"/>
      <c r="AFC154" s="72"/>
      <c r="AFD154" s="72"/>
      <c r="AFE154" s="72"/>
      <c r="AFF154" s="72"/>
      <c r="AFG154" s="72"/>
      <c r="AFH154" s="72"/>
      <c r="AFI154" s="72"/>
      <c r="AFJ154" s="72"/>
      <c r="AFK154" s="72"/>
      <c r="AFL154" s="72"/>
      <c r="AFM154" s="72"/>
      <c r="AFN154" s="72"/>
      <c r="AFO154" s="72"/>
      <c r="AFP154" s="72"/>
      <c r="AFQ154" s="72"/>
      <c r="AFR154" s="72"/>
      <c r="AFS154" s="72"/>
      <c r="AFT154" s="72"/>
      <c r="AFU154" s="72"/>
      <c r="AFV154" s="72"/>
      <c r="AFW154" s="72"/>
      <c r="AFX154" s="72"/>
      <c r="AFY154" s="72"/>
      <c r="AFZ154" s="72"/>
      <c r="AGA154" s="72"/>
      <c r="AGB154" s="72"/>
      <c r="AGC154" s="72"/>
      <c r="AGD154" s="72"/>
      <c r="AGE154" s="72"/>
      <c r="AGF154" s="72"/>
      <c r="AGG154" s="72"/>
      <c r="AGH154" s="72"/>
      <c r="AGI154" s="72"/>
      <c r="AGJ154" s="72"/>
      <c r="AGK154" s="72"/>
      <c r="AGL154" s="72"/>
      <c r="AGM154" s="72"/>
      <c r="AGN154" s="72"/>
      <c r="AGO154" s="72"/>
      <c r="AGP154" s="72"/>
      <c r="AGQ154" s="72"/>
      <c r="AGR154" s="72"/>
      <c r="AGS154" s="72"/>
      <c r="AGT154" s="72"/>
      <c r="AGU154" s="72"/>
      <c r="AGV154" s="72"/>
      <c r="AGW154" s="72"/>
      <c r="AGX154" s="72"/>
      <c r="AGY154" s="72"/>
      <c r="AGZ154" s="72"/>
      <c r="AHA154" s="72"/>
      <c r="AHB154" s="72"/>
      <c r="AHC154" s="72"/>
      <c r="AHD154" s="72"/>
      <c r="AHE154" s="72"/>
      <c r="AHF154" s="72"/>
      <c r="AHG154" s="72"/>
      <c r="AHH154" s="72"/>
      <c r="AHI154" s="72"/>
      <c r="AHJ154" s="72"/>
      <c r="AHK154" s="72"/>
      <c r="AHL154" s="72"/>
      <c r="AHM154" s="72"/>
      <c r="AHN154" s="72"/>
      <c r="AHO154" s="72"/>
      <c r="AHP154" s="72"/>
      <c r="AHQ154" s="72"/>
      <c r="AHR154" s="72"/>
      <c r="AHS154" s="72"/>
      <c r="AHT154" s="72"/>
      <c r="AHU154" s="72"/>
      <c r="AHV154" s="72"/>
      <c r="AHW154" s="72"/>
      <c r="AHX154" s="72"/>
      <c r="AHY154" s="72"/>
      <c r="AHZ154" s="72"/>
      <c r="AIA154" s="72"/>
      <c r="AIB154" s="72"/>
      <c r="AIC154" s="72"/>
      <c r="AID154" s="72"/>
      <c r="AIE154" s="72"/>
      <c r="AIF154" s="72"/>
      <c r="AIG154" s="72"/>
      <c r="AIH154" s="72"/>
      <c r="AII154" s="72"/>
      <c r="AIJ154" s="72"/>
      <c r="AIK154" s="72"/>
      <c r="AIL154" s="72"/>
      <c r="AIM154" s="72"/>
      <c r="AIN154" s="72"/>
      <c r="AIO154" s="72"/>
      <c r="AIP154" s="72"/>
      <c r="AIQ154" s="72"/>
      <c r="AIR154" s="72"/>
      <c r="AIS154" s="72"/>
      <c r="AIT154" s="72"/>
      <c r="AIU154" s="72"/>
      <c r="AIV154" s="72"/>
      <c r="AIW154" s="72"/>
      <c r="AIX154" s="72"/>
      <c r="AIY154" s="72"/>
      <c r="AIZ154" s="72"/>
      <c r="AJA154" s="72"/>
      <c r="AJB154" s="72"/>
      <c r="AJC154" s="72"/>
      <c r="AJD154" s="72"/>
      <c r="AJE154" s="72"/>
      <c r="AJF154" s="72"/>
      <c r="AJG154" s="72"/>
      <c r="AJH154" s="72"/>
      <c r="AJI154" s="72"/>
      <c r="AJJ154" s="72"/>
      <c r="AJK154" s="72"/>
      <c r="AJL154" s="72"/>
      <c r="AJM154" s="72"/>
      <c r="AJN154" s="72"/>
      <c r="AJO154" s="72"/>
      <c r="AJP154" s="72"/>
      <c r="AJQ154" s="72"/>
      <c r="AJR154" s="72"/>
      <c r="AJS154" s="72"/>
      <c r="AJT154" s="72"/>
      <c r="AJU154" s="72"/>
      <c r="AJV154" s="72"/>
      <c r="AJW154" s="72"/>
      <c r="AJX154" s="72"/>
      <c r="AJY154" s="72"/>
      <c r="AJZ154" s="72"/>
      <c r="AKA154" s="72"/>
      <c r="AKB154" s="72"/>
      <c r="AKC154" s="72"/>
      <c r="AKD154" s="72"/>
      <c r="AKE154" s="72"/>
      <c r="AKF154" s="72"/>
      <c r="AKG154" s="72"/>
      <c r="AKH154" s="72"/>
      <c r="AKI154" s="72"/>
      <c r="AKJ154" s="72"/>
      <c r="AKK154" s="72"/>
      <c r="AKL154" s="72"/>
      <c r="AKM154" s="72"/>
      <c r="AKN154" s="72"/>
      <c r="AKO154" s="72"/>
      <c r="AKP154" s="72"/>
      <c r="AKQ154" s="72"/>
      <c r="AKR154" s="72"/>
      <c r="AKS154" s="72"/>
      <c r="AKT154" s="72"/>
      <c r="AKU154" s="72"/>
      <c r="AKV154" s="72"/>
      <c r="AKW154" s="72"/>
      <c r="AKX154" s="72"/>
      <c r="AKY154" s="72"/>
      <c r="AKZ154" s="72"/>
      <c r="ALA154" s="72"/>
      <c r="ALB154" s="72"/>
      <c r="ALC154" s="72"/>
      <c r="ALD154" s="72"/>
      <c r="ALE154" s="72"/>
      <c r="ALF154" s="72"/>
      <c r="ALG154" s="72"/>
      <c r="ALH154" s="72"/>
      <c r="ALI154" s="72"/>
      <c r="ALJ154" s="72"/>
      <c r="ALK154" s="72"/>
      <c r="ALL154" s="72"/>
      <c r="ALM154" s="72"/>
      <c r="ALN154" s="72"/>
      <c r="ALO154" s="72"/>
      <c r="ALP154" s="72"/>
      <c r="ALQ154" s="72"/>
      <c r="ALR154" s="72"/>
      <c r="ALS154" s="72"/>
      <c r="ALT154" s="72"/>
      <c r="ALU154" s="72"/>
      <c r="ALV154" s="72"/>
      <c r="ALW154" s="72"/>
      <c r="ALX154" s="72"/>
      <c r="ALY154" s="72"/>
      <c r="ALZ154" s="72"/>
      <c r="AMA154" s="72"/>
      <c r="AMB154" s="72"/>
      <c r="AMC154" s="72"/>
      <c r="AMD154" s="72"/>
      <c r="AME154" s="72"/>
      <c r="AMF154" s="72"/>
      <c r="AMG154" s="72"/>
      <c r="AMH154" s="72"/>
      <c r="AMI154" s="72"/>
      <c r="AMJ154" s="72"/>
      <c r="AMK154" s="72"/>
      <c r="AML154" s="72"/>
      <c r="AMM154" s="72"/>
      <c r="AMN154" s="72"/>
      <c r="AMO154" s="72"/>
      <c r="AMP154" s="72"/>
      <c r="AMQ154" s="72"/>
      <c r="AMR154" s="72"/>
      <c r="AMS154" s="72"/>
      <c r="AMT154" s="72"/>
      <c r="AMU154" s="72"/>
      <c r="AMV154" s="72"/>
      <c r="AMW154" s="72"/>
      <c r="AMX154" s="72"/>
      <c r="AMY154" s="72"/>
      <c r="AMZ154" s="72"/>
      <c r="ANA154" s="72"/>
      <c r="ANB154" s="72"/>
      <c r="ANC154" s="72"/>
      <c r="AND154" s="72"/>
      <c r="ANE154" s="72"/>
      <c r="ANF154" s="72"/>
      <c r="ANG154" s="72"/>
      <c r="ANH154" s="72"/>
      <c r="ANI154" s="72"/>
      <c r="ANJ154" s="72"/>
      <c r="ANK154" s="72"/>
      <c r="ANL154" s="72"/>
      <c r="ANM154" s="72"/>
      <c r="ANN154" s="72"/>
      <c r="ANO154" s="72"/>
      <c r="ANP154" s="72"/>
      <c r="ANQ154" s="72"/>
      <c r="ANR154" s="72"/>
      <c r="ANS154" s="72"/>
      <c r="ANT154" s="72"/>
      <c r="ANU154" s="72"/>
      <c r="ANV154" s="72"/>
      <c r="ANW154" s="72"/>
      <c r="ANX154" s="72"/>
      <c r="ANY154" s="72"/>
      <c r="ANZ154" s="72"/>
      <c r="AOA154" s="72"/>
      <c r="AOB154" s="72"/>
      <c r="AOC154" s="72"/>
      <c r="AOD154" s="72"/>
      <c r="AOE154" s="72"/>
      <c r="AOF154" s="72"/>
      <c r="AOG154" s="72"/>
      <c r="AOH154" s="72"/>
      <c r="AOI154" s="72"/>
      <c r="AOJ154" s="72"/>
      <c r="AOK154" s="72"/>
      <c r="AOL154" s="72"/>
      <c r="AOM154" s="72"/>
      <c r="AON154" s="72"/>
      <c r="AOO154" s="72"/>
      <c r="AOP154" s="72"/>
      <c r="AOQ154" s="72"/>
      <c r="AOR154" s="72"/>
      <c r="AOS154" s="72"/>
      <c r="AOT154" s="72"/>
      <c r="AOU154" s="72"/>
      <c r="AOV154" s="72"/>
      <c r="AOW154" s="72"/>
      <c r="AOX154" s="72"/>
      <c r="AOY154" s="72"/>
      <c r="AOZ154" s="72"/>
      <c r="APA154" s="72"/>
      <c r="APB154" s="72"/>
      <c r="APC154" s="72"/>
      <c r="APD154" s="72"/>
      <c r="APE154" s="72"/>
      <c r="APF154" s="72"/>
      <c r="APG154" s="72"/>
      <c r="APH154" s="72"/>
      <c r="API154" s="72"/>
      <c r="APJ154" s="72"/>
      <c r="APK154" s="72"/>
      <c r="APL154" s="72"/>
      <c r="APM154" s="72"/>
      <c r="APN154" s="72"/>
      <c r="APO154" s="72"/>
      <c r="APP154" s="72"/>
      <c r="APQ154" s="72"/>
      <c r="APR154" s="72"/>
      <c r="APS154" s="72"/>
      <c r="APT154" s="72"/>
      <c r="APU154" s="72"/>
      <c r="APV154" s="72"/>
      <c r="APW154" s="72"/>
      <c r="APX154" s="72"/>
      <c r="APY154" s="72"/>
      <c r="APZ154" s="72"/>
      <c r="AQA154" s="72"/>
      <c r="AQB154" s="72"/>
      <c r="AQC154" s="72"/>
      <c r="AQD154" s="72"/>
      <c r="AQE154" s="72"/>
      <c r="AQF154" s="72"/>
      <c r="AQG154" s="72"/>
      <c r="AQH154" s="72"/>
      <c r="AQI154" s="72"/>
      <c r="AQJ154" s="72"/>
      <c r="AQK154" s="72"/>
      <c r="AQL154" s="72"/>
      <c r="AQM154" s="72"/>
      <c r="AQN154" s="72"/>
      <c r="AQO154" s="72"/>
      <c r="AQP154" s="72"/>
      <c r="AQQ154" s="72"/>
      <c r="AQR154" s="72"/>
      <c r="AQS154" s="72"/>
      <c r="AQT154" s="72"/>
      <c r="AQU154" s="72"/>
      <c r="AQV154" s="72"/>
      <c r="AQW154" s="72"/>
      <c r="AQX154" s="72"/>
      <c r="AQY154" s="72"/>
      <c r="AQZ154" s="72"/>
      <c r="ARA154" s="72"/>
      <c r="ARB154" s="72"/>
      <c r="ARC154" s="72"/>
      <c r="ARD154" s="72"/>
      <c r="ARE154" s="72"/>
      <c r="ARF154" s="72"/>
      <c r="ARG154" s="72"/>
      <c r="ARH154" s="72"/>
      <c r="ARI154" s="72"/>
      <c r="ARJ154" s="72"/>
      <c r="ARK154" s="72"/>
      <c r="ARL154" s="72"/>
      <c r="ARM154" s="72"/>
      <c r="ARN154" s="72"/>
      <c r="ARO154" s="72"/>
      <c r="ARP154" s="72"/>
      <c r="ARQ154" s="72"/>
      <c r="ARR154" s="72"/>
      <c r="ARS154" s="72"/>
      <c r="ART154" s="72"/>
      <c r="ARU154" s="72"/>
      <c r="ARV154" s="72"/>
      <c r="ARW154" s="72"/>
      <c r="ARX154" s="72"/>
      <c r="ARY154" s="72"/>
      <c r="ARZ154" s="72"/>
      <c r="ASA154" s="72"/>
      <c r="ASB154" s="72"/>
      <c r="ASC154" s="72"/>
      <c r="ASD154" s="72"/>
      <c r="ASE154" s="72"/>
      <c r="ASF154" s="72"/>
      <c r="ASG154" s="72"/>
      <c r="ASH154" s="72"/>
      <c r="ASI154" s="72"/>
      <c r="ASJ154" s="72"/>
      <c r="ASK154" s="72"/>
      <c r="ASL154" s="72"/>
      <c r="ASM154" s="72"/>
      <c r="ASN154" s="72"/>
      <c r="ASO154" s="72"/>
      <c r="ASP154" s="72"/>
      <c r="ASQ154" s="72"/>
      <c r="ASR154" s="72"/>
      <c r="ASS154" s="72"/>
      <c r="AST154" s="72"/>
      <c r="ASU154" s="72"/>
      <c r="ASV154" s="72"/>
      <c r="ASW154" s="72"/>
      <c r="ASX154" s="72"/>
      <c r="ASY154" s="72"/>
      <c r="ASZ154" s="72"/>
      <c r="ATA154" s="72"/>
      <c r="ATB154" s="72"/>
      <c r="ATC154" s="72"/>
      <c r="ATD154" s="72"/>
      <c r="ATE154" s="72"/>
      <c r="ATF154" s="72"/>
      <c r="ATG154" s="72"/>
      <c r="ATH154" s="72"/>
      <c r="ATI154" s="72"/>
      <c r="ATJ154" s="72"/>
      <c r="ATK154" s="72"/>
      <c r="ATL154" s="72"/>
      <c r="ATM154" s="72"/>
      <c r="ATN154" s="72"/>
      <c r="ATO154" s="72"/>
      <c r="ATP154" s="72"/>
      <c r="ATQ154" s="72"/>
      <c r="ATR154" s="72"/>
      <c r="ATS154" s="72"/>
      <c r="ATT154" s="72"/>
      <c r="ATU154" s="72"/>
      <c r="ATV154" s="72"/>
      <c r="ATW154" s="72"/>
      <c r="ATX154" s="72"/>
      <c r="ATY154" s="72"/>
      <c r="ATZ154" s="72"/>
      <c r="AUA154" s="72"/>
      <c r="AUB154" s="72"/>
      <c r="AUC154" s="72"/>
      <c r="AUD154" s="72"/>
      <c r="AUE154" s="72"/>
      <c r="AUF154" s="72"/>
      <c r="AUG154" s="72"/>
      <c r="AUH154" s="72"/>
      <c r="AUI154" s="72"/>
      <c r="AUJ154" s="72"/>
      <c r="AUK154" s="72"/>
      <c r="AUL154" s="72"/>
      <c r="AUM154" s="72"/>
      <c r="AUN154" s="72"/>
      <c r="AUO154" s="72"/>
      <c r="AUP154" s="72"/>
      <c r="AUQ154" s="72"/>
      <c r="AUR154" s="72"/>
      <c r="AUS154" s="72"/>
      <c r="AUT154" s="72"/>
      <c r="AUU154" s="72"/>
      <c r="AUV154" s="72"/>
      <c r="AUW154" s="72"/>
      <c r="AUX154" s="72"/>
      <c r="AUY154" s="72"/>
      <c r="AUZ154" s="72"/>
      <c r="AVA154" s="72"/>
      <c r="AVB154" s="72"/>
      <c r="AVC154" s="72"/>
      <c r="AVD154" s="72"/>
      <c r="AVE154" s="72"/>
      <c r="AVF154" s="72"/>
      <c r="AVG154" s="72"/>
      <c r="AVH154" s="72"/>
      <c r="AVI154" s="72"/>
      <c r="AVJ154" s="72"/>
      <c r="AVK154" s="72"/>
      <c r="AVL154" s="72"/>
      <c r="AVM154" s="72"/>
      <c r="AVN154" s="72"/>
      <c r="AVO154" s="72"/>
      <c r="AVP154" s="72"/>
      <c r="AVQ154" s="72"/>
      <c r="AVR154" s="72"/>
      <c r="AVS154" s="72"/>
      <c r="AVT154" s="72"/>
      <c r="AVU154" s="72"/>
      <c r="AVV154" s="72"/>
      <c r="AVW154" s="72"/>
      <c r="AVX154" s="72"/>
      <c r="AVY154" s="72"/>
      <c r="AVZ154" s="72"/>
      <c r="AWA154" s="72"/>
      <c r="AWB154" s="72"/>
      <c r="AWC154" s="72"/>
      <c r="AWD154" s="72"/>
      <c r="AWE154" s="72"/>
      <c r="AWF154" s="72"/>
      <c r="AWG154" s="72"/>
      <c r="AWH154" s="72"/>
      <c r="AWI154" s="72"/>
      <c r="AWJ154" s="72"/>
      <c r="AWK154" s="72"/>
      <c r="AWL154" s="72"/>
      <c r="AWM154" s="72"/>
      <c r="AWN154" s="72"/>
      <c r="AWO154" s="72"/>
      <c r="AWP154" s="72"/>
      <c r="AWQ154" s="72"/>
      <c r="AWR154" s="72"/>
      <c r="AWS154" s="72"/>
      <c r="AWT154" s="72"/>
      <c r="AWU154" s="72"/>
      <c r="AWV154" s="72"/>
      <c r="AWW154" s="72"/>
      <c r="AWX154" s="72"/>
      <c r="AWY154" s="72"/>
      <c r="AWZ154" s="72"/>
      <c r="AXA154" s="72"/>
      <c r="AXB154" s="72"/>
      <c r="AXC154" s="72"/>
      <c r="AXD154" s="72"/>
      <c r="AXE154" s="72"/>
      <c r="AXF154" s="72"/>
      <c r="AXG154" s="72"/>
      <c r="AXH154" s="72"/>
      <c r="AXI154" s="72"/>
      <c r="AXJ154" s="72"/>
      <c r="AXK154" s="72"/>
      <c r="AXL154" s="72"/>
      <c r="AXM154" s="72"/>
      <c r="AXN154" s="72"/>
      <c r="AXO154" s="72"/>
      <c r="AXP154" s="72"/>
      <c r="AXQ154" s="72"/>
      <c r="AXR154" s="72"/>
      <c r="AXS154" s="72"/>
      <c r="AXT154" s="72"/>
      <c r="AXU154" s="72"/>
      <c r="AXV154" s="72"/>
      <c r="AXW154" s="72"/>
      <c r="AXX154" s="72"/>
      <c r="AXY154" s="72"/>
      <c r="AXZ154" s="72"/>
      <c r="AYA154" s="72"/>
      <c r="AYB154" s="72"/>
      <c r="AYC154" s="72"/>
      <c r="AYD154" s="72"/>
      <c r="AYE154" s="72"/>
      <c r="AYF154" s="72"/>
      <c r="AYG154" s="72"/>
      <c r="AYH154" s="72"/>
      <c r="AYI154" s="72"/>
      <c r="AYJ154" s="72"/>
      <c r="AYK154" s="72"/>
      <c r="AYL154" s="72"/>
      <c r="AYM154" s="72"/>
      <c r="AYN154" s="72"/>
      <c r="AYO154" s="72"/>
      <c r="AYP154" s="72"/>
      <c r="AYQ154" s="72"/>
      <c r="AYR154" s="72"/>
      <c r="AYS154" s="72"/>
      <c r="AYT154" s="72"/>
      <c r="AYU154" s="72"/>
      <c r="AYV154" s="72"/>
      <c r="AYW154" s="72"/>
      <c r="AYX154" s="72"/>
      <c r="AYY154" s="72"/>
      <c r="AYZ154" s="72"/>
      <c r="AZA154" s="72"/>
      <c r="AZB154" s="72"/>
      <c r="AZC154" s="72"/>
      <c r="AZD154" s="72"/>
      <c r="AZE154" s="72"/>
      <c r="AZF154" s="72"/>
      <c r="AZG154" s="72"/>
      <c r="AZH154" s="72"/>
      <c r="AZI154" s="72"/>
      <c r="AZJ154" s="72"/>
      <c r="AZK154" s="72"/>
      <c r="AZL154" s="72"/>
      <c r="AZM154" s="72"/>
      <c r="AZN154" s="72"/>
      <c r="AZO154" s="72"/>
      <c r="AZP154" s="72"/>
      <c r="AZQ154" s="72"/>
      <c r="AZR154" s="72"/>
      <c r="AZS154" s="72"/>
      <c r="AZT154" s="72"/>
      <c r="AZU154" s="72"/>
      <c r="AZV154" s="72"/>
      <c r="AZW154" s="72"/>
      <c r="AZX154" s="72"/>
      <c r="AZY154" s="72"/>
      <c r="AZZ154" s="72"/>
      <c r="BAA154" s="72"/>
      <c r="BAB154" s="72"/>
      <c r="BAC154" s="72"/>
      <c r="BAD154" s="72"/>
      <c r="BAE154" s="72"/>
      <c r="BAF154" s="72"/>
      <c r="BAG154" s="72"/>
      <c r="BAH154" s="72"/>
      <c r="BAI154" s="72"/>
      <c r="BAJ154" s="72"/>
      <c r="BAK154" s="72"/>
      <c r="BAL154" s="72"/>
      <c r="BAM154" s="72"/>
      <c r="BAN154" s="72"/>
      <c r="BAO154" s="72"/>
      <c r="BAP154" s="72"/>
      <c r="BAQ154" s="72"/>
      <c r="BAR154" s="72"/>
      <c r="BAS154" s="72"/>
      <c r="BAT154" s="72"/>
      <c r="BAU154" s="72"/>
      <c r="BAV154" s="72"/>
      <c r="BAW154" s="72"/>
      <c r="BAX154" s="72"/>
      <c r="BAY154" s="72"/>
      <c r="BAZ154" s="72"/>
      <c r="BBA154" s="72"/>
      <c r="BBB154" s="72"/>
      <c r="BBC154" s="72"/>
      <c r="BBD154" s="72"/>
      <c r="BBE154" s="72"/>
      <c r="BBF154" s="72"/>
      <c r="BBG154" s="72"/>
      <c r="BBH154" s="72"/>
      <c r="BBI154" s="72"/>
      <c r="BBJ154" s="72"/>
      <c r="BBK154" s="72"/>
      <c r="BBL154" s="72"/>
      <c r="BBM154" s="72"/>
      <c r="BBN154" s="72"/>
      <c r="BBO154" s="72"/>
      <c r="BBP154" s="72"/>
      <c r="BBQ154" s="72"/>
      <c r="BBR154" s="72"/>
      <c r="BBS154" s="72"/>
      <c r="BBT154" s="72"/>
      <c r="BBU154" s="72"/>
      <c r="BBV154" s="72"/>
      <c r="BBW154" s="72"/>
      <c r="BBX154" s="72"/>
      <c r="BBY154" s="72"/>
      <c r="BBZ154" s="72"/>
      <c r="BCA154" s="72"/>
      <c r="BCB154" s="72"/>
      <c r="BCC154" s="72"/>
      <c r="BCD154" s="72"/>
      <c r="BCE154" s="72"/>
      <c r="BCF154" s="72"/>
      <c r="BCG154" s="72"/>
      <c r="BCH154" s="72"/>
      <c r="BCI154" s="72"/>
      <c r="BCJ154" s="72"/>
      <c r="BCK154" s="72"/>
      <c r="BCL154" s="72"/>
      <c r="BCM154" s="72"/>
      <c r="BCN154" s="72"/>
      <c r="BCO154" s="72"/>
      <c r="BCP154" s="72"/>
      <c r="BCQ154" s="72"/>
      <c r="BCR154" s="72"/>
      <c r="BCS154" s="72"/>
      <c r="BCT154" s="72"/>
      <c r="BCU154" s="72"/>
      <c r="BCV154" s="72"/>
      <c r="BCW154" s="72"/>
      <c r="BCX154" s="72"/>
      <c r="BCY154" s="72"/>
      <c r="BCZ154" s="72"/>
      <c r="BDA154" s="72"/>
      <c r="BDB154" s="72"/>
      <c r="BDC154" s="72"/>
      <c r="BDD154" s="72"/>
      <c r="BDE154" s="72"/>
      <c r="BDF154" s="72"/>
      <c r="BDG154" s="72"/>
      <c r="BDH154" s="72"/>
      <c r="BDI154" s="72"/>
      <c r="BDJ154" s="72"/>
      <c r="BDK154" s="72"/>
      <c r="BDL154" s="72"/>
      <c r="BDM154" s="72"/>
      <c r="BDN154" s="72"/>
      <c r="BDO154" s="72"/>
      <c r="BDP154" s="72"/>
      <c r="BDQ154" s="72"/>
      <c r="BDR154" s="72"/>
      <c r="BDS154" s="72"/>
      <c r="BDT154" s="72"/>
      <c r="BDU154" s="72"/>
      <c r="BDV154" s="72"/>
      <c r="BDW154" s="72"/>
      <c r="BDX154" s="72"/>
      <c r="BDY154" s="72"/>
      <c r="BDZ154" s="72"/>
      <c r="BEA154" s="72"/>
      <c r="BEB154" s="72"/>
      <c r="BEC154" s="72"/>
      <c r="BED154" s="72"/>
      <c r="BEE154" s="72"/>
      <c r="BEF154" s="72"/>
      <c r="BEG154" s="72"/>
      <c r="BEH154" s="72"/>
      <c r="BEI154" s="72"/>
      <c r="BEJ154" s="72"/>
      <c r="BEK154" s="72"/>
      <c r="BEL154" s="72"/>
      <c r="BEM154" s="72"/>
      <c r="BEN154" s="72"/>
      <c r="BEO154" s="72"/>
      <c r="BEP154" s="72"/>
      <c r="BEQ154" s="72"/>
      <c r="BER154" s="72"/>
      <c r="BES154" s="72"/>
      <c r="BET154" s="72"/>
      <c r="BEU154" s="72"/>
      <c r="BEV154" s="72"/>
      <c r="BEW154" s="72"/>
      <c r="BEX154" s="72"/>
      <c r="BEY154" s="72"/>
      <c r="BEZ154" s="72"/>
      <c r="BFA154" s="72"/>
      <c r="BFB154" s="72"/>
      <c r="BFC154" s="72"/>
      <c r="BFD154" s="72"/>
      <c r="BFE154" s="72"/>
      <c r="BFF154" s="72"/>
      <c r="BFG154" s="72"/>
      <c r="BFH154" s="72"/>
      <c r="BFI154" s="72"/>
      <c r="BFJ154" s="72"/>
      <c r="BFK154" s="72"/>
      <c r="BFL154" s="72"/>
      <c r="BFM154" s="72"/>
      <c r="BFN154" s="72"/>
      <c r="BFO154" s="72"/>
      <c r="BFP154" s="72"/>
      <c r="BFQ154" s="72"/>
      <c r="BFR154" s="72"/>
      <c r="BFS154" s="72"/>
      <c r="BFT154" s="72"/>
      <c r="BFU154" s="72"/>
      <c r="BFV154" s="72"/>
      <c r="BFW154" s="72"/>
      <c r="BFX154" s="72"/>
      <c r="BFY154" s="72"/>
      <c r="BFZ154" s="72"/>
      <c r="BGA154" s="72"/>
      <c r="BGB154" s="72"/>
      <c r="BGC154" s="72"/>
      <c r="BGD154" s="72"/>
      <c r="BGE154" s="72"/>
      <c r="BGF154" s="72"/>
      <c r="BGG154" s="72"/>
      <c r="BGH154" s="72"/>
      <c r="BGI154" s="72"/>
      <c r="BGJ154" s="72"/>
      <c r="BGK154" s="72"/>
      <c r="BGL154" s="72"/>
      <c r="BGM154" s="72"/>
      <c r="BGN154" s="72"/>
      <c r="BGO154" s="72"/>
      <c r="BGP154" s="72"/>
      <c r="BGQ154" s="72"/>
      <c r="BGR154" s="72"/>
      <c r="BGS154" s="72"/>
      <c r="BGT154" s="72"/>
      <c r="BGU154" s="72"/>
      <c r="BGV154" s="72"/>
      <c r="BGW154" s="72"/>
      <c r="BGX154" s="72"/>
      <c r="BGY154" s="72"/>
      <c r="BGZ154" s="72"/>
      <c r="BHA154" s="72"/>
      <c r="BHB154" s="72"/>
      <c r="BHC154" s="72"/>
      <c r="BHD154" s="72"/>
      <c r="BHE154" s="72"/>
      <c r="BHF154" s="72"/>
      <c r="BHG154" s="72"/>
      <c r="BHH154" s="72"/>
      <c r="BHI154" s="72"/>
      <c r="BHJ154" s="72"/>
      <c r="BHK154" s="72"/>
      <c r="BHL154" s="72"/>
      <c r="BHM154" s="72"/>
      <c r="BHN154" s="72"/>
      <c r="BHO154" s="72"/>
      <c r="BHP154" s="72"/>
      <c r="BHQ154" s="72"/>
      <c r="BHR154" s="72"/>
      <c r="BHS154" s="72"/>
      <c r="BHT154" s="72"/>
      <c r="BHU154" s="72"/>
      <c r="BHV154" s="72"/>
      <c r="BHW154" s="72"/>
      <c r="BHX154" s="72"/>
      <c r="BHY154" s="72"/>
      <c r="BHZ154" s="72"/>
      <c r="BIA154" s="72"/>
      <c r="BIB154" s="72"/>
      <c r="BIC154" s="72"/>
      <c r="BID154" s="72"/>
      <c r="BIE154" s="72"/>
      <c r="BIF154" s="72"/>
      <c r="BIG154" s="72"/>
      <c r="BIH154" s="72"/>
      <c r="BII154" s="72"/>
      <c r="BIJ154" s="72"/>
      <c r="BIK154" s="72"/>
      <c r="BIL154" s="72"/>
      <c r="BIM154" s="72"/>
      <c r="BIN154" s="72"/>
      <c r="BIO154" s="72"/>
      <c r="BIP154" s="72"/>
      <c r="BIQ154" s="72"/>
      <c r="BIR154" s="72"/>
      <c r="BIS154" s="72"/>
      <c r="BIT154" s="72"/>
      <c r="BIU154" s="72"/>
      <c r="BIV154" s="72"/>
      <c r="BIW154" s="72"/>
      <c r="BIX154" s="72"/>
      <c r="BIY154" s="72"/>
      <c r="BIZ154" s="72"/>
      <c r="BJA154" s="72"/>
      <c r="BJB154" s="72"/>
      <c r="BJC154" s="72"/>
      <c r="BJD154" s="72"/>
      <c r="BJE154" s="72"/>
      <c r="BJF154" s="72"/>
      <c r="BJG154" s="72"/>
      <c r="BJH154" s="72"/>
      <c r="BJI154" s="72"/>
      <c r="BJJ154" s="72"/>
      <c r="BJK154" s="72"/>
      <c r="BJL154" s="72"/>
      <c r="BJM154" s="72"/>
      <c r="BJN154" s="72"/>
      <c r="BJO154" s="72"/>
      <c r="BJP154" s="72"/>
      <c r="BJQ154" s="72"/>
      <c r="BJR154" s="72"/>
      <c r="BJS154" s="72"/>
      <c r="BJT154" s="72"/>
      <c r="BJU154" s="72"/>
      <c r="BJV154" s="72"/>
      <c r="BJW154" s="72"/>
      <c r="BJX154" s="72"/>
      <c r="BJY154" s="72"/>
      <c r="BJZ154" s="72"/>
      <c r="BKA154" s="72"/>
      <c r="BKB154" s="72"/>
      <c r="BKC154" s="72"/>
      <c r="BKD154" s="72"/>
      <c r="BKE154" s="72"/>
      <c r="BKF154" s="72"/>
      <c r="BKG154" s="72"/>
      <c r="BKH154" s="72"/>
      <c r="BKI154" s="72"/>
      <c r="BKJ154" s="72"/>
      <c r="BKK154" s="72"/>
      <c r="BKL154" s="72"/>
      <c r="BKM154" s="72"/>
      <c r="BKN154" s="72"/>
      <c r="BKO154" s="72"/>
      <c r="BKP154" s="72"/>
      <c r="BKQ154" s="72"/>
      <c r="BKR154" s="72"/>
      <c r="BKS154" s="72"/>
      <c r="BKT154" s="72"/>
      <c r="BKU154" s="72"/>
      <c r="BKV154" s="72"/>
      <c r="BKW154" s="72"/>
      <c r="BKX154" s="72"/>
      <c r="BKY154" s="72"/>
      <c r="BKZ154" s="72"/>
      <c r="BLA154" s="72"/>
      <c r="BLB154" s="72"/>
      <c r="BLC154" s="72"/>
      <c r="BLD154" s="72"/>
      <c r="BLE154" s="72"/>
      <c r="BLF154" s="72"/>
      <c r="BLG154" s="72"/>
      <c r="BLH154" s="72"/>
      <c r="BLI154" s="72"/>
      <c r="BLJ154" s="72"/>
      <c r="BLK154" s="72"/>
      <c r="BLL154" s="72"/>
      <c r="BLM154" s="72"/>
      <c r="BLN154" s="72"/>
      <c r="BLO154" s="72"/>
      <c r="BLP154" s="72"/>
      <c r="BLQ154" s="72"/>
      <c r="BLR154" s="72"/>
      <c r="BLS154" s="72"/>
      <c r="BLT154" s="72"/>
      <c r="BLU154" s="72"/>
      <c r="BLV154" s="72"/>
      <c r="BLW154" s="72"/>
      <c r="BLX154" s="72"/>
      <c r="BLY154" s="72"/>
      <c r="BLZ154" s="72"/>
      <c r="BMA154" s="72"/>
      <c r="BMB154" s="72"/>
      <c r="BMC154" s="72"/>
      <c r="BMD154" s="72"/>
      <c r="BME154" s="72"/>
      <c r="BMF154" s="72"/>
      <c r="BMG154" s="72"/>
      <c r="BMH154" s="72"/>
      <c r="BMI154" s="72"/>
      <c r="BMJ154" s="72"/>
      <c r="BMK154" s="72"/>
      <c r="BML154" s="72"/>
      <c r="BMM154" s="72"/>
      <c r="BMN154" s="72"/>
      <c r="BMO154" s="72"/>
      <c r="BMP154" s="72"/>
      <c r="BMQ154" s="72"/>
      <c r="BMR154" s="72"/>
      <c r="BMS154" s="72"/>
      <c r="BMT154" s="72"/>
      <c r="BMU154" s="72"/>
      <c r="BMV154" s="72"/>
      <c r="BMW154" s="72"/>
      <c r="BMX154" s="72"/>
      <c r="BMY154" s="72"/>
      <c r="BMZ154" s="72"/>
      <c r="BNA154" s="72"/>
      <c r="BNB154" s="72"/>
      <c r="BNC154" s="72"/>
      <c r="BND154" s="72"/>
      <c r="BNE154" s="72"/>
      <c r="BNF154" s="72"/>
      <c r="BNG154" s="72"/>
      <c r="BNH154" s="72"/>
      <c r="BNI154" s="72"/>
      <c r="BNJ154" s="72"/>
      <c r="BNK154" s="72"/>
      <c r="BNL154" s="72"/>
      <c r="BNM154" s="72"/>
      <c r="BNN154" s="72"/>
      <c r="BNO154" s="72"/>
      <c r="BNP154" s="72"/>
      <c r="BNQ154" s="72"/>
      <c r="BNR154" s="72"/>
      <c r="BNS154" s="72"/>
      <c r="BNT154" s="72"/>
      <c r="BNU154" s="72"/>
      <c r="BNV154" s="72"/>
      <c r="BNW154" s="72"/>
      <c r="BNX154" s="72"/>
      <c r="BNY154" s="72"/>
      <c r="BNZ154" s="72"/>
      <c r="BOA154" s="72"/>
      <c r="BOB154" s="72"/>
      <c r="BOC154" s="72"/>
      <c r="BOD154" s="72"/>
      <c r="BOE154" s="72"/>
      <c r="BOF154" s="72"/>
      <c r="BOG154" s="72"/>
      <c r="BOH154" s="72"/>
      <c r="BOI154" s="72"/>
      <c r="BOJ154" s="72"/>
      <c r="BOK154" s="72"/>
      <c r="BOL154" s="72"/>
      <c r="BOM154" s="72"/>
      <c r="BON154" s="72"/>
      <c r="BOO154" s="72"/>
      <c r="BOP154" s="72"/>
      <c r="BOQ154" s="72"/>
      <c r="BOR154" s="72"/>
      <c r="BOS154" s="72"/>
      <c r="BOT154" s="72"/>
      <c r="BOU154" s="72"/>
      <c r="BOV154" s="72"/>
      <c r="BOW154" s="72"/>
      <c r="BOX154" s="72"/>
      <c r="BOY154" s="72"/>
      <c r="BOZ154" s="72"/>
      <c r="BPA154" s="72"/>
      <c r="BPB154" s="72"/>
      <c r="BPC154" s="72"/>
      <c r="BPD154" s="72"/>
      <c r="BPE154" s="72"/>
      <c r="BPF154" s="72"/>
      <c r="BPG154" s="72"/>
      <c r="BPH154" s="72"/>
      <c r="BPI154" s="72"/>
      <c r="BPJ154" s="72"/>
      <c r="BPK154" s="72"/>
      <c r="BPL154" s="72"/>
      <c r="BPM154" s="72"/>
      <c r="BPN154" s="72"/>
      <c r="BPO154" s="72"/>
      <c r="BPP154" s="72"/>
      <c r="BPQ154" s="72"/>
      <c r="BPR154" s="72"/>
      <c r="BPS154" s="72"/>
      <c r="BPT154" s="72"/>
      <c r="BPU154" s="72"/>
      <c r="BPV154" s="72"/>
      <c r="BPW154" s="72"/>
      <c r="BPX154" s="72"/>
      <c r="BPY154" s="72"/>
      <c r="BPZ154" s="72"/>
      <c r="BQA154" s="72"/>
      <c r="BQB154" s="72"/>
      <c r="BQC154" s="72"/>
      <c r="BQD154" s="72"/>
      <c r="BQE154" s="72"/>
      <c r="BQF154" s="72"/>
      <c r="BQG154" s="72"/>
      <c r="BQH154" s="72"/>
      <c r="BQI154" s="72"/>
      <c r="BQJ154" s="72"/>
      <c r="BQK154" s="72"/>
      <c r="BQL154" s="72"/>
      <c r="BQM154" s="72"/>
      <c r="BQN154" s="72"/>
      <c r="BQO154" s="72"/>
      <c r="BQP154" s="72"/>
      <c r="BQQ154" s="72"/>
      <c r="BQR154" s="72"/>
      <c r="BQS154" s="72"/>
      <c r="BQT154" s="72"/>
      <c r="BQU154" s="72"/>
      <c r="BQV154" s="72"/>
      <c r="BQW154" s="72"/>
      <c r="BQX154" s="72"/>
      <c r="BQY154" s="72"/>
      <c r="BQZ154" s="72"/>
      <c r="BRA154" s="72"/>
      <c r="BRB154" s="72"/>
      <c r="BRC154" s="72"/>
      <c r="BRD154" s="72"/>
      <c r="BRE154" s="72"/>
      <c r="BRF154" s="72"/>
      <c r="BRG154" s="72"/>
      <c r="BRH154" s="72"/>
      <c r="BRI154" s="72"/>
      <c r="BRJ154" s="72"/>
      <c r="BRK154" s="72"/>
      <c r="BRL154" s="72"/>
      <c r="BRM154" s="72"/>
      <c r="BRN154" s="72"/>
      <c r="BRO154" s="72"/>
      <c r="BRP154" s="72"/>
      <c r="BRQ154" s="72"/>
      <c r="BRR154" s="72"/>
      <c r="BRS154" s="72"/>
      <c r="BRT154" s="72"/>
      <c r="BRU154" s="72"/>
      <c r="BRV154" s="72"/>
      <c r="BRW154" s="72"/>
      <c r="BRX154" s="72"/>
      <c r="BRY154" s="72"/>
      <c r="BRZ154" s="72"/>
      <c r="BSA154" s="72"/>
      <c r="BSB154" s="72"/>
      <c r="BSC154" s="72"/>
      <c r="BSD154" s="72"/>
      <c r="BSE154" s="72"/>
      <c r="BSF154" s="72"/>
      <c r="BSG154" s="72"/>
      <c r="BSH154" s="72"/>
      <c r="BSI154" s="72"/>
      <c r="BSJ154" s="72"/>
      <c r="BSK154" s="72"/>
      <c r="BSL154" s="72"/>
      <c r="BSM154" s="72"/>
      <c r="BSN154" s="72"/>
      <c r="BSO154" s="72"/>
      <c r="BSP154" s="72"/>
      <c r="BSQ154" s="72"/>
      <c r="BSR154" s="72"/>
      <c r="BSS154" s="72"/>
      <c r="BST154" s="72"/>
      <c r="BSU154" s="72"/>
      <c r="BSV154" s="72"/>
      <c r="BSW154" s="72"/>
      <c r="BSX154" s="72"/>
      <c r="BSY154" s="72"/>
      <c r="BSZ154" s="72"/>
      <c r="BTA154" s="72"/>
      <c r="BTB154" s="72"/>
      <c r="BTC154" s="72"/>
      <c r="BTD154" s="72"/>
      <c r="BTE154" s="72"/>
      <c r="BTF154" s="72"/>
      <c r="BTG154" s="72"/>
      <c r="BTH154" s="72"/>
      <c r="BTI154" s="72"/>
      <c r="BTJ154" s="72"/>
      <c r="BTK154" s="72"/>
      <c r="BTL154" s="72"/>
      <c r="BTM154" s="72"/>
      <c r="BTN154" s="72"/>
      <c r="BTO154" s="72"/>
      <c r="BTP154" s="72"/>
      <c r="BTQ154" s="72"/>
      <c r="BTR154" s="72"/>
      <c r="BTS154" s="72"/>
      <c r="BTT154" s="72"/>
      <c r="BTU154" s="72"/>
      <c r="BTV154" s="72"/>
      <c r="BTW154" s="72"/>
      <c r="BTX154" s="72"/>
      <c r="BTY154" s="72"/>
      <c r="BTZ154" s="72"/>
      <c r="BUA154" s="72"/>
      <c r="BUB154" s="72"/>
      <c r="BUC154" s="72"/>
      <c r="BUD154" s="72"/>
      <c r="BUE154" s="72"/>
      <c r="BUF154" s="72"/>
      <c r="BUG154" s="72"/>
      <c r="BUH154" s="72"/>
      <c r="BUI154" s="72"/>
      <c r="BUJ154" s="72"/>
      <c r="BUK154" s="72"/>
      <c r="BUL154" s="72"/>
      <c r="BUM154" s="72"/>
      <c r="BUN154" s="72"/>
      <c r="BUO154" s="72"/>
      <c r="BUP154" s="72"/>
      <c r="BUQ154" s="72"/>
      <c r="BUR154" s="72"/>
      <c r="BUS154" s="72"/>
      <c r="BUT154" s="72"/>
      <c r="BUU154" s="72"/>
      <c r="BUV154" s="72"/>
      <c r="BUW154" s="72"/>
      <c r="BUX154" s="72"/>
      <c r="BUY154" s="72"/>
      <c r="BUZ154" s="72"/>
      <c r="BVA154" s="72"/>
      <c r="BVB154" s="72"/>
      <c r="BVC154" s="72"/>
      <c r="BVD154" s="72"/>
      <c r="BVE154" s="72"/>
      <c r="BVF154" s="72"/>
      <c r="BVG154" s="72"/>
      <c r="BVH154" s="72"/>
      <c r="BVI154" s="72"/>
      <c r="BVJ154" s="72"/>
      <c r="BVK154" s="72"/>
      <c r="BVL154" s="72"/>
      <c r="BVM154" s="72"/>
      <c r="BVN154" s="72"/>
      <c r="BVO154" s="72"/>
      <c r="BVP154" s="72"/>
      <c r="BVQ154" s="72"/>
      <c r="BVR154" s="72"/>
      <c r="BVS154" s="72"/>
      <c r="BVT154" s="72"/>
      <c r="BVU154" s="72"/>
      <c r="BVV154" s="72"/>
      <c r="BVW154" s="72"/>
      <c r="BVX154" s="72"/>
      <c r="BVY154" s="72"/>
      <c r="BVZ154" s="72"/>
      <c r="BWA154" s="72"/>
      <c r="BWB154" s="72"/>
      <c r="BWC154" s="72"/>
      <c r="BWD154" s="72"/>
      <c r="BWE154" s="72"/>
      <c r="BWF154" s="72"/>
      <c r="BWG154" s="72"/>
      <c r="BWH154" s="72"/>
      <c r="BWI154" s="72"/>
      <c r="BWJ154" s="72"/>
      <c r="BWK154" s="72"/>
      <c r="BWL154" s="72"/>
      <c r="BWM154" s="72"/>
      <c r="BWN154" s="72"/>
      <c r="BWO154" s="72"/>
      <c r="BWP154" s="72"/>
      <c r="BWQ154" s="72"/>
      <c r="BWR154" s="72"/>
      <c r="BWS154" s="72"/>
      <c r="BWT154" s="72"/>
      <c r="BWU154" s="72"/>
      <c r="BWV154" s="72"/>
      <c r="BWW154" s="72"/>
      <c r="BWX154" s="72"/>
      <c r="BWY154" s="72"/>
      <c r="BWZ154" s="72"/>
      <c r="BXA154" s="72"/>
      <c r="BXB154" s="72"/>
      <c r="BXC154" s="72"/>
      <c r="BXD154" s="72"/>
      <c r="BXE154" s="72"/>
      <c r="BXF154" s="72"/>
      <c r="BXG154" s="72"/>
      <c r="BXH154" s="72"/>
      <c r="BXI154" s="72"/>
      <c r="BXJ154" s="72"/>
      <c r="BXK154" s="72"/>
      <c r="BXL154" s="72"/>
      <c r="BXM154" s="72"/>
      <c r="BXN154" s="72"/>
      <c r="BXO154" s="72"/>
      <c r="BXP154" s="72"/>
      <c r="BXQ154" s="72"/>
      <c r="BXR154" s="72"/>
      <c r="BXS154" s="72"/>
      <c r="BXT154" s="72"/>
      <c r="BXU154" s="72"/>
      <c r="BXV154" s="72"/>
      <c r="BXW154" s="72"/>
      <c r="BXX154" s="72"/>
      <c r="BXY154" s="72"/>
      <c r="BXZ154" s="72"/>
      <c r="BYA154" s="72"/>
      <c r="BYB154" s="72"/>
      <c r="BYC154" s="72"/>
      <c r="BYD154" s="72"/>
      <c r="BYE154" s="72"/>
      <c r="BYF154" s="72"/>
      <c r="BYG154" s="72"/>
      <c r="BYH154" s="72"/>
      <c r="BYI154" s="72"/>
      <c r="BYJ154" s="72"/>
      <c r="BYK154" s="72"/>
      <c r="BYL154" s="72"/>
      <c r="BYM154" s="72"/>
      <c r="BYN154" s="72"/>
      <c r="BYO154" s="72"/>
      <c r="BYP154" s="72"/>
      <c r="BYQ154" s="72"/>
      <c r="BYR154" s="72"/>
      <c r="BYS154" s="72"/>
      <c r="BYT154" s="72"/>
      <c r="BYU154" s="72"/>
      <c r="BYV154" s="72"/>
      <c r="BYW154" s="72"/>
      <c r="BYX154" s="72"/>
      <c r="BYY154" s="72"/>
      <c r="BYZ154" s="72"/>
      <c r="BZA154" s="72"/>
      <c r="BZB154" s="72"/>
      <c r="BZC154" s="72"/>
      <c r="BZD154" s="72"/>
      <c r="BZE154" s="72"/>
      <c r="BZF154" s="72"/>
      <c r="BZG154" s="72"/>
      <c r="BZH154" s="72"/>
      <c r="BZI154" s="72"/>
      <c r="BZJ154" s="72"/>
      <c r="BZK154" s="72"/>
      <c r="BZL154" s="72"/>
      <c r="BZM154" s="72"/>
      <c r="BZN154" s="72"/>
      <c r="BZO154" s="72"/>
      <c r="BZP154" s="72"/>
      <c r="BZQ154" s="72"/>
      <c r="BZR154" s="72"/>
      <c r="BZS154" s="72"/>
      <c r="BZT154" s="72"/>
      <c r="BZU154" s="72"/>
      <c r="BZV154" s="72"/>
      <c r="BZW154" s="72"/>
      <c r="BZX154" s="72"/>
      <c r="BZY154" s="72"/>
      <c r="BZZ154" s="72"/>
      <c r="CAA154" s="72"/>
      <c r="CAB154" s="72"/>
      <c r="CAC154" s="72"/>
      <c r="CAD154" s="72"/>
      <c r="CAE154" s="72"/>
      <c r="CAF154" s="72"/>
      <c r="CAG154" s="72"/>
      <c r="CAH154" s="72"/>
      <c r="CAI154" s="72"/>
      <c r="CAJ154" s="72"/>
      <c r="CAK154" s="72"/>
      <c r="CAL154" s="72"/>
      <c r="CAM154" s="72"/>
      <c r="CAN154" s="72"/>
      <c r="CAO154" s="72"/>
      <c r="CAP154" s="72"/>
      <c r="CAQ154" s="72"/>
      <c r="CAR154" s="72"/>
      <c r="CAS154" s="72"/>
      <c r="CAT154" s="72"/>
      <c r="CAU154" s="72"/>
      <c r="CAV154" s="72"/>
      <c r="CAW154" s="72"/>
      <c r="CAX154" s="72"/>
      <c r="CAY154" s="72"/>
      <c r="CAZ154" s="72"/>
      <c r="CBA154" s="72"/>
      <c r="CBB154" s="72"/>
      <c r="CBC154" s="72"/>
      <c r="CBD154" s="72"/>
      <c r="CBE154" s="72"/>
      <c r="CBF154" s="72"/>
      <c r="CBG154" s="72"/>
      <c r="CBH154" s="72"/>
      <c r="CBI154" s="72"/>
      <c r="CBJ154" s="72"/>
      <c r="CBK154" s="72"/>
      <c r="CBL154" s="72"/>
      <c r="CBM154" s="72"/>
      <c r="CBN154" s="72"/>
      <c r="CBO154" s="72"/>
      <c r="CBP154" s="72"/>
      <c r="CBQ154" s="72"/>
      <c r="CBR154" s="72"/>
      <c r="CBS154" s="72"/>
      <c r="CBT154" s="72"/>
      <c r="CBU154" s="72"/>
      <c r="CBV154" s="72"/>
      <c r="CBW154" s="72"/>
      <c r="CBX154" s="72"/>
      <c r="CBY154" s="72"/>
      <c r="CBZ154" s="72"/>
      <c r="CCA154" s="72"/>
      <c r="CCB154" s="72"/>
      <c r="CCC154" s="72"/>
      <c r="CCD154" s="72"/>
      <c r="CCE154" s="72"/>
      <c r="CCF154" s="72"/>
      <c r="CCG154" s="72"/>
      <c r="CCH154" s="72"/>
      <c r="CCI154" s="72"/>
      <c r="CCJ154" s="72"/>
      <c r="CCK154" s="72"/>
      <c r="CCL154" s="72"/>
      <c r="CCM154" s="72"/>
      <c r="CCN154" s="72"/>
      <c r="CCO154" s="72"/>
      <c r="CCP154" s="72"/>
      <c r="CCQ154" s="72"/>
      <c r="CCR154" s="72"/>
      <c r="CCS154" s="72"/>
      <c r="CCT154" s="72"/>
      <c r="CCU154" s="72"/>
      <c r="CCV154" s="72"/>
      <c r="CCW154" s="72"/>
      <c r="CCX154" s="72"/>
      <c r="CCY154" s="72"/>
      <c r="CCZ154" s="72"/>
      <c r="CDA154" s="72"/>
      <c r="CDB154" s="72"/>
      <c r="CDC154" s="72"/>
      <c r="CDD154" s="72"/>
      <c r="CDE154" s="72"/>
      <c r="CDF154" s="72"/>
      <c r="CDG154" s="72"/>
      <c r="CDH154" s="72"/>
      <c r="CDI154" s="72"/>
      <c r="CDJ154" s="72"/>
      <c r="CDK154" s="72"/>
      <c r="CDL154" s="72"/>
      <c r="CDM154" s="72"/>
      <c r="CDN154" s="72"/>
      <c r="CDO154" s="72"/>
      <c r="CDP154" s="72"/>
      <c r="CDQ154" s="72"/>
      <c r="CDR154" s="72"/>
      <c r="CDS154" s="72"/>
      <c r="CDT154" s="72"/>
      <c r="CDU154" s="72"/>
      <c r="CDV154" s="72"/>
      <c r="CDW154" s="72"/>
      <c r="CDX154" s="72"/>
      <c r="CDY154" s="72"/>
      <c r="CDZ154" s="72"/>
      <c r="CEA154" s="72"/>
      <c r="CEB154" s="72"/>
      <c r="CEC154" s="72"/>
      <c r="CED154" s="72"/>
      <c r="CEE154" s="72"/>
      <c r="CEF154" s="72"/>
      <c r="CEG154" s="72"/>
      <c r="CEH154" s="72"/>
      <c r="CEI154" s="72"/>
      <c r="CEJ154" s="72"/>
      <c r="CEK154" s="72"/>
      <c r="CEL154" s="72"/>
      <c r="CEM154" s="72"/>
      <c r="CEN154" s="72"/>
      <c r="CEO154" s="72"/>
      <c r="CEP154" s="72"/>
      <c r="CEQ154" s="72"/>
      <c r="CER154" s="72"/>
      <c r="CES154" s="72"/>
      <c r="CET154" s="72"/>
      <c r="CEU154" s="72"/>
      <c r="CEV154" s="72"/>
      <c r="CEW154" s="72"/>
      <c r="CEX154" s="72"/>
      <c r="CEY154" s="72"/>
      <c r="CEZ154" s="72"/>
      <c r="CFA154" s="72"/>
      <c r="CFB154" s="72"/>
      <c r="CFC154" s="72"/>
      <c r="CFD154" s="72"/>
      <c r="CFE154" s="72"/>
      <c r="CFF154" s="72"/>
      <c r="CFG154" s="72"/>
      <c r="CFH154" s="72"/>
      <c r="CFI154" s="72"/>
      <c r="CFJ154" s="72"/>
      <c r="CFK154" s="72"/>
      <c r="CFL154" s="72"/>
      <c r="CFM154" s="72"/>
      <c r="CFN154" s="72"/>
      <c r="CFO154" s="72"/>
      <c r="CFP154" s="72"/>
      <c r="CFQ154" s="72"/>
      <c r="CFR154" s="72"/>
      <c r="CFS154" s="72"/>
      <c r="CFT154" s="72"/>
      <c r="CFU154" s="72"/>
      <c r="CFV154" s="72"/>
      <c r="CFW154" s="72"/>
      <c r="CFX154" s="72"/>
      <c r="CFY154" s="72"/>
      <c r="CFZ154" s="72"/>
      <c r="CGA154" s="72"/>
      <c r="CGB154" s="72"/>
      <c r="CGC154" s="72"/>
      <c r="CGD154" s="72"/>
      <c r="CGE154" s="72"/>
      <c r="CGF154" s="72"/>
      <c r="CGG154" s="72"/>
      <c r="CGH154" s="72"/>
      <c r="CGI154" s="72"/>
      <c r="CGJ154" s="72"/>
      <c r="CGK154" s="72"/>
      <c r="CGL154" s="72"/>
      <c r="CGM154" s="72"/>
      <c r="CGN154" s="72"/>
      <c r="CGO154" s="72"/>
      <c r="CGP154" s="72"/>
      <c r="CGQ154" s="72"/>
      <c r="CGR154" s="72"/>
      <c r="CGS154" s="72"/>
      <c r="CGT154" s="72"/>
      <c r="CGU154" s="72"/>
      <c r="CGV154" s="72"/>
      <c r="CGW154" s="72"/>
      <c r="CGX154" s="72"/>
      <c r="CGY154" s="72"/>
      <c r="CGZ154" s="72"/>
      <c r="CHA154" s="72"/>
      <c r="CHB154" s="72"/>
      <c r="CHC154" s="72"/>
      <c r="CHD154" s="72"/>
      <c r="CHE154" s="72"/>
      <c r="CHF154" s="72"/>
      <c r="CHG154" s="72"/>
      <c r="CHH154" s="72"/>
      <c r="CHI154" s="72"/>
      <c r="CHJ154" s="72"/>
      <c r="CHK154" s="72"/>
      <c r="CHL154" s="72"/>
      <c r="CHM154" s="72"/>
      <c r="CHN154" s="72"/>
      <c r="CHO154" s="72"/>
      <c r="CHP154" s="72"/>
      <c r="CHQ154" s="72"/>
      <c r="CHR154" s="72"/>
      <c r="CHS154" s="72"/>
      <c r="CHT154" s="72"/>
      <c r="CHU154" s="72"/>
      <c r="CHV154" s="72"/>
      <c r="CHW154" s="72"/>
      <c r="CHX154" s="72"/>
      <c r="CHY154" s="72"/>
      <c r="CHZ154" s="72"/>
      <c r="CIA154" s="72"/>
      <c r="CIB154" s="72"/>
      <c r="CIC154" s="72"/>
      <c r="CID154" s="72"/>
      <c r="CIE154" s="72"/>
      <c r="CIF154" s="72"/>
      <c r="CIG154" s="72"/>
      <c r="CIH154" s="72"/>
      <c r="CII154" s="72"/>
      <c r="CIJ154" s="72"/>
      <c r="CIK154" s="72"/>
      <c r="CIL154" s="72"/>
      <c r="CIM154" s="72"/>
      <c r="CIN154" s="72"/>
      <c r="CIO154" s="72"/>
      <c r="CIP154" s="72"/>
      <c r="CIQ154" s="72"/>
      <c r="CIR154" s="72"/>
      <c r="CIS154" s="72"/>
      <c r="CIT154" s="72"/>
      <c r="CIU154" s="72"/>
      <c r="CIV154" s="72"/>
      <c r="CIW154" s="72"/>
      <c r="CIX154" s="72"/>
      <c r="CIY154" s="72"/>
      <c r="CIZ154" s="72"/>
      <c r="CJA154" s="72"/>
      <c r="CJB154" s="72"/>
      <c r="CJC154" s="72"/>
      <c r="CJD154" s="72"/>
      <c r="CJE154" s="72"/>
      <c r="CJF154" s="72"/>
      <c r="CJG154" s="72"/>
      <c r="CJH154" s="72"/>
      <c r="CJI154" s="72"/>
      <c r="CJJ154" s="72"/>
      <c r="CJK154" s="72"/>
      <c r="CJL154" s="72"/>
      <c r="CJM154" s="72"/>
      <c r="CJN154" s="72"/>
      <c r="CJO154" s="72"/>
      <c r="CJP154" s="72"/>
      <c r="CJQ154" s="72"/>
      <c r="CJR154" s="72"/>
      <c r="CJS154" s="72"/>
      <c r="CJT154" s="72"/>
      <c r="CJU154" s="72"/>
      <c r="CJV154" s="72"/>
      <c r="CJW154" s="72"/>
      <c r="CJX154" s="72"/>
      <c r="CJY154" s="72"/>
      <c r="CJZ154" s="72"/>
      <c r="CKA154" s="72"/>
      <c r="CKB154" s="72"/>
      <c r="CKC154" s="72"/>
      <c r="CKD154" s="72"/>
      <c r="CKE154" s="72"/>
      <c r="CKF154" s="72"/>
      <c r="CKG154" s="72"/>
      <c r="CKH154" s="72"/>
      <c r="CKI154" s="72"/>
      <c r="CKJ154" s="72"/>
      <c r="CKK154" s="72"/>
      <c r="CKL154" s="72"/>
      <c r="CKM154" s="72"/>
      <c r="CKN154" s="72"/>
      <c r="CKO154" s="72"/>
      <c r="CKP154" s="72"/>
      <c r="CKQ154" s="72"/>
      <c r="CKR154" s="72"/>
      <c r="CKS154" s="72"/>
      <c r="CKT154" s="72"/>
      <c r="CKU154" s="72"/>
      <c r="CKV154" s="72"/>
      <c r="CKW154" s="72"/>
      <c r="CKX154" s="72"/>
      <c r="CKY154" s="72"/>
      <c r="CKZ154" s="72"/>
      <c r="CLA154" s="72"/>
      <c r="CLB154" s="72"/>
      <c r="CLC154" s="72"/>
      <c r="CLD154" s="72"/>
      <c r="CLE154" s="72"/>
      <c r="CLF154" s="72"/>
      <c r="CLG154" s="72"/>
      <c r="CLH154" s="72"/>
      <c r="CLI154" s="72"/>
      <c r="CLJ154" s="72"/>
      <c r="CLK154" s="72"/>
      <c r="CLL154" s="72"/>
      <c r="CLM154" s="72"/>
      <c r="CLN154" s="72"/>
      <c r="CLO154" s="72"/>
      <c r="CLP154" s="72"/>
      <c r="CLQ154" s="72"/>
      <c r="CLR154" s="72"/>
      <c r="CLS154" s="72"/>
      <c r="CLT154" s="72"/>
      <c r="CLU154" s="72"/>
      <c r="CLV154" s="72"/>
      <c r="CLW154" s="72"/>
      <c r="CLX154" s="72"/>
      <c r="CLY154" s="72"/>
      <c r="CLZ154" s="72"/>
      <c r="CMA154" s="72"/>
      <c r="CMB154" s="72"/>
      <c r="CMC154" s="72"/>
      <c r="CMD154" s="72"/>
      <c r="CME154" s="72"/>
      <c r="CMF154" s="72"/>
      <c r="CMG154" s="72"/>
      <c r="CMH154" s="72"/>
      <c r="CMI154" s="72"/>
      <c r="CMJ154" s="72"/>
      <c r="CMK154" s="72"/>
      <c r="CML154" s="72"/>
      <c r="CMM154" s="72"/>
      <c r="CMN154" s="72"/>
      <c r="CMO154" s="72"/>
      <c r="CMP154" s="72"/>
      <c r="CMQ154" s="72"/>
      <c r="CMR154" s="72"/>
      <c r="CMS154" s="72"/>
      <c r="CMT154" s="72"/>
      <c r="CMU154" s="72"/>
      <c r="CMV154" s="72"/>
      <c r="CMW154" s="72"/>
      <c r="CMX154" s="72"/>
      <c r="CMY154" s="72"/>
      <c r="CMZ154" s="72"/>
      <c r="CNA154" s="72"/>
      <c r="CNB154" s="72"/>
      <c r="CNC154" s="72"/>
      <c r="CND154" s="72"/>
      <c r="CNE154" s="72"/>
      <c r="CNF154" s="72"/>
      <c r="CNG154" s="72"/>
      <c r="CNH154" s="72"/>
      <c r="CNI154" s="72"/>
      <c r="CNJ154" s="72"/>
      <c r="CNK154" s="72"/>
      <c r="CNL154" s="72"/>
      <c r="CNM154" s="72"/>
      <c r="CNN154" s="72"/>
      <c r="CNO154" s="72"/>
      <c r="CNP154" s="72"/>
      <c r="CNQ154" s="72"/>
      <c r="CNR154" s="72"/>
      <c r="CNS154" s="72"/>
      <c r="CNT154" s="72"/>
      <c r="CNU154" s="72"/>
      <c r="CNV154" s="72"/>
      <c r="CNW154" s="72"/>
      <c r="CNX154" s="72"/>
      <c r="CNY154" s="72"/>
      <c r="CNZ154" s="72"/>
      <c r="COA154" s="72"/>
      <c r="COB154" s="72"/>
      <c r="COC154" s="72"/>
      <c r="COD154" s="72"/>
      <c r="COE154" s="72"/>
      <c r="COF154" s="72"/>
      <c r="COG154" s="72"/>
      <c r="COH154" s="72"/>
      <c r="COI154" s="72"/>
      <c r="COJ154" s="72"/>
      <c r="COK154" s="72"/>
      <c r="COL154" s="72"/>
      <c r="COM154" s="72"/>
      <c r="CON154" s="72"/>
      <c r="COO154" s="72"/>
      <c r="COP154" s="72"/>
      <c r="COQ154" s="72"/>
      <c r="COR154" s="72"/>
      <c r="COS154" s="72"/>
      <c r="COT154" s="72"/>
      <c r="COU154" s="72"/>
      <c r="COV154" s="72"/>
      <c r="COW154" s="72"/>
      <c r="COX154" s="72"/>
      <c r="COY154" s="72"/>
      <c r="COZ154" s="72"/>
      <c r="CPA154" s="72"/>
      <c r="CPB154" s="72"/>
      <c r="CPC154" s="72"/>
      <c r="CPD154" s="72"/>
      <c r="CPE154" s="72"/>
      <c r="CPF154" s="72"/>
      <c r="CPG154" s="72"/>
      <c r="CPH154" s="72"/>
      <c r="CPI154" s="72"/>
      <c r="CPJ154" s="72"/>
      <c r="CPK154" s="72"/>
      <c r="CPL154" s="72"/>
      <c r="CPM154" s="72"/>
      <c r="CPN154" s="72"/>
      <c r="CPO154" s="72"/>
      <c r="CPP154" s="72"/>
      <c r="CPQ154" s="72"/>
      <c r="CPR154" s="72"/>
      <c r="CPS154" s="72"/>
      <c r="CPT154" s="72"/>
      <c r="CPU154" s="72"/>
      <c r="CPV154" s="72"/>
      <c r="CPW154" s="72"/>
      <c r="CPX154" s="72"/>
      <c r="CPY154" s="72"/>
      <c r="CPZ154" s="72"/>
      <c r="CQA154" s="72"/>
      <c r="CQB154" s="72"/>
      <c r="CQC154" s="72"/>
      <c r="CQD154" s="72"/>
      <c r="CQE154" s="72"/>
      <c r="CQF154" s="72"/>
      <c r="CQG154" s="72"/>
      <c r="CQH154" s="72"/>
      <c r="CQI154" s="72"/>
      <c r="CQJ154" s="72"/>
      <c r="CQK154" s="72"/>
      <c r="CQL154" s="72"/>
      <c r="CQM154" s="72"/>
      <c r="CQN154" s="72"/>
      <c r="CQO154" s="72"/>
      <c r="CQP154" s="72"/>
      <c r="CQQ154" s="72"/>
      <c r="CQR154" s="72"/>
      <c r="CQS154" s="72"/>
      <c r="CQT154" s="72"/>
      <c r="CQU154" s="72"/>
      <c r="CQV154" s="72"/>
      <c r="CQW154" s="72"/>
      <c r="CQX154" s="72"/>
      <c r="CQY154" s="72"/>
      <c r="CQZ154" s="72"/>
      <c r="CRA154" s="72"/>
      <c r="CRB154" s="72"/>
      <c r="CRC154" s="72"/>
      <c r="CRD154" s="72"/>
      <c r="CRE154" s="72"/>
      <c r="CRF154" s="72"/>
      <c r="CRG154" s="72"/>
      <c r="CRH154" s="72"/>
      <c r="CRI154" s="72"/>
      <c r="CRJ154" s="72"/>
      <c r="CRK154" s="72"/>
      <c r="CRL154" s="72"/>
      <c r="CRM154" s="72"/>
      <c r="CRN154" s="72"/>
      <c r="CRO154" s="72"/>
      <c r="CRP154" s="72"/>
      <c r="CRQ154" s="72"/>
      <c r="CRR154" s="72"/>
      <c r="CRS154" s="72"/>
      <c r="CRT154" s="72"/>
      <c r="CRU154" s="72"/>
      <c r="CRV154" s="72"/>
      <c r="CRW154" s="72"/>
      <c r="CRX154" s="72"/>
      <c r="CRY154" s="72"/>
      <c r="CRZ154" s="72"/>
      <c r="CSA154" s="72"/>
      <c r="CSB154" s="72"/>
      <c r="CSC154" s="72"/>
      <c r="CSD154" s="72"/>
      <c r="CSE154" s="72"/>
      <c r="CSF154" s="72"/>
      <c r="CSG154" s="72"/>
      <c r="CSH154" s="72"/>
      <c r="CSI154" s="72"/>
      <c r="CSJ154" s="72"/>
      <c r="CSK154" s="72"/>
      <c r="CSL154" s="72"/>
      <c r="CSM154" s="72"/>
      <c r="CSN154" s="72"/>
      <c r="CSO154" s="72"/>
      <c r="CSP154" s="72"/>
      <c r="CSQ154" s="72"/>
      <c r="CSR154" s="72"/>
      <c r="CSS154" s="72"/>
      <c r="CST154" s="72"/>
      <c r="CSU154" s="72"/>
      <c r="CSV154" s="72"/>
      <c r="CSW154" s="72"/>
      <c r="CSX154" s="72"/>
      <c r="CSY154" s="72"/>
      <c r="CSZ154" s="72"/>
      <c r="CTA154" s="72"/>
      <c r="CTB154" s="72"/>
      <c r="CTC154" s="72"/>
      <c r="CTD154" s="72"/>
      <c r="CTE154" s="72"/>
      <c r="CTF154" s="72"/>
      <c r="CTG154" s="72"/>
      <c r="CTH154" s="72"/>
      <c r="CTI154" s="72"/>
      <c r="CTJ154" s="72"/>
      <c r="CTK154" s="72"/>
      <c r="CTL154" s="72"/>
      <c r="CTM154" s="72"/>
      <c r="CTN154" s="72"/>
      <c r="CTO154" s="72"/>
      <c r="CTP154" s="72"/>
      <c r="CTQ154" s="72"/>
      <c r="CTR154" s="72"/>
      <c r="CTS154" s="72"/>
      <c r="CTT154" s="72"/>
      <c r="CTU154" s="72"/>
      <c r="CTV154" s="72"/>
      <c r="CTW154" s="72"/>
      <c r="CTX154" s="72"/>
      <c r="CTY154" s="72"/>
      <c r="CTZ154" s="72"/>
      <c r="CUA154" s="72"/>
      <c r="CUB154" s="72"/>
      <c r="CUC154" s="72"/>
      <c r="CUD154" s="72"/>
      <c r="CUE154" s="72"/>
      <c r="CUF154" s="72"/>
      <c r="CUG154" s="72"/>
      <c r="CUH154" s="72"/>
      <c r="CUI154" s="72"/>
      <c r="CUJ154" s="72"/>
      <c r="CUK154" s="72"/>
      <c r="CUL154" s="72"/>
      <c r="CUM154" s="72"/>
      <c r="CUN154" s="72"/>
      <c r="CUO154" s="72"/>
      <c r="CUP154" s="72"/>
      <c r="CUQ154" s="72"/>
      <c r="CUR154" s="72"/>
      <c r="CUS154" s="72"/>
      <c r="CUT154" s="72"/>
      <c r="CUU154" s="72"/>
      <c r="CUV154" s="72"/>
      <c r="CUW154" s="72"/>
      <c r="CUX154" s="72"/>
      <c r="CUY154" s="72"/>
      <c r="CUZ154" s="72"/>
      <c r="CVA154" s="72"/>
      <c r="CVB154" s="72"/>
      <c r="CVC154" s="72"/>
      <c r="CVD154" s="72"/>
      <c r="CVE154" s="72"/>
      <c r="CVF154" s="72"/>
      <c r="CVG154" s="72"/>
      <c r="CVH154" s="72"/>
      <c r="CVI154" s="72"/>
      <c r="CVJ154" s="72"/>
      <c r="CVK154" s="72"/>
      <c r="CVL154" s="72"/>
      <c r="CVM154" s="72"/>
      <c r="CVN154" s="72"/>
      <c r="CVO154" s="72"/>
      <c r="CVP154" s="72"/>
      <c r="CVQ154" s="72"/>
      <c r="CVR154" s="72"/>
      <c r="CVS154" s="72"/>
      <c r="CVT154" s="72"/>
      <c r="CVU154" s="72"/>
      <c r="CVV154" s="72"/>
      <c r="CVW154" s="72"/>
      <c r="CVX154" s="72"/>
      <c r="CVY154" s="72"/>
      <c r="CVZ154" s="72"/>
      <c r="CWA154" s="72"/>
      <c r="CWB154" s="72"/>
      <c r="CWC154" s="72"/>
      <c r="CWD154" s="72"/>
      <c r="CWE154" s="72"/>
      <c r="CWF154" s="72"/>
      <c r="CWG154" s="72"/>
      <c r="CWH154" s="72"/>
      <c r="CWI154" s="72"/>
      <c r="CWJ154" s="72"/>
      <c r="CWK154" s="72"/>
      <c r="CWL154" s="72"/>
      <c r="CWM154" s="72"/>
      <c r="CWN154" s="72"/>
      <c r="CWO154" s="72"/>
      <c r="CWP154" s="72"/>
      <c r="CWQ154" s="72"/>
      <c r="CWR154" s="72"/>
      <c r="CWS154" s="72"/>
      <c r="CWT154" s="72"/>
      <c r="CWU154" s="72"/>
      <c r="CWV154" s="72"/>
      <c r="CWW154" s="72"/>
      <c r="CWX154" s="72"/>
      <c r="CWY154" s="72"/>
      <c r="CWZ154" s="72"/>
      <c r="CXA154" s="72"/>
      <c r="CXB154" s="72"/>
      <c r="CXC154" s="72"/>
      <c r="CXD154" s="72"/>
      <c r="CXE154" s="72"/>
      <c r="CXF154" s="72"/>
      <c r="CXG154" s="72"/>
      <c r="CXH154" s="72"/>
      <c r="CXI154" s="72"/>
      <c r="CXJ154" s="72"/>
      <c r="CXK154" s="72"/>
      <c r="CXL154" s="72"/>
      <c r="CXM154" s="72"/>
      <c r="CXN154" s="72"/>
      <c r="CXO154" s="72"/>
      <c r="CXP154" s="72"/>
      <c r="CXQ154" s="72"/>
      <c r="CXR154" s="72"/>
      <c r="CXS154" s="72"/>
      <c r="CXT154" s="72"/>
      <c r="CXU154" s="72"/>
      <c r="CXV154" s="72"/>
      <c r="CXW154" s="72"/>
      <c r="CXX154" s="72"/>
      <c r="CXY154" s="72"/>
      <c r="CXZ154" s="72"/>
      <c r="CYA154" s="72"/>
      <c r="CYB154" s="72"/>
      <c r="CYC154" s="72"/>
      <c r="CYD154" s="72"/>
      <c r="CYE154" s="72"/>
      <c r="CYF154" s="72"/>
      <c r="CYG154" s="72"/>
      <c r="CYH154" s="72"/>
      <c r="CYI154" s="72"/>
      <c r="CYJ154" s="72"/>
      <c r="CYK154" s="72"/>
      <c r="CYL154" s="72"/>
      <c r="CYM154" s="72"/>
      <c r="CYN154" s="72"/>
      <c r="CYO154" s="72"/>
      <c r="CYP154" s="72"/>
      <c r="CYQ154" s="72"/>
      <c r="CYR154" s="72"/>
      <c r="CYS154" s="72"/>
      <c r="CYT154" s="72"/>
      <c r="CYU154" s="72"/>
      <c r="CYV154" s="72"/>
      <c r="CYW154" s="72"/>
      <c r="CYX154" s="72"/>
      <c r="CYY154" s="72"/>
      <c r="CYZ154" s="72"/>
      <c r="CZA154" s="72"/>
      <c r="CZB154" s="72"/>
      <c r="CZC154" s="72"/>
      <c r="CZD154" s="72"/>
      <c r="CZE154" s="72"/>
      <c r="CZF154" s="72"/>
      <c r="CZG154" s="72"/>
      <c r="CZH154" s="72"/>
      <c r="CZI154" s="72"/>
      <c r="CZJ154" s="72"/>
      <c r="CZK154" s="72"/>
      <c r="CZL154" s="72"/>
      <c r="CZM154" s="72"/>
      <c r="CZN154" s="72"/>
      <c r="CZO154" s="72"/>
      <c r="CZP154" s="72"/>
      <c r="CZQ154" s="72"/>
      <c r="CZR154" s="72"/>
      <c r="CZS154" s="72"/>
      <c r="CZT154" s="72"/>
      <c r="CZU154" s="72"/>
      <c r="CZV154" s="72"/>
      <c r="CZW154" s="72"/>
      <c r="CZX154" s="72"/>
      <c r="CZY154" s="72"/>
      <c r="CZZ154" s="72"/>
      <c r="DAA154" s="72"/>
      <c r="DAB154" s="72"/>
      <c r="DAC154" s="72"/>
      <c r="DAD154" s="72"/>
      <c r="DAE154" s="72"/>
      <c r="DAF154" s="72"/>
      <c r="DAG154" s="72"/>
      <c r="DAH154" s="72"/>
      <c r="DAI154" s="72"/>
      <c r="DAJ154" s="72"/>
      <c r="DAK154" s="72"/>
      <c r="DAL154" s="72"/>
      <c r="DAM154" s="72"/>
      <c r="DAN154" s="72"/>
      <c r="DAO154" s="72"/>
      <c r="DAP154" s="72"/>
      <c r="DAQ154" s="72"/>
      <c r="DAR154" s="72"/>
      <c r="DAS154" s="72"/>
      <c r="DAT154" s="72"/>
      <c r="DAU154" s="72"/>
      <c r="DAV154" s="72"/>
      <c r="DAW154" s="72"/>
      <c r="DAX154" s="72"/>
      <c r="DAY154" s="72"/>
      <c r="DAZ154" s="72"/>
      <c r="DBA154" s="72"/>
      <c r="DBB154" s="72"/>
      <c r="DBC154" s="72"/>
      <c r="DBD154" s="72"/>
      <c r="DBE154" s="72"/>
      <c r="DBF154" s="72"/>
      <c r="DBG154" s="72"/>
      <c r="DBH154" s="72"/>
      <c r="DBI154" s="72"/>
      <c r="DBJ154" s="72"/>
      <c r="DBK154" s="72"/>
      <c r="DBL154" s="72"/>
      <c r="DBM154" s="72"/>
      <c r="DBN154" s="72"/>
      <c r="DBO154" s="72"/>
      <c r="DBP154" s="72"/>
      <c r="DBQ154" s="72"/>
      <c r="DBR154" s="72"/>
      <c r="DBS154" s="72"/>
      <c r="DBT154" s="72"/>
      <c r="DBU154" s="72"/>
      <c r="DBV154" s="72"/>
      <c r="DBW154" s="72"/>
      <c r="DBX154" s="72"/>
      <c r="DBY154" s="72"/>
      <c r="DBZ154" s="72"/>
      <c r="DCA154" s="72"/>
      <c r="DCB154" s="72"/>
      <c r="DCC154" s="72"/>
      <c r="DCD154" s="72"/>
      <c r="DCE154" s="72"/>
      <c r="DCF154" s="72"/>
      <c r="DCG154" s="72"/>
      <c r="DCH154" s="72"/>
      <c r="DCI154" s="72"/>
      <c r="DCJ154" s="72"/>
      <c r="DCK154" s="72"/>
      <c r="DCL154" s="72"/>
      <c r="DCM154" s="72"/>
      <c r="DCN154" s="72"/>
      <c r="DCO154" s="72"/>
      <c r="DCP154" s="72"/>
      <c r="DCQ154" s="72"/>
      <c r="DCR154" s="72"/>
      <c r="DCS154" s="72"/>
      <c r="DCT154" s="72"/>
      <c r="DCU154" s="72"/>
      <c r="DCV154" s="72"/>
      <c r="DCW154" s="72"/>
      <c r="DCX154" s="72"/>
      <c r="DCY154" s="72"/>
      <c r="DCZ154" s="72"/>
      <c r="DDA154" s="72"/>
      <c r="DDB154" s="72"/>
      <c r="DDC154" s="72"/>
      <c r="DDD154" s="72"/>
      <c r="DDE154" s="72"/>
      <c r="DDF154" s="72"/>
      <c r="DDG154" s="72"/>
      <c r="DDH154" s="72"/>
      <c r="DDI154" s="72"/>
      <c r="DDJ154" s="72"/>
      <c r="DDK154" s="72"/>
      <c r="DDL154" s="72"/>
      <c r="DDM154" s="72"/>
      <c r="DDN154" s="72"/>
      <c r="DDO154" s="72"/>
      <c r="DDP154" s="72"/>
      <c r="DDQ154" s="72"/>
      <c r="DDR154" s="72"/>
      <c r="DDS154" s="72"/>
      <c r="DDT154" s="72"/>
      <c r="DDU154" s="72"/>
      <c r="DDV154" s="72"/>
      <c r="DDW154" s="72"/>
      <c r="DDX154" s="72"/>
      <c r="DDY154" s="72"/>
      <c r="DDZ154" s="72"/>
      <c r="DEA154" s="72"/>
      <c r="DEB154" s="72"/>
      <c r="DEC154" s="72"/>
      <c r="DED154" s="72"/>
      <c r="DEE154" s="72"/>
      <c r="DEF154" s="72"/>
      <c r="DEG154" s="72"/>
      <c r="DEH154" s="72"/>
      <c r="DEI154" s="72"/>
      <c r="DEJ154" s="72"/>
      <c r="DEK154" s="72"/>
      <c r="DEL154" s="72"/>
      <c r="DEM154" s="72"/>
      <c r="DEN154" s="72"/>
      <c r="DEO154" s="72"/>
      <c r="DEP154" s="72"/>
      <c r="DEQ154" s="72"/>
      <c r="DER154" s="72"/>
      <c r="DES154" s="72"/>
      <c r="DET154" s="72"/>
      <c r="DEU154" s="72"/>
      <c r="DEV154" s="72"/>
      <c r="DEW154" s="72"/>
      <c r="DEX154" s="72"/>
      <c r="DEY154" s="72"/>
      <c r="DEZ154" s="72"/>
      <c r="DFA154" s="72"/>
      <c r="DFB154" s="72"/>
      <c r="DFC154" s="72"/>
      <c r="DFD154" s="72"/>
      <c r="DFE154" s="72"/>
      <c r="DFF154" s="72"/>
      <c r="DFG154" s="72"/>
      <c r="DFH154" s="72"/>
      <c r="DFI154" s="72"/>
      <c r="DFJ154" s="72"/>
      <c r="DFK154" s="72"/>
      <c r="DFL154" s="72"/>
      <c r="DFM154" s="72"/>
      <c r="DFN154" s="72"/>
      <c r="DFO154" s="72"/>
      <c r="DFP154" s="72"/>
      <c r="DFQ154" s="72"/>
      <c r="DFR154" s="72"/>
      <c r="DFS154" s="72"/>
      <c r="DFT154" s="72"/>
      <c r="DFU154" s="72"/>
      <c r="DFV154" s="72"/>
      <c r="DFW154" s="72"/>
      <c r="DFX154" s="72"/>
      <c r="DFY154" s="72"/>
      <c r="DFZ154" s="72"/>
      <c r="DGA154" s="72"/>
      <c r="DGB154" s="72"/>
      <c r="DGC154" s="72"/>
      <c r="DGD154" s="72"/>
      <c r="DGE154" s="72"/>
      <c r="DGF154" s="72"/>
      <c r="DGG154" s="72"/>
      <c r="DGH154" s="72"/>
      <c r="DGI154" s="72"/>
      <c r="DGJ154" s="72"/>
      <c r="DGK154" s="72"/>
      <c r="DGL154" s="72"/>
      <c r="DGM154" s="72"/>
      <c r="DGN154" s="72"/>
      <c r="DGO154" s="72"/>
      <c r="DGP154" s="72"/>
      <c r="DGQ154" s="72"/>
      <c r="DGR154" s="72"/>
      <c r="DGS154" s="72"/>
      <c r="DGT154" s="72"/>
      <c r="DGU154" s="72"/>
      <c r="DGV154" s="72"/>
      <c r="DGW154" s="72"/>
      <c r="DGX154" s="72"/>
      <c r="DGY154" s="72"/>
      <c r="DGZ154" s="72"/>
      <c r="DHA154" s="72"/>
      <c r="DHB154" s="72"/>
      <c r="DHC154" s="72"/>
      <c r="DHD154" s="72"/>
      <c r="DHE154" s="72"/>
      <c r="DHF154" s="72"/>
      <c r="DHG154" s="72"/>
      <c r="DHH154" s="72"/>
      <c r="DHI154" s="72"/>
      <c r="DHJ154" s="72"/>
      <c r="DHK154" s="72"/>
      <c r="DHL154" s="72"/>
      <c r="DHM154" s="72"/>
      <c r="DHN154" s="72"/>
      <c r="DHO154" s="72"/>
      <c r="DHP154" s="72"/>
      <c r="DHQ154" s="72"/>
      <c r="DHR154" s="72"/>
      <c r="DHS154" s="72"/>
      <c r="DHT154" s="72"/>
      <c r="DHU154" s="72"/>
      <c r="DHV154" s="72"/>
      <c r="DHW154" s="72"/>
      <c r="DHX154" s="72"/>
      <c r="DHY154" s="72"/>
      <c r="DHZ154" s="72"/>
      <c r="DIA154" s="72"/>
      <c r="DIB154" s="72"/>
      <c r="DIC154" s="72"/>
      <c r="DID154" s="72"/>
      <c r="DIE154" s="72"/>
      <c r="DIF154" s="72"/>
      <c r="DIG154" s="72"/>
      <c r="DIH154" s="72"/>
      <c r="DII154" s="72"/>
      <c r="DIJ154" s="72"/>
      <c r="DIK154" s="72"/>
      <c r="DIL154" s="72"/>
      <c r="DIM154" s="72"/>
      <c r="DIN154" s="72"/>
      <c r="DIO154" s="72"/>
      <c r="DIP154" s="72"/>
      <c r="DIQ154" s="72"/>
      <c r="DIR154" s="72"/>
      <c r="DIS154" s="72"/>
      <c r="DIT154" s="72"/>
      <c r="DIU154" s="72"/>
      <c r="DIV154" s="72"/>
      <c r="DIW154" s="72"/>
      <c r="DIX154" s="72"/>
      <c r="DIY154" s="72"/>
      <c r="DIZ154" s="72"/>
      <c r="DJA154" s="72"/>
      <c r="DJB154" s="72"/>
      <c r="DJC154" s="72"/>
      <c r="DJD154" s="72"/>
      <c r="DJE154" s="72"/>
      <c r="DJF154" s="72"/>
      <c r="DJG154" s="72"/>
      <c r="DJH154" s="72"/>
      <c r="DJI154" s="72"/>
      <c r="DJJ154" s="72"/>
      <c r="DJK154" s="72"/>
      <c r="DJL154" s="72"/>
      <c r="DJM154" s="72"/>
      <c r="DJN154" s="72"/>
      <c r="DJO154" s="72"/>
      <c r="DJP154" s="72"/>
      <c r="DJQ154" s="72"/>
      <c r="DJR154" s="72"/>
      <c r="DJS154" s="72"/>
      <c r="DJT154" s="72"/>
      <c r="DJU154" s="72"/>
      <c r="DJV154" s="72"/>
      <c r="DJW154" s="72"/>
      <c r="DJX154" s="72"/>
      <c r="DJY154" s="72"/>
      <c r="DJZ154" s="72"/>
      <c r="DKA154" s="72"/>
      <c r="DKB154" s="72"/>
      <c r="DKC154" s="72"/>
      <c r="DKD154" s="72"/>
      <c r="DKE154" s="72"/>
      <c r="DKF154" s="72"/>
      <c r="DKG154" s="72"/>
      <c r="DKH154" s="72"/>
      <c r="DKI154" s="72"/>
      <c r="DKJ154" s="72"/>
      <c r="DKK154" s="72"/>
      <c r="DKL154" s="72"/>
      <c r="DKM154" s="72"/>
      <c r="DKN154" s="72"/>
      <c r="DKO154" s="72"/>
      <c r="DKP154" s="72"/>
      <c r="DKQ154" s="72"/>
      <c r="DKR154" s="72"/>
      <c r="DKS154" s="72"/>
      <c r="DKT154" s="72"/>
      <c r="DKU154" s="72"/>
      <c r="DKV154" s="72"/>
      <c r="DKW154" s="72"/>
      <c r="DKX154" s="72"/>
      <c r="DKY154" s="72"/>
      <c r="DKZ154" s="72"/>
      <c r="DLA154" s="72"/>
      <c r="DLB154" s="72"/>
      <c r="DLC154" s="72"/>
      <c r="DLD154" s="72"/>
      <c r="DLE154" s="72"/>
      <c r="DLF154" s="72"/>
      <c r="DLG154" s="72"/>
      <c r="DLH154" s="72"/>
      <c r="DLI154" s="72"/>
      <c r="DLJ154" s="72"/>
      <c r="DLK154" s="72"/>
      <c r="DLL154" s="72"/>
      <c r="DLM154" s="72"/>
      <c r="DLN154" s="72"/>
      <c r="DLO154" s="72"/>
      <c r="DLP154" s="72"/>
      <c r="DLQ154" s="72"/>
      <c r="DLR154" s="72"/>
      <c r="DLS154" s="72"/>
      <c r="DLT154" s="72"/>
      <c r="DLU154" s="72"/>
      <c r="DLV154" s="72"/>
      <c r="DLW154" s="72"/>
      <c r="DLX154" s="72"/>
      <c r="DLY154" s="72"/>
      <c r="DLZ154" s="72"/>
      <c r="DMA154" s="72"/>
      <c r="DMB154" s="72"/>
      <c r="DMC154" s="72"/>
      <c r="DMD154" s="72"/>
      <c r="DME154" s="72"/>
      <c r="DMF154" s="72"/>
      <c r="DMG154" s="72"/>
      <c r="DMH154" s="72"/>
      <c r="DMI154" s="72"/>
      <c r="DMJ154" s="72"/>
      <c r="DMK154" s="72"/>
      <c r="DML154" s="72"/>
      <c r="DMM154" s="72"/>
      <c r="DMN154" s="72"/>
      <c r="DMO154" s="72"/>
      <c r="DMP154" s="72"/>
      <c r="DMQ154" s="72"/>
      <c r="DMR154" s="72"/>
      <c r="DMS154" s="72"/>
      <c r="DMT154" s="72"/>
      <c r="DMU154" s="72"/>
      <c r="DMV154" s="72"/>
      <c r="DMW154" s="72"/>
      <c r="DMX154" s="72"/>
      <c r="DMY154" s="72"/>
      <c r="DMZ154" s="72"/>
      <c r="DNA154" s="72"/>
      <c r="DNB154" s="72"/>
      <c r="DNC154" s="72"/>
      <c r="DND154" s="72"/>
      <c r="DNE154" s="72"/>
      <c r="DNF154" s="72"/>
      <c r="DNG154" s="72"/>
      <c r="DNH154" s="72"/>
      <c r="DNI154" s="72"/>
      <c r="DNJ154" s="72"/>
      <c r="DNK154" s="72"/>
      <c r="DNL154" s="72"/>
      <c r="DNM154" s="72"/>
      <c r="DNN154" s="72"/>
      <c r="DNO154" s="72"/>
      <c r="DNP154" s="72"/>
      <c r="DNQ154" s="72"/>
      <c r="DNR154" s="72"/>
      <c r="DNS154" s="72"/>
      <c r="DNT154" s="72"/>
      <c r="DNU154" s="72"/>
      <c r="DNV154" s="72"/>
      <c r="DNW154" s="72"/>
      <c r="DNX154" s="72"/>
      <c r="DNY154" s="72"/>
      <c r="DNZ154" s="72"/>
      <c r="DOA154" s="72"/>
      <c r="DOB154" s="72"/>
      <c r="DOC154" s="72"/>
      <c r="DOD154" s="72"/>
      <c r="DOE154" s="72"/>
      <c r="DOF154" s="72"/>
      <c r="DOG154" s="72"/>
      <c r="DOH154" s="72"/>
      <c r="DOI154" s="72"/>
      <c r="DOJ154" s="72"/>
      <c r="DOK154" s="72"/>
      <c r="DOL154" s="72"/>
      <c r="DOM154" s="72"/>
      <c r="DON154" s="72"/>
      <c r="DOO154" s="72"/>
      <c r="DOP154" s="72"/>
      <c r="DOQ154" s="72"/>
      <c r="DOR154" s="72"/>
      <c r="DOS154" s="72"/>
      <c r="DOT154" s="72"/>
      <c r="DOU154" s="72"/>
      <c r="DOV154" s="72"/>
      <c r="DOW154" s="72"/>
      <c r="DOX154" s="72"/>
      <c r="DOY154" s="72"/>
      <c r="DOZ154" s="72"/>
      <c r="DPA154" s="72"/>
      <c r="DPB154" s="72"/>
      <c r="DPC154" s="72"/>
      <c r="DPD154" s="72"/>
      <c r="DPE154" s="72"/>
      <c r="DPF154" s="72"/>
      <c r="DPG154" s="72"/>
      <c r="DPH154" s="72"/>
      <c r="DPI154" s="72"/>
      <c r="DPJ154" s="72"/>
      <c r="DPK154" s="72"/>
      <c r="DPL154" s="72"/>
      <c r="DPM154" s="72"/>
      <c r="DPN154" s="72"/>
      <c r="DPO154" s="72"/>
      <c r="DPP154" s="72"/>
      <c r="DPQ154" s="72"/>
      <c r="DPR154" s="72"/>
      <c r="DPS154" s="72"/>
      <c r="DPT154" s="72"/>
      <c r="DPU154" s="72"/>
      <c r="DPV154" s="72"/>
      <c r="DPW154" s="72"/>
      <c r="DPX154" s="72"/>
      <c r="DPY154" s="72"/>
      <c r="DPZ154" s="72"/>
      <c r="DQA154" s="72"/>
      <c r="DQB154" s="72"/>
      <c r="DQC154" s="72"/>
      <c r="DQD154" s="72"/>
      <c r="DQE154" s="72"/>
      <c r="DQF154" s="72"/>
      <c r="DQG154" s="72"/>
      <c r="DQH154" s="72"/>
      <c r="DQI154" s="72"/>
      <c r="DQJ154" s="72"/>
      <c r="DQK154" s="72"/>
      <c r="DQL154" s="72"/>
      <c r="DQM154" s="72"/>
      <c r="DQN154" s="72"/>
      <c r="DQO154" s="72"/>
      <c r="DQP154" s="72"/>
      <c r="DQQ154" s="72"/>
      <c r="DQR154" s="72"/>
      <c r="DQS154" s="72"/>
      <c r="DQT154" s="72"/>
      <c r="DQU154" s="72"/>
      <c r="DQV154" s="72"/>
      <c r="DQW154" s="72"/>
      <c r="DQX154" s="72"/>
      <c r="DQY154" s="72"/>
      <c r="DQZ154" s="72"/>
      <c r="DRA154" s="72"/>
      <c r="DRB154" s="72"/>
      <c r="DRC154" s="72"/>
      <c r="DRD154" s="72"/>
      <c r="DRE154" s="72"/>
      <c r="DRF154" s="72"/>
      <c r="DRG154" s="72"/>
      <c r="DRH154" s="72"/>
      <c r="DRI154" s="72"/>
      <c r="DRJ154" s="72"/>
      <c r="DRK154" s="72"/>
      <c r="DRL154" s="72"/>
      <c r="DRM154" s="72"/>
      <c r="DRN154" s="72"/>
      <c r="DRO154" s="72"/>
      <c r="DRP154" s="72"/>
      <c r="DRQ154" s="72"/>
      <c r="DRR154" s="72"/>
      <c r="DRS154" s="72"/>
      <c r="DRT154" s="72"/>
      <c r="DRU154" s="72"/>
      <c r="DRV154" s="72"/>
      <c r="DRW154" s="72"/>
      <c r="DRX154" s="72"/>
      <c r="DRY154" s="72"/>
      <c r="DRZ154" s="72"/>
      <c r="DSA154" s="72"/>
      <c r="DSB154" s="72"/>
      <c r="DSC154" s="72"/>
      <c r="DSD154" s="72"/>
      <c r="DSE154" s="72"/>
      <c r="DSF154" s="72"/>
      <c r="DSG154" s="72"/>
      <c r="DSH154" s="72"/>
      <c r="DSI154" s="72"/>
      <c r="DSJ154" s="72"/>
      <c r="DSK154" s="72"/>
      <c r="DSL154" s="72"/>
      <c r="DSM154" s="72"/>
      <c r="DSN154" s="72"/>
      <c r="DSO154" s="72"/>
      <c r="DSP154" s="72"/>
      <c r="DSQ154" s="72"/>
      <c r="DSR154" s="72"/>
      <c r="DSS154" s="72"/>
      <c r="DST154" s="72"/>
      <c r="DSU154" s="72"/>
      <c r="DSV154" s="72"/>
      <c r="DSW154" s="72"/>
      <c r="DSX154" s="72"/>
      <c r="DSY154" s="72"/>
      <c r="DSZ154" s="72"/>
      <c r="DTA154" s="72"/>
      <c r="DTB154" s="72"/>
      <c r="DTC154" s="72"/>
      <c r="DTD154" s="72"/>
      <c r="DTE154" s="72"/>
      <c r="DTF154" s="72"/>
      <c r="DTG154" s="72"/>
      <c r="DTH154" s="72"/>
      <c r="DTI154" s="72"/>
      <c r="DTJ154" s="72"/>
      <c r="DTK154" s="72"/>
      <c r="DTL154" s="72"/>
      <c r="DTM154" s="72"/>
      <c r="DTN154" s="72"/>
      <c r="DTO154" s="72"/>
      <c r="DTP154" s="72"/>
      <c r="DTQ154" s="72"/>
      <c r="DTR154" s="72"/>
      <c r="DTS154" s="72"/>
      <c r="DTT154" s="72"/>
      <c r="DTU154" s="72"/>
      <c r="DTV154" s="72"/>
      <c r="DTW154" s="72"/>
      <c r="DTX154" s="72"/>
      <c r="DTY154" s="72"/>
      <c r="DTZ154" s="72"/>
      <c r="DUA154" s="72"/>
      <c r="DUB154" s="72"/>
      <c r="DUC154" s="72"/>
      <c r="DUD154" s="72"/>
      <c r="DUE154" s="72"/>
      <c r="DUF154" s="72"/>
      <c r="DUG154" s="72"/>
      <c r="DUH154" s="72"/>
      <c r="DUI154" s="72"/>
      <c r="DUJ154" s="72"/>
      <c r="DUK154" s="72"/>
      <c r="DUL154" s="72"/>
      <c r="DUM154" s="72"/>
      <c r="DUN154" s="72"/>
      <c r="DUO154" s="72"/>
      <c r="DUP154" s="72"/>
      <c r="DUQ154" s="72"/>
      <c r="DUR154" s="72"/>
      <c r="DUS154" s="72"/>
      <c r="DUT154" s="72"/>
      <c r="DUU154" s="72"/>
      <c r="DUV154" s="72"/>
      <c r="DUW154" s="72"/>
      <c r="DUX154" s="72"/>
      <c r="DUY154" s="72"/>
      <c r="DUZ154" s="72"/>
      <c r="DVA154" s="72"/>
      <c r="DVB154" s="72"/>
      <c r="DVC154" s="72"/>
      <c r="DVD154" s="72"/>
      <c r="DVE154" s="72"/>
      <c r="DVF154" s="72"/>
      <c r="DVG154" s="72"/>
      <c r="DVH154" s="72"/>
      <c r="DVI154" s="72"/>
      <c r="DVJ154" s="72"/>
      <c r="DVK154" s="72"/>
      <c r="DVL154" s="72"/>
      <c r="DVM154" s="72"/>
      <c r="DVN154" s="72"/>
      <c r="DVO154" s="72"/>
      <c r="DVP154" s="72"/>
      <c r="DVQ154" s="72"/>
      <c r="DVR154" s="72"/>
      <c r="DVS154" s="72"/>
      <c r="DVT154" s="72"/>
      <c r="DVU154" s="72"/>
      <c r="DVV154" s="72"/>
      <c r="DVW154" s="72"/>
      <c r="DVX154" s="72"/>
      <c r="DVY154" s="72"/>
      <c r="DVZ154" s="72"/>
      <c r="DWA154" s="72"/>
      <c r="DWB154" s="72"/>
      <c r="DWC154" s="72"/>
      <c r="DWD154" s="72"/>
      <c r="DWE154" s="72"/>
      <c r="DWF154" s="72"/>
      <c r="DWG154" s="72"/>
      <c r="DWH154" s="72"/>
      <c r="DWI154" s="72"/>
      <c r="DWJ154" s="72"/>
      <c r="DWK154" s="72"/>
      <c r="DWL154" s="72"/>
      <c r="DWM154" s="72"/>
      <c r="DWN154" s="72"/>
      <c r="DWO154" s="72"/>
      <c r="DWP154" s="72"/>
      <c r="DWQ154" s="72"/>
      <c r="DWR154" s="72"/>
      <c r="DWS154" s="72"/>
      <c r="DWT154" s="72"/>
      <c r="DWU154" s="72"/>
      <c r="DWV154" s="72"/>
      <c r="DWW154" s="72"/>
      <c r="DWX154" s="72"/>
      <c r="DWY154" s="72"/>
      <c r="DWZ154" s="72"/>
      <c r="DXA154" s="72"/>
      <c r="DXB154" s="72"/>
      <c r="DXC154" s="72"/>
      <c r="DXD154" s="72"/>
      <c r="DXE154" s="72"/>
      <c r="DXF154" s="72"/>
      <c r="DXG154" s="72"/>
      <c r="DXH154" s="72"/>
      <c r="DXI154" s="72"/>
      <c r="DXJ154" s="72"/>
      <c r="DXK154" s="72"/>
      <c r="DXL154" s="72"/>
      <c r="DXM154" s="72"/>
      <c r="DXN154" s="72"/>
      <c r="DXO154" s="72"/>
      <c r="DXP154" s="72"/>
      <c r="DXQ154" s="72"/>
      <c r="DXR154" s="72"/>
      <c r="DXS154" s="72"/>
      <c r="DXT154" s="72"/>
      <c r="DXU154" s="72"/>
      <c r="DXV154" s="72"/>
      <c r="DXW154" s="72"/>
      <c r="DXX154" s="72"/>
      <c r="DXY154" s="72"/>
      <c r="DXZ154" s="72"/>
      <c r="DYA154" s="72"/>
      <c r="DYB154" s="72"/>
      <c r="DYC154" s="72"/>
      <c r="DYD154" s="72"/>
      <c r="DYE154" s="72"/>
      <c r="DYF154" s="72"/>
      <c r="DYG154" s="72"/>
      <c r="DYH154" s="72"/>
      <c r="DYI154" s="72"/>
      <c r="DYJ154" s="72"/>
      <c r="DYK154" s="72"/>
      <c r="DYL154" s="72"/>
      <c r="DYM154" s="72"/>
      <c r="DYN154" s="72"/>
      <c r="DYO154" s="72"/>
      <c r="DYP154" s="72"/>
      <c r="DYQ154" s="72"/>
      <c r="DYR154" s="72"/>
      <c r="DYS154" s="72"/>
      <c r="DYT154" s="72"/>
      <c r="DYU154" s="72"/>
      <c r="DYV154" s="72"/>
      <c r="DYW154" s="72"/>
      <c r="DYX154" s="72"/>
      <c r="DYY154" s="72"/>
      <c r="DYZ154" s="72"/>
      <c r="DZA154" s="72"/>
      <c r="DZB154" s="72"/>
      <c r="DZC154" s="72"/>
      <c r="DZD154" s="72"/>
      <c r="DZE154" s="72"/>
      <c r="DZF154" s="72"/>
      <c r="DZG154" s="72"/>
      <c r="DZH154" s="72"/>
      <c r="DZI154" s="72"/>
      <c r="DZJ154" s="72"/>
      <c r="DZK154" s="72"/>
      <c r="DZL154" s="72"/>
      <c r="DZM154" s="72"/>
      <c r="DZN154" s="72"/>
      <c r="DZO154" s="72"/>
      <c r="DZP154" s="72"/>
      <c r="DZQ154" s="72"/>
      <c r="DZR154" s="72"/>
      <c r="DZS154" s="72"/>
      <c r="DZT154" s="72"/>
      <c r="DZU154" s="72"/>
      <c r="DZV154" s="72"/>
      <c r="DZW154" s="72"/>
      <c r="DZX154" s="72"/>
      <c r="DZY154" s="72"/>
      <c r="DZZ154" s="72"/>
      <c r="EAA154" s="72"/>
      <c r="EAB154" s="72"/>
      <c r="EAC154" s="72"/>
      <c r="EAD154" s="72"/>
      <c r="EAE154" s="72"/>
      <c r="EAF154" s="72"/>
      <c r="EAG154" s="72"/>
      <c r="EAH154" s="72"/>
      <c r="EAI154" s="72"/>
      <c r="EAJ154" s="72"/>
      <c r="EAK154" s="72"/>
      <c r="EAL154" s="72"/>
      <c r="EAM154" s="72"/>
      <c r="EAN154" s="72"/>
      <c r="EAO154" s="72"/>
      <c r="EAP154" s="72"/>
      <c r="EAQ154" s="72"/>
      <c r="EAR154" s="72"/>
      <c r="EAS154" s="72"/>
      <c r="EAT154" s="72"/>
      <c r="EAU154" s="72"/>
      <c r="EAV154" s="72"/>
      <c r="EAW154" s="72"/>
      <c r="EAX154" s="72"/>
      <c r="EAY154" s="72"/>
      <c r="EAZ154" s="72"/>
      <c r="EBA154" s="72"/>
      <c r="EBB154" s="72"/>
      <c r="EBC154" s="72"/>
      <c r="EBD154" s="72"/>
      <c r="EBE154" s="72"/>
      <c r="EBF154" s="72"/>
      <c r="EBG154" s="72"/>
      <c r="EBH154" s="72"/>
      <c r="EBI154" s="72"/>
      <c r="EBJ154" s="72"/>
      <c r="EBK154" s="72"/>
      <c r="EBL154" s="72"/>
      <c r="EBM154" s="72"/>
      <c r="EBN154" s="72"/>
      <c r="EBO154" s="72"/>
      <c r="EBP154" s="72"/>
      <c r="EBQ154" s="72"/>
      <c r="EBR154" s="72"/>
      <c r="EBS154" s="72"/>
      <c r="EBT154" s="72"/>
      <c r="EBU154" s="72"/>
      <c r="EBV154" s="72"/>
      <c r="EBW154" s="72"/>
      <c r="EBX154" s="72"/>
      <c r="EBY154" s="72"/>
      <c r="EBZ154" s="72"/>
      <c r="ECA154" s="72"/>
      <c r="ECB154" s="72"/>
      <c r="ECC154" s="72"/>
      <c r="ECD154" s="72"/>
      <c r="ECE154" s="72"/>
      <c r="ECF154" s="72"/>
      <c r="ECG154" s="72"/>
      <c r="ECH154" s="72"/>
      <c r="ECI154" s="72"/>
      <c r="ECJ154" s="72"/>
      <c r="ECK154" s="72"/>
      <c r="ECL154" s="72"/>
      <c r="ECM154" s="72"/>
      <c r="ECN154" s="72"/>
      <c r="ECO154" s="72"/>
      <c r="ECP154" s="72"/>
      <c r="ECQ154" s="72"/>
      <c r="ECR154" s="72"/>
      <c r="ECS154" s="72"/>
      <c r="ECT154" s="72"/>
      <c r="ECU154" s="72"/>
      <c r="ECV154" s="72"/>
      <c r="ECW154" s="72"/>
      <c r="ECX154" s="72"/>
      <c r="ECY154" s="72"/>
      <c r="ECZ154" s="72"/>
      <c r="EDA154" s="72"/>
      <c r="EDB154" s="72"/>
      <c r="EDC154" s="72"/>
      <c r="EDD154" s="72"/>
      <c r="EDE154" s="72"/>
      <c r="EDF154" s="72"/>
      <c r="EDG154" s="72"/>
      <c r="EDH154" s="72"/>
      <c r="EDI154" s="72"/>
      <c r="EDJ154" s="72"/>
      <c r="EDK154" s="72"/>
      <c r="EDL154" s="72"/>
      <c r="EDM154" s="72"/>
      <c r="EDN154" s="72"/>
      <c r="EDO154" s="72"/>
      <c r="EDP154" s="72"/>
      <c r="EDQ154" s="72"/>
      <c r="EDR154" s="72"/>
      <c r="EDS154" s="72"/>
      <c r="EDT154" s="72"/>
      <c r="EDU154" s="72"/>
      <c r="EDV154" s="72"/>
      <c r="EDW154" s="72"/>
      <c r="EDX154" s="72"/>
      <c r="EDY154" s="72"/>
      <c r="EDZ154" s="72"/>
      <c r="EEA154" s="72"/>
      <c r="EEB154" s="72"/>
      <c r="EEC154" s="72"/>
      <c r="EED154" s="72"/>
      <c r="EEE154" s="72"/>
      <c r="EEF154" s="72"/>
      <c r="EEG154" s="72"/>
      <c r="EEH154" s="72"/>
      <c r="EEI154" s="72"/>
      <c r="EEJ154" s="72"/>
      <c r="EEK154" s="72"/>
      <c r="EEL154" s="72"/>
      <c r="EEM154" s="72"/>
      <c r="EEN154" s="72"/>
      <c r="EEO154" s="72"/>
      <c r="EEP154" s="72"/>
      <c r="EEQ154" s="72"/>
      <c r="EER154" s="72"/>
      <c r="EES154" s="72"/>
      <c r="EET154" s="72"/>
      <c r="EEU154" s="72"/>
      <c r="EEV154" s="72"/>
      <c r="EEW154" s="72"/>
      <c r="EEX154" s="72"/>
      <c r="EEY154" s="72"/>
      <c r="EEZ154" s="72"/>
      <c r="EFA154" s="72"/>
      <c r="EFB154" s="72"/>
      <c r="EFC154" s="72"/>
      <c r="EFD154" s="72"/>
      <c r="EFE154" s="72"/>
      <c r="EFF154" s="72"/>
      <c r="EFG154" s="72"/>
      <c r="EFH154" s="72"/>
      <c r="EFI154" s="72"/>
      <c r="EFJ154" s="72"/>
      <c r="EFK154" s="72"/>
      <c r="EFL154" s="72"/>
      <c r="EFM154" s="72"/>
      <c r="EFN154" s="72"/>
      <c r="EFO154" s="72"/>
      <c r="EFP154" s="72"/>
      <c r="EFQ154" s="72"/>
      <c r="EFR154" s="72"/>
      <c r="EFS154" s="72"/>
      <c r="EFT154" s="72"/>
      <c r="EFU154" s="72"/>
      <c r="EFV154" s="72"/>
      <c r="EFW154" s="72"/>
      <c r="EFX154" s="72"/>
      <c r="EFY154" s="72"/>
      <c r="EFZ154" s="72"/>
      <c r="EGA154" s="72"/>
      <c r="EGB154" s="72"/>
      <c r="EGC154" s="72"/>
      <c r="EGD154" s="72"/>
      <c r="EGE154" s="72"/>
      <c r="EGF154" s="72"/>
      <c r="EGG154" s="72"/>
      <c r="EGH154" s="72"/>
      <c r="EGI154" s="72"/>
      <c r="EGJ154" s="72"/>
      <c r="EGK154" s="72"/>
      <c r="EGL154" s="72"/>
      <c r="EGM154" s="72"/>
      <c r="EGN154" s="72"/>
      <c r="EGO154" s="72"/>
      <c r="EGP154" s="72"/>
      <c r="EGQ154" s="72"/>
      <c r="EGR154" s="72"/>
      <c r="EGS154" s="72"/>
      <c r="EGT154" s="72"/>
      <c r="EGU154" s="72"/>
      <c r="EGV154" s="72"/>
      <c r="EGW154" s="72"/>
      <c r="EGX154" s="72"/>
      <c r="EGY154" s="72"/>
      <c r="EGZ154" s="72"/>
      <c r="EHA154" s="72"/>
      <c r="EHB154" s="72"/>
      <c r="EHC154" s="72"/>
      <c r="EHD154" s="72"/>
      <c r="EHE154" s="72"/>
      <c r="EHF154" s="72"/>
      <c r="EHG154" s="72"/>
      <c r="EHH154" s="72"/>
      <c r="EHI154" s="72"/>
      <c r="EHJ154" s="72"/>
      <c r="EHK154" s="72"/>
      <c r="EHL154" s="72"/>
      <c r="EHM154" s="72"/>
      <c r="EHN154" s="72"/>
      <c r="EHO154" s="72"/>
      <c r="EHP154" s="72"/>
      <c r="EHQ154" s="72"/>
      <c r="EHR154" s="72"/>
      <c r="EHS154" s="72"/>
      <c r="EHT154" s="72"/>
      <c r="EHU154" s="72"/>
      <c r="EHV154" s="72"/>
      <c r="EHW154" s="72"/>
      <c r="EHX154" s="72"/>
      <c r="EHY154" s="72"/>
      <c r="EHZ154" s="72"/>
      <c r="EIA154" s="72"/>
      <c r="EIB154" s="72"/>
      <c r="EIC154" s="72"/>
      <c r="EID154" s="72"/>
      <c r="EIE154" s="72"/>
      <c r="EIF154" s="72"/>
      <c r="EIG154" s="72"/>
      <c r="EIH154" s="72"/>
      <c r="EII154" s="72"/>
      <c r="EIJ154" s="72"/>
      <c r="EIK154" s="72"/>
      <c r="EIL154" s="72"/>
      <c r="EIM154" s="72"/>
      <c r="EIN154" s="72"/>
      <c r="EIO154" s="72"/>
      <c r="EIP154" s="72"/>
      <c r="EIQ154" s="72"/>
      <c r="EIR154" s="72"/>
      <c r="EIS154" s="72"/>
      <c r="EIT154" s="72"/>
      <c r="EIU154" s="72"/>
      <c r="EIV154" s="72"/>
      <c r="EIW154" s="72"/>
      <c r="EIX154" s="72"/>
      <c r="EIY154" s="72"/>
      <c r="EIZ154" s="72"/>
      <c r="EJA154" s="72"/>
      <c r="EJB154" s="72"/>
      <c r="EJC154" s="72"/>
      <c r="EJD154" s="72"/>
      <c r="EJE154" s="72"/>
      <c r="EJF154" s="72"/>
      <c r="EJG154" s="72"/>
      <c r="EJH154" s="72"/>
      <c r="EJI154" s="72"/>
      <c r="EJJ154" s="72"/>
      <c r="EJK154" s="72"/>
      <c r="EJL154" s="72"/>
      <c r="EJM154" s="72"/>
      <c r="EJN154" s="72"/>
      <c r="EJO154" s="72"/>
      <c r="EJP154" s="72"/>
      <c r="EJQ154" s="72"/>
      <c r="EJR154" s="72"/>
      <c r="EJS154" s="72"/>
      <c r="EJT154" s="72"/>
      <c r="EJU154" s="72"/>
      <c r="EJV154" s="72"/>
      <c r="EJW154" s="72"/>
      <c r="EJX154" s="72"/>
      <c r="EJY154" s="72"/>
      <c r="EJZ154" s="72"/>
      <c r="EKA154" s="72"/>
      <c r="EKB154" s="72"/>
      <c r="EKC154" s="72"/>
      <c r="EKD154" s="72"/>
      <c r="EKE154" s="72"/>
      <c r="EKF154" s="72"/>
      <c r="EKG154" s="72"/>
      <c r="EKH154" s="72"/>
      <c r="EKI154" s="72"/>
      <c r="EKJ154" s="72"/>
      <c r="EKK154" s="72"/>
      <c r="EKL154" s="72"/>
      <c r="EKM154" s="72"/>
      <c r="EKN154" s="72"/>
      <c r="EKO154" s="72"/>
      <c r="EKP154" s="72"/>
      <c r="EKQ154" s="72"/>
      <c r="EKR154" s="72"/>
      <c r="EKS154" s="72"/>
      <c r="EKT154" s="72"/>
      <c r="EKU154" s="72"/>
      <c r="EKV154" s="72"/>
      <c r="EKW154" s="72"/>
      <c r="EKX154" s="72"/>
      <c r="EKY154" s="72"/>
      <c r="EKZ154" s="72"/>
      <c r="ELA154" s="72"/>
      <c r="ELB154" s="72"/>
      <c r="ELC154" s="72"/>
      <c r="ELD154" s="72"/>
      <c r="ELE154" s="72"/>
      <c r="ELF154" s="72"/>
      <c r="ELG154" s="72"/>
      <c r="ELH154" s="72"/>
      <c r="ELI154" s="72"/>
      <c r="ELJ154" s="72"/>
      <c r="ELK154" s="72"/>
      <c r="ELL154" s="72"/>
      <c r="ELM154" s="72"/>
      <c r="ELN154" s="72"/>
      <c r="ELO154" s="72"/>
      <c r="ELP154" s="72"/>
      <c r="ELQ154" s="72"/>
      <c r="ELR154" s="72"/>
      <c r="ELS154" s="72"/>
      <c r="ELT154" s="72"/>
      <c r="ELU154" s="72"/>
      <c r="ELV154" s="72"/>
      <c r="ELW154" s="72"/>
      <c r="ELX154" s="72"/>
      <c r="ELY154" s="72"/>
      <c r="ELZ154" s="72"/>
      <c r="EMA154" s="72"/>
      <c r="EMB154" s="72"/>
      <c r="EMC154" s="72"/>
      <c r="EMD154" s="72"/>
      <c r="EME154" s="72"/>
      <c r="EMF154" s="72"/>
      <c r="EMG154" s="72"/>
      <c r="EMH154" s="72"/>
      <c r="EMI154" s="72"/>
      <c r="EMJ154" s="72"/>
      <c r="EMK154" s="72"/>
      <c r="EML154" s="72"/>
      <c r="EMM154" s="72"/>
      <c r="EMN154" s="72"/>
      <c r="EMO154" s="72"/>
      <c r="EMP154" s="72"/>
      <c r="EMQ154" s="72"/>
      <c r="EMR154" s="72"/>
      <c r="EMS154" s="72"/>
      <c r="EMT154" s="72"/>
      <c r="EMU154" s="72"/>
      <c r="EMV154" s="72"/>
      <c r="EMW154" s="72"/>
      <c r="EMX154" s="72"/>
      <c r="EMY154" s="72"/>
      <c r="EMZ154" s="72"/>
      <c r="ENA154" s="72"/>
      <c r="ENB154" s="72"/>
      <c r="ENC154" s="72"/>
      <c r="END154" s="72"/>
      <c r="ENE154" s="72"/>
      <c r="ENF154" s="72"/>
      <c r="ENG154" s="72"/>
      <c r="ENH154" s="72"/>
      <c r="ENI154" s="72"/>
      <c r="ENJ154" s="72"/>
      <c r="ENK154" s="72"/>
      <c r="ENL154" s="72"/>
      <c r="ENM154" s="72"/>
      <c r="ENN154" s="72"/>
      <c r="ENO154" s="72"/>
      <c r="ENP154" s="72"/>
      <c r="ENQ154" s="72"/>
      <c r="ENR154" s="72"/>
      <c r="ENS154" s="72"/>
      <c r="ENT154" s="72"/>
      <c r="ENU154" s="72"/>
      <c r="ENV154" s="72"/>
      <c r="ENW154" s="72"/>
      <c r="ENX154" s="72"/>
      <c r="ENY154" s="72"/>
      <c r="ENZ154" s="72"/>
      <c r="EOA154" s="72"/>
      <c r="EOB154" s="72"/>
      <c r="EOC154" s="72"/>
      <c r="EOD154" s="72"/>
      <c r="EOE154" s="72"/>
      <c r="EOF154" s="72"/>
      <c r="EOG154" s="72"/>
      <c r="EOH154" s="72"/>
      <c r="EOI154" s="72"/>
      <c r="EOJ154" s="72"/>
      <c r="EOK154" s="72"/>
      <c r="EOL154" s="72"/>
      <c r="EOM154" s="72"/>
      <c r="EON154" s="72"/>
      <c r="EOO154" s="72"/>
      <c r="EOP154" s="72"/>
      <c r="EOQ154" s="72"/>
      <c r="EOR154" s="72"/>
      <c r="EOS154" s="72"/>
      <c r="EOT154" s="72"/>
      <c r="EOU154" s="72"/>
      <c r="EOV154" s="72"/>
      <c r="EOW154" s="72"/>
      <c r="EOX154" s="72"/>
      <c r="EOY154" s="72"/>
      <c r="EOZ154" s="72"/>
      <c r="EPA154" s="72"/>
      <c r="EPB154" s="72"/>
      <c r="EPC154" s="72"/>
      <c r="EPD154" s="72"/>
      <c r="EPE154" s="72"/>
      <c r="EPF154" s="72"/>
      <c r="EPG154" s="72"/>
      <c r="EPH154" s="72"/>
      <c r="EPI154" s="72"/>
      <c r="EPJ154" s="72"/>
      <c r="EPK154" s="72"/>
      <c r="EPL154" s="72"/>
      <c r="EPM154" s="72"/>
      <c r="EPN154" s="72"/>
      <c r="EPO154" s="72"/>
      <c r="EPP154" s="72"/>
      <c r="EPQ154" s="72"/>
      <c r="EPR154" s="72"/>
      <c r="EPS154" s="72"/>
      <c r="EPT154" s="72"/>
      <c r="EPU154" s="72"/>
      <c r="EPV154" s="72"/>
      <c r="EPW154" s="72"/>
      <c r="EPX154" s="72"/>
      <c r="EPY154" s="72"/>
      <c r="EPZ154" s="72"/>
      <c r="EQA154" s="72"/>
      <c r="EQB154" s="72"/>
      <c r="EQC154" s="72"/>
      <c r="EQD154" s="72"/>
      <c r="EQE154" s="72"/>
      <c r="EQF154" s="72"/>
      <c r="EQG154" s="72"/>
      <c r="EQH154" s="72"/>
      <c r="EQI154" s="72"/>
      <c r="EQJ154" s="72"/>
      <c r="EQK154" s="72"/>
      <c r="EQL154" s="72"/>
      <c r="EQM154" s="72"/>
      <c r="EQN154" s="72"/>
      <c r="EQO154" s="72"/>
      <c r="EQP154" s="72"/>
      <c r="EQQ154" s="72"/>
      <c r="EQR154" s="72"/>
      <c r="EQS154" s="72"/>
      <c r="EQT154" s="72"/>
      <c r="EQU154" s="72"/>
      <c r="EQV154" s="72"/>
      <c r="EQW154" s="72"/>
      <c r="EQX154" s="72"/>
      <c r="EQY154" s="72"/>
      <c r="EQZ154" s="72"/>
      <c r="ERA154" s="72"/>
      <c r="ERB154" s="72"/>
      <c r="ERC154" s="72"/>
      <c r="ERD154" s="72"/>
      <c r="ERE154" s="72"/>
      <c r="ERF154" s="72"/>
      <c r="ERG154" s="72"/>
      <c r="ERH154" s="72"/>
      <c r="ERI154" s="72"/>
      <c r="ERJ154" s="72"/>
      <c r="ERK154" s="72"/>
      <c r="ERL154" s="72"/>
      <c r="ERM154" s="72"/>
      <c r="ERN154" s="72"/>
      <c r="ERO154" s="72"/>
      <c r="ERP154" s="72"/>
      <c r="ERQ154" s="72"/>
      <c r="ERR154" s="72"/>
      <c r="ERS154" s="72"/>
      <c r="ERT154" s="72"/>
      <c r="ERU154" s="72"/>
      <c r="ERV154" s="72"/>
      <c r="ERW154" s="72"/>
      <c r="ERX154" s="72"/>
      <c r="ERY154" s="72"/>
      <c r="ERZ154" s="72"/>
      <c r="ESA154" s="72"/>
      <c r="ESB154" s="72"/>
      <c r="ESC154" s="72"/>
      <c r="ESD154" s="72"/>
      <c r="ESE154" s="72"/>
      <c r="ESF154" s="72"/>
      <c r="ESG154" s="72"/>
      <c r="ESH154" s="72"/>
      <c r="ESI154" s="72"/>
      <c r="ESJ154" s="72"/>
      <c r="ESK154" s="72"/>
      <c r="ESL154" s="72"/>
      <c r="ESM154" s="72"/>
      <c r="ESN154" s="72"/>
      <c r="ESO154" s="72"/>
      <c r="ESP154" s="72"/>
      <c r="ESQ154" s="72"/>
      <c r="ESR154" s="72"/>
      <c r="ESS154" s="72"/>
      <c r="EST154" s="72"/>
      <c r="ESU154" s="72"/>
      <c r="ESV154" s="72"/>
      <c r="ESW154" s="72"/>
      <c r="ESX154" s="72"/>
      <c r="ESY154" s="72"/>
      <c r="ESZ154" s="72"/>
      <c r="ETA154" s="72"/>
      <c r="ETB154" s="72"/>
      <c r="ETC154" s="72"/>
      <c r="ETD154" s="72"/>
      <c r="ETE154" s="72"/>
      <c r="ETF154" s="72"/>
      <c r="ETG154" s="72"/>
      <c r="ETH154" s="72"/>
      <c r="ETI154" s="72"/>
      <c r="ETJ154" s="72"/>
      <c r="ETK154" s="72"/>
      <c r="ETL154" s="72"/>
      <c r="ETM154" s="72"/>
      <c r="ETN154" s="72"/>
      <c r="ETO154" s="72"/>
      <c r="ETP154" s="72"/>
      <c r="ETQ154" s="72"/>
      <c r="ETR154" s="72"/>
      <c r="ETS154" s="72"/>
      <c r="ETT154" s="72"/>
      <c r="ETU154" s="72"/>
      <c r="ETV154" s="72"/>
      <c r="ETW154" s="72"/>
      <c r="ETX154" s="72"/>
      <c r="ETY154" s="72"/>
      <c r="ETZ154" s="72"/>
      <c r="EUA154" s="72"/>
      <c r="EUB154" s="72"/>
      <c r="EUC154" s="72"/>
      <c r="EUD154" s="72"/>
      <c r="EUE154" s="72"/>
      <c r="EUF154" s="72"/>
      <c r="EUG154" s="72"/>
      <c r="EUH154" s="72"/>
      <c r="EUI154" s="72"/>
      <c r="EUJ154" s="72"/>
      <c r="EUK154" s="72"/>
      <c r="EUL154" s="72"/>
      <c r="EUM154" s="72"/>
      <c r="EUN154" s="72"/>
      <c r="EUO154" s="72"/>
      <c r="EUP154" s="72"/>
      <c r="EUQ154" s="72"/>
      <c r="EUR154" s="72"/>
      <c r="EUS154" s="72"/>
      <c r="EUT154" s="72"/>
      <c r="EUU154" s="72"/>
      <c r="EUV154" s="72"/>
      <c r="EUW154" s="72"/>
      <c r="EUX154" s="72"/>
      <c r="EUY154" s="72"/>
      <c r="EUZ154" s="72"/>
      <c r="EVA154" s="72"/>
      <c r="EVB154" s="72"/>
      <c r="EVC154" s="72"/>
      <c r="EVD154" s="72"/>
      <c r="EVE154" s="72"/>
      <c r="EVF154" s="72"/>
      <c r="EVG154" s="72"/>
      <c r="EVH154" s="72"/>
      <c r="EVI154" s="72"/>
      <c r="EVJ154" s="72"/>
      <c r="EVK154" s="72"/>
      <c r="EVL154" s="72"/>
      <c r="EVM154" s="72"/>
      <c r="EVN154" s="72"/>
      <c r="EVO154" s="72"/>
      <c r="EVP154" s="72"/>
      <c r="EVQ154" s="72"/>
      <c r="EVR154" s="72"/>
      <c r="EVS154" s="72"/>
      <c r="EVT154" s="72"/>
      <c r="EVU154" s="72"/>
      <c r="EVV154" s="72"/>
      <c r="EVW154" s="72"/>
      <c r="EVX154" s="72"/>
      <c r="EVY154" s="72"/>
      <c r="EVZ154" s="72"/>
      <c r="EWA154" s="72"/>
      <c r="EWB154" s="72"/>
      <c r="EWC154" s="72"/>
      <c r="EWD154" s="72"/>
      <c r="EWE154" s="72"/>
      <c r="EWF154" s="72"/>
      <c r="EWG154" s="72"/>
      <c r="EWH154" s="72"/>
      <c r="EWI154" s="72"/>
      <c r="EWJ154" s="72"/>
      <c r="EWK154" s="72"/>
      <c r="EWL154" s="72"/>
      <c r="EWM154" s="72"/>
      <c r="EWN154" s="72"/>
      <c r="EWO154" s="72"/>
      <c r="EWP154" s="72"/>
      <c r="EWQ154" s="72"/>
      <c r="EWR154" s="72"/>
      <c r="EWS154" s="72"/>
      <c r="EWT154" s="72"/>
      <c r="EWU154" s="72"/>
      <c r="EWV154" s="72"/>
      <c r="EWW154" s="72"/>
      <c r="EWX154" s="72"/>
      <c r="EWY154" s="72"/>
      <c r="EWZ154" s="72"/>
      <c r="EXA154" s="72"/>
      <c r="EXB154" s="72"/>
      <c r="EXC154" s="72"/>
      <c r="EXD154" s="72"/>
      <c r="EXE154" s="72"/>
      <c r="EXF154" s="72"/>
      <c r="EXG154" s="72"/>
      <c r="EXH154" s="72"/>
      <c r="EXI154" s="72"/>
      <c r="EXJ154" s="72"/>
      <c r="EXK154" s="72"/>
      <c r="EXL154" s="72"/>
      <c r="EXM154" s="72"/>
      <c r="EXN154" s="72"/>
      <c r="EXO154" s="72"/>
      <c r="EXP154" s="72"/>
      <c r="EXQ154" s="72"/>
      <c r="EXR154" s="72"/>
      <c r="EXS154" s="72"/>
      <c r="EXT154" s="72"/>
      <c r="EXU154" s="72"/>
      <c r="EXV154" s="72"/>
      <c r="EXW154" s="72"/>
      <c r="EXX154" s="72"/>
      <c r="EXY154" s="72"/>
      <c r="EXZ154" s="72"/>
      <c r="EYA154" s="72"/>
      <c r="EYB154" s="72"/>
      <c r="EYC154" s="72"/>
      <c r="EYD154" s="72"/>
      <c r="EYE154" s="72"/>
      <c r="EYF154" s="72"/>
      <c r="EYG154" s="72"/>
      <c r="EYH154" s="72"/>
      <c r="EYI154" s="72"/>
      <c r="EYJ154" s="72"/>
      <c r="EYK154" s="72"/>
      <c r="EYL154" s="72"/>
      <c r="EYM154" s="72"/>
      <c r="EYN154" s="72"/>
      <c r="EYO154" s="72"/>
      <c r="EYP154" s="72"/>
      <c r="EYQ154" s="72"/>
      <c r="EYR154" s="72"/>
      <c r="EYS154" s="72"/>
      <c r="EYT154" s="72"/>
      <c r="EYU154" s="72"/>
      <c r="EYV154" s="72"/>
      <c r="EYW154" s="72"/>
      <c r="EYX154" s="72"/>
      <c r="EYY154" s="72"/>
      <c r="EYZ154" s="72"/>
      <c r="EZA154" s="72"/>
      <c r="EZB154" s="72"/>
      <c r="EZC154" s="72"/>
      <c r="EZD154" s="72"/>
      <c r="EZE154" s="72"/>
      <c r="EZF154" s="72"/>
      <c r="EZG154" s="72"/>
      <c r="EZH154" s="72"/>
      <c r="EZI154" s="72"/>
      <c r="EZJ154" s="72"/>
      <c r="EZK154" s="72"/>
      <c r="EZL154" s="72"/>
      <c r="EZM154" s="72"/>
      <c r="EZN154" s="72"/>
      <c r="EZO154" s="72"/>
      <c r="EZP154" s="72"/>
      <c r="EZQ154" s="72"/>
      <c r="EZR154" s="72"/>
      <c r="EZS154" s="72"/>
      <c r="EZT154" s="72"/>
      <c r="EZU154" s="72"/>
      <c r="EZV154" s="72"/>
      <c r="EZW154" s="72"/>
      <c r="EZX154" s="72"/>
      <c r="EZY154" s="72"/>
      <c r="EZZ154" s="72"/>
      <c r="FAA154" s="72"/>
      <c r="FAB154" s="72"/>
      <c r="FAC154" s="72"/>
      <c r="FAD154" s="72"/>
      <c r="FAE154" s="72"/>
      <c r="FAF154" s="72"/>
      <c r="FAG154" s="72"/>
      <c r="FAH154" s="72"/>
      <c r="FAI154" s="72"/>
      <c r="FAJ154" s="72"/>
      <c r="FAK154" s="72"/>
      <c r="FAL154" s="72"/>
      <c r="FAM154" s="72"/>
      <c r="FAN154" s="72"/>
      <c r="FAO154" s="72"/>
      <c r="FAP154" s="72"/>
      <c r="FAQ154" s="72"/>
      <c r="FAR154" s="72"/>
      <c r="FAS154" s="72"/>
      <c r="FAT154" s="72"/>
      <c r="FAU154" s="72"/>
      <c r="FAV154" s="72"/>
      <c r="FAW154" s="72"/>
      <c r="FAX154" s="72"/>
      <c r="FAY154" s="72"/>
      <c r="FAZ154" s="72"/>
      <c r="FBA154" s="72"/>
      <c r="FBB154" s="72"/>
      <c r="FBC154" s="72"/>
      <c r="FBD154" s="72"/>
      <c r="FBE154" s="72"/>
      <c r="FBF154" s="72"/>
      <c r="FBG154" s="72"/>
      <c r="FBH154" s="72"/>
      <c r="FBI154" s="72"/>
      <c r="FBJ154" s="72"/>
      <c r="FBK154" s="72"/>
      <c r="FBL154" s="72"/>
      <c r="FBM154" s="72"/>
      <c r="FBN154" s="72"/>
      <c r="FBO154" s="72"/>
      <c r="FBP154" s="72"/>
      <c r="FBQ154" s="72"/>
      <c r="FBR154" s="72"/>
      <c r="FBS154" s="72"/>
      <c r="FBT154" s="72"/>
      <c r="FBU154" s="72"/>
      <c r="FBV154" s="72"/>
      <c r="FBW154" s="72"/>
      <c r="FBX154" s="72"/>
      <c r="FBY154" s="72"/>
      <c r="FBZ154" s="72"/>
      <c r="FCA154" s="72"/>
      <c r="FCB154" s="72"/>
      <c r="FCC154" s="72"/>
      <c r="FCD154" s="72"/>
      <c r="FCE154" s="72"/>
      <c r="FCF154" s="72"/>
      <c r="FCG154" s="72"/>
      <c r="FCH154" s="72"/>
      <c r="FCI154" s="72"/>
      <c r="FCJ154" s="72"/>
      <c r="FCK154" s="72"/>
      <c r="FCL154" s="72"/>
      <c r="FCM154" s="72"/>
      <c r="FCN154" s="72"/>
      <c r="FCO154" s="72"/>
      <c r="FCP154" s="72"/>
      <c r="FCQ154" s="72"/>
      <c r="FCR154" s="72"/>
      <c r="FCS154" s="72"/>
      <c r="FCT154" s="72"/>
      <c r="FCU154" s="72"/>
      <c r="FCV154" s="72"/>
      <c r="FCW154" s="72"/>
      <c r="FCX154" s="72"/>
      <c r="FCY154" s="72"/>
      <c r="FCZ154" s="72"/>
      <c r="FDA154" s="72"/>
      <c r="FDB154" s="72"/>
      <c r="FDC154" s="72"/>
      <c r="FDD154" s="72"/>
      <c r="FDE154" s="72"/>
      <c r="FDF154" s="72"/>
      <c r="FDG154" s="72"/>
      <c r="FDH154" s="72"/>
      <c r="FDI154" s="72"/>
      <c r="FDJ154" s="72"/>
      <c r="FDK154" s="72"/>
      <c r="FDL154" s="72"/>
      <c r="FDM154" s="72"/>
      <c r="FDN154" s="72"/>
      <c r="FDO154" s="72"/>
      <c r="FDP154" s="72"/>
      <c r="FDQ154" s="72"/>
      <c r="FDR154" s="72"/>
      <c r="FDS154" s="72"/>
      <c r="FDT154" s="72"/>
      <c r="FDU154" s="72"/>
      <c r="FDV154" s="72"/>
      <c r="FDW154" s="72"/>
      <c r="FDX154" s="72"/>
      <c r="FDY154" s="72"/>
      <c r="FDZ154" s="72"/>
      <c r="FEA154" s="72"/>
      <c r="FEB154" s="72"/>
      <c r="FEC154" s="72"/>
      <c r="FED154" s="72"/>
      <c r="FEE154" s="72"/>
      <c r="FEF154" s="72"/>
      <c r="FEG154" s="72"/>
      <c r="FEH154" s="72"/>
      <c r="FEI154" s="72"/>
      <c r="FEJ154" s="72"/>
      <c r="FEK154" s="72"/>
      <c r="FEL154" s="72"/>
      <c r="FEM154" s="72"/>
      <c r="FEN154" s="72"/>
      <c r="FEO154" s="72"/>
      <c r="FEP154" s="72"/>
      <c r="FEQ154" s="72"/>
      <c r="FER154" s="72"/>
      <c r="FES154" s="72"/>
      <c r="FET154" s="72"/>
      <c r="FEU154" s="72"/>
      <c r="FEV154" s="72"/>
      <c r="FEW154" s="72"/>
      <c r="FEX154" s="72"/>
      <c r="FEY154" s="72"/>
      <c r="FEZ154" s="72"/>
      <c r="FFA154" s="72"/>
      <c r="FFB154" s="72"/>
      <c r="FFC154" s="72"/>
      <c r="FFD154" s="72"/>
      <c r="FFE154" s="72"/>
      <c r="FFF154" s="72"/>
      <c r="FFG154" s="72"/>
      <c r="FFH154" s="72"/>
      <c r="FFI154" s="72"/>
      <c r="FFJ154" s="72"/>
      <c r="FFK154" s="72"/>
      <c r="FFL154" s="72"/>
      <c r="FFM154" s="72"/>
      <c r="FFN154" s="72"/>
      <c r="FFO154" s="72"/>
      <c r="FFP154" s="72"/>
      <c r="FFQ154" s="72"/>
      <c r="FFR154" s="72"/>
      <c r="FFS154" s="72"/>
      <c r="FFT154" s="72"/>
      <c r="FFU154" s="72"/>
      <c r="FFV154" s="72"/>
      <c r="FFW154" s="72"/>
      <c r="FFX154" s="72"/>
      <c r="FFY154" s="72"/>
      <c r="FFZ154" s="72"/>
      <c r="FGA154" s="72"/>
      <c r="FGB154" s="72"/>
      <c r="FGC154" s="72"/>
      <c r="FGD154" s="72"/>
      <c r="FGE154" s="72"/>
      <c r="FGF154" s="72"/>
      <c r="FGG154" s="72"/>
      <c r="FGH154" s="72"/>
      <c r="FGI154" s="72"/>
      <c r="FGJ154" s="72"/>
      <c r="FGK154" s="72"/>
      <c r="FGL154" s="72"/>
      <c r="FGM154" s="72"/>
      <c r="FGN154" s="72"/>
      <c r="FGO154" s="72"/>
      <c r="FGP154" s="72"/>
      <c r="FGQ154" s="72"/>
      <c r="FGR154" s="72"/>
      <c r="FGS154" s="72"/>
      <c r="FGT154" s="72"/>
      <c r="FGU154" s="72"/>
      <c r="FGV154" s="72"/>
      <c r="FGW154" s="72"/>
      <c r="FGX154" s="72"/>
      <c r="FGY154" s="72"/>
      <c r="FGZ154" s="72"/>
      <c r="FHA154" s="72"/>
      <c r="FHB154" s="72"/>
      <c r="FHC154" s="72"/>
      <c r="FHD154" s="72"/>
      <c r="FHE154" s="72"/>
      <c r="FHF154" s="72"/>
      <c r="FHG154" s="72"/>
      <c r="FHH154" s="72"/>
      <c r="FHI154" s="72"/>
      <c r="FHJ154" s="72"/>
      <c r="FHK154" s="72"/>
      <c r="FHL154" s="72"/>
      <c r="FHM154" s="72"/>
      <c r="FHN154" s="72"/>
      <c r="FHO154" s="72"/>
      <c r="FHP154" s="72"/>
      <c r="FHQ154" s="72"/>
      <c r="FHR154" s="72"/>
      <c r="FHS154" s="72"/>
      <c r="FHT154" s="72"/>
      <c r="FHU154" s="72"/>
      <c r="FHV154" s="72"/>
      <c r="FHW154" s="72"/>
      <c r="FHX154" s="72"/>
      <c r="FHY154" s="72"/>
      <c r="FHZ154" s="72"/>
      <c r="FIA154" s="72"/>
      <c r="FIB154" s="72"/>
      <c r="FIC154" s="72"/>
      <c r="FID154" s="72"/>
      <c r="FIE154" s="72"/>
      <c r="FIF154" s="72"/>
      <c r="FIG154" s="72"/>
      <c r="FIH154" s="72"/>
      <c r="FII154" s="72"/>
      <c r="FIJ154" s="72"/>
      <c r="FIK154" s="72"/>
      <c r="FIL154" s="72"/>
      <c r="FIM154" s="72"/>
      <c r="FIN154" s="72"/>
      <c r="FIO154" s="72"/>
      <c r="FIP154" s="72"/>
      <c r="FIQ154" s="72"/>
      <c r="FIR154" s="72"/>
      <c r="FIS154" s="72"/>
      <c r="FIT154" s="72"/>
      <c r="FIU154" s="72"/>
      <c r="FIV154" s="72"/>
      <c r="FIW154" s="72"/>
      <c r="FIX154" s="72"/>
      <c r="FIY154" s="72"/>
      <c r="FIZ154" s="72"/>
      <c r="FJA154" s="72"/>
      <c r="FJB154" s="72"/>
      <c r="FJC154" s="72"/>
      <c r="FJD154" s="72"/>
      <c r="FJE154" s="72"/>
      <c r="FJF154" s="72"/>
      <c r="FJG154" s="72"/>
      <c r="FJH154" s="72"/>
      <c r="FJI154" s="72"/>
      <c r="FJJ154" s="72"/>
      <c r="FJK154" s="72"/>
      <c r="FJL154" s="72"/>
      <c r="FJM154" s="72"/>
      <c r="FJN154" s="72"/>
      <c r="FJO154" s="72"/>
      <c r="FJP154" s="72"/>
      <c r="FJQ154" s="72"/>
      <c r="FJR154" s="72"/>
      <c r="FJS154" s="72"/>
      <c r="FJT154" s="72"/>
      <c r="FJU154" s="72"/>
      <c r="FJV154" s="72"/>
      <c r="FJW154" s="72"/>
      <c r="FJX154" s="72"/>
      <c r="FJY154" s="72"/>
      <c r="FJZ154" s="72"/>
      <c r="FKA154" s="72"/>
      <c r="FKB154" s="72"/>
      <c r="FKC154" s="72"/>
      <c r="FKD154" s="72"/>
      <c r="FKE154" s="72"/>
      <c r="FKF154" s="72"/>
      <c r="FKG154" s="72"/>
      <c r="FKH154" s="72"/>
      <c r="FKI154" s="72"/>
      <c r="FKJ154" s="72"/>
      <c r="FKK154" s="72"/>
      <c r="FKL154" s="72"/>
      <c r="FKM154" s="72"/>
      <c r="FKN154" s="72"/>
      <c r="FKO154" s="72"/>
      <c r="FKP154" s="72"/>
      <c r="FKQ154" s="72"/>
      <c r="FKR154" s="72"/>
      <c r="FKS154" s="72"/>
      <c r="FKT154" s="72"/>
      <c r="FKU154" s="72"/>
      <c r="FKV154" s="72"/>
      <c r="FKW154" s="72"/>
      <c r="FKX154" s="72"/>
      <c r="FKY154" s="72"/>
      <c r="FKZ154" s="72"/>
      <c r="FLA154" s="72"/>
      <c r="FLB154" s="72"/>
      <c r="FLC154" s="72"/>
      <c r="FLD154" s="72"/>
      <c r="FLE154" s="72"/>
      <c r="FLF154" s="72"/>
      <c r="FLG154" s="72"/>
      <c r="FLH154" s="72"/>
      <c r="FLI154" s="72"/>
      <c r="FLJ154" s="72"/>
      <c r="FLK154" s="72"/>
      <c r="FLL154" s="72"/>
      <c r="FLM154" s="72"/>
      <c r="FLN154" s="72"/>
      <c r="FLO154" s="72"/>
      <c r="FLP154" s="72"/>
      <c r="FLQ154" s="72"/>
      <c r="FLR154" s="72"/>
      <c r="FLS154" s="72"/>
      <c r="FLT154" s="72"/>
      <c r="FLU154" s="72"/>
      <c r="FLV154" s="72"/>
      <c r="FLW154" s="72"/>
      <c r="FLX154" s="72"/>
      <c r="FLY154" s="72"/>
      <c r="FLZ154" s="72"/>
      <c r="FMA154" s="72"/>
      <c r="FMB154" s="72"/>
      <c r="FMC154" s="72"/>
      <c r="FMD154" s="72"/>
      <c r="FME154" s="72"/>
      <c r="FMF154" s="72"/>
      <c r="FMG154" s="72"/>
      <c r="FMH154" s="72"/>
      <c r="FMI154" s="72"/>
      <c r="FMJ154" s="72"/>
      <c r="FMK154" s="72"/>
      <c r="FML154" s="72"/>
      <c r="FMM154" s="72"/>
      <c r="FMN154" s="72"/>
      <c r="FMO154" s="72"/>
      <c r="FMP154" s="72"/>
      <c r="FMQ154" s="72"/>
      <c r="FMR154" s="72"/>
      <c r="FMS154" s="72"/>
      <c r="FMT154" s="72"/>
      <c r="FMU154" s="72"/>
      <c r="FMV154" s="72"/>
      <c r="FMW154" s="72"/>
      <c r="FMX154" s="72"/>
      <c r="FMY154" s="72"/>
      <c r="FMZ154" s="72"/>
      <c r="FNA154" s="72"/>
      <c r="FNB154" s="72"/>
      <c r="FNC154" s="72"/>
      <c r="FND154" s="72"/>
      <c r="FNE154" s="72"/>
      <c r="FNF154" s="72"/>
      <c r="FNG154" s="72"/>
      <c r="FNH154" s="72"/>
      <c r="FNI154" s="72"/>
      <c r="FNJ154" s="72"/>
      <c r="FNK154" s="72"/>
      <c r="FNL154" s="72"/>
      <c r="FNM154" s="72"/>
      <c r="FNN154" s="72"/>
      <c r="FNO154" s="72"/>
      <c r="FNP154" s="72"/>
      <c r="FNQ154" s="72"/>
      <c r="FNR154" s="72"/>
      <c r="FNS154" s="72"/>
      <c r="FNT154" s="72"/>
      <c r="FNU154" s="72"/>
      <c r="FNV154" s="72"/>
      <c r="FNW154" s="72"/>
      <c r="FNX154" s="72"/>
      <c r="FNY154" s="72"/>
      <c r="FNZ154" s="72"/>
      <c r="FOA154" s="72"/>
      <c r="FOB154" s="72"/>
      <c r="FOC154" s="72"/>
      <c r="FOD154" s="72"/>
      <c r="FOE154" s="72"/>
      <c r="FOF154" s="72"/>
      <c r="FOG154" s="72"/>
      <c r="FOH154" s="72"/>
      <c r="FOI154" s="72"/>
      <c r="FOJ154" s="72"/>
      <c r="FOK154" s="72"/>
      <c r="FOL154" s="72"/>
      <c r="FOM154" s="72"/>
      <c r="FON154" s="72"/>
      <c r="FOO154" s="72"/>
      <c r="FOP154" s="72"/>
      <c r="FOQ154" s="72"/>
      <c r="FOR154" s="72"/>
      <c r="FOS154" s="72"/>
      <c r="FOT154" s="72"/>
      <c r="FOU154" s="72"/>
      <c r="FOV154" s="72"/>
      <c r="FOW154" s="72"/>
      <c r="FOX154" s="72"/>
      <c r="FOY154" s="72"/>
      <c r="FOZ154" s="72"/>
      <c r="FPA154" s="72"/>
      <c r="FPB154" s="72"/>
      <c r="FPC154" s="72"/>
      <c r="FPD154" s="72"/>
      <c r="FPE154" s="72"/>
      <c r="FPF154" s="72"/>
      <c r="FPG154" s="72"/>
      <c r="FPH154" s="72"/>
      <c r="FPI154" s="72"/>
      <c r="FPJ154" s="72"/>
      <c r="FPK154" s="72"/>
      <c r="FPL154" s="72"/>
      <c r="FPM154" s="72"/>
      <c r="FPN154" s="72"/>
      <c r="FPO154" s="72"/>
      <c r="FPP154" s="72"/>
      <c r="FPQ154" s="72"/>
      <c r="FPR154" s="72"/>
      <c r="FPS154" s="72"/>
      <c r="FPT154" s="72"/>
      <c r="FPU154" s="72"/>
      <c r="FPV154" s="72"/>
      <c r="FPW154" s="72"/>
      <c r="FPX154" s="72"/>
      <c r="FPY154" s="72"/>
      <c r="FPZ154" s="72"/>
      <c r="FQA154" s="72"/>
      <c r="FQB154" s="72"/>
      <c r="FQC154" s="72"/>
      <c r="FQD154" s="72"/>
      <c r="FQE154" s="72"/>
      <c r="FQF154" s="72"/>
      <c r="FQG154" s="72"/>
      <c r="FQH154" s="72"/>
      <c r="FQI154" s="72"/>
      <c r="FQJ154" s="72"/>
      <c r="FQK154" s="72"/>
      <c r="FQL154" s="72"/>
      <c r="FQM154" s="72"/>
      <c r="FQN154" s="72"/>
      <c r="FQO154" s="72"/>
      <c r="FQP154" s="72"/>
      <c r="FQQ154" s="72"/>
      <c r="FQR154" s="72"/>
      <c r="FQS154" s="72"/>
      <c r="FQT154" s="72"/>
      <c r="FQU154" s="72"/>
      <c r="FQV154" s="72"/>
      <c r="FQW154" s="72"/>
      <c r="FQX154" s="72"/>
      <c r="FQY154" s="72"/>
      <c r="FQZ154" s="72"/>
      <c r="FRA154" s="72"/>
      <c r="FRB154" s="72"/>
      <c r="FRC154" s="72"/>
      <c r="FRD154" s="72"/>
      <c r="FRE154" s="72"/>
      <c r="FRF154" s="72"/>
      <c r="FRG154" s="72"/>
      <c r="FRH154" s="72"/>
      <c r="FRI154" s="72"/>
      <c r="FRJ154" s="72"/>
      <c r="FRK154" s="72"/>
      <c r="FRL154" s="72"/>
      <c r="FRM154" s="72"/>
      <c r="FRN154" s="72"/>
      <c r="FRO154" s="72"/>
      <c r="FRP154" s="72"/>
      <c r="FRQ154" s="72"/>
      <c r="FRR154" s="72"/>
      <c r="FRS154" s="72"/>
      <c r="FRT154" s="72"/>
      <c r="FRU154" s="72"/>
      <c r="FRV154" s="72"/>
      <c r="FRW154" s="72"/>
      <c r="FRX154" s="72"/>
      <c r="FRY154" s="72"/>
      <c r="FRZ154" s="72"/>
      <c r="FSA154" s="72"/>
      <c r="FSB154" s="72"/>
      <c r="FSC154" s="72"/>
      <c r="FSD154" s="72"/>
      <c r="FSE154" s="72"/>
      <c r="FSF154" s="72"/>
      <c r="FSG154" s="72"/>
      <c r="FSH154" s="72"/>
      <c r="FSI154" s="72"/>
      <c r="FSJ154" s="72"/>
      <c r="FSK154" s="72"/>
      <c r="FSL154" s="72"/>
      <c r="FSM154" s="72"/>
      <c r="FSN154" s="72"/>
      <c r="FSO154" s="72"/>
      <c r="FSP154" s="72"/>
      <c r="FSQ154" s="72"/>
      <c r="FSR154" s="72"/>
      <c r="FSS154" s="72"/>
      <c r="FST154" s="72"/>
      <c r="FSU154" s="72"/>
      <c r="FSV154" s="72"/>
      <c r="FSW154" s="72"/>
      <c r="FSX154" s="72"/>
      <c r="FSY154" s="72"/>
      <c r="FSZ154" s="72"/>
      <c r="FTA154" s="72"/>
      <c r="FTB154" s="72"/>
      <c r="FTC154" s="72"/>
      <c r="FTD154" s="72"/>
      <c r="FTE154" s="72"/>
      <c r="FTF154" s="72"/>
      <c r="FTG154" s="72"/>
      <c r="FTH154" s="72"/>
      <c r="FTI154" s="72"/>
      <c r="FTJ154" s="72"/>
      <c r="FTK154" s="72"/>
      <c r="FTL154" s="72"/>
      <c r="FTM154" s="72"/>
      <c r="FTN154" s="72"/>
      <c r="FTO154" s="72"/>
      <c r="FTP154" s="72"/>
      <c r="FTQ154" s="72"/>
      <c r="FTR154" s="72"/>
      <c r="FTS154" s="72"/>
      <c r="FTT154" s="72"/>
      <c r="FTU154" s="72"/>
      <c r="FTV154" s="72"/>
      <c r="FTW154" s="72"/>
      <c r="FTX154" s="72"/>
      <c r="FTY154" s="72"/>
      <c r="FTZ154" s="72"/>
      <c r="FUA154" s="72"/>
      <c r="FUB154" s="72"/>
      <c r="FUC154" s="72"/>
      <c r="FUD154" s="72"/>
      <c r="FUE154" s="72"/>
      <c r="FUF154" s="72"/>
      <c r="FUG154" s="72"/>
      <c r="FUH154" s="72"/>
      <c r="FUI154" s="72"/>
      <c r="FUJ154" s="72"/>
      <c r="FUK154" s="72"/>
      <c r="FUL154" s="72"/>
      <c r="FUM154" s="72"/>
      <c r="FUN154" s="72"/>
      <c r="FUO154" s="72"/>
      <c r="FUP154" s="72"/>
      <c r="FUQ154" s="72"/>
      <c r="FUR154" s="72"/>
      <c r="FUS154" s="72"/>
      <c r="FUT154" s="72"/>
      <c r="FUU154" s="72"/>
      <c r="FUV154" s="72"/>
      <c r="FUW154" s="72"/>
      <c r="FUX154" s="72"/>
      <c r="FUY154" s="72"/>
      <c r="FUZ154" s="72"/>
      <c r="FVA154" s="72"/>
      <c r="FVB154" s="72"/>
      <c r="FVC154" s="72"/>
      <c r="FVD154" s="72"/>
      <c r="FVE154" s="72"/>
      <c r="FVF154" s="72"/>
      <c r="FVG154" s="72"/>
      <c r="FVH154" s="72"/>
      <c r="FVI154" s="72"/>
      <c r="FVJ154" s="72"/>
      <c r="FVK154" s="72"/>
      <c r="FVL154" s="72"/>
      <c r="FVM154" s="72"/>
      <c r="FVN154" s="72"/>
      <c r="FVO154" s="72"/>
      <c r="FVP154" s="72"/>
      <c r="FVQ154" s="72"/>
      <c r="FVR154" s="72"/>
      <c r="FVS154" s="72"/>
      <c r="FVT154" s="72"/>
      <c r="FVU154" s="72"/>
      <c r="FVV154" s="72"/>
      <c r="FVW154" s="72"/>
      <c r="FVX154" s="72"/>
      <c r="FVY154" s="72"/>
      <c r="FVZ154" s="72"/>
      <c r="FWA154" s="72"/>
      <c r="FWB154" s="72"/>
      <c r="FWC154" s="72"/>
      <c r="FWD154" s="72"/>
      <c r="FWE154" s="72"/>
      <c r="FWF154" s="72"/>
      <c r="FWG154" s="72"/>
      <c r="FWH154" s="72"/>
      <c r="FWI154" s="72"/>
      <c r="FWJ154" s="72"/>
      <c r="FWK154" s="72"/>
      <c r="FWL154" s="72"/>
      <c r="FWM154" s="72"/>
      <c r="FWN154" s="72"/>
      <c r="FWO154" s="72"/>
      <c r="FWP154" s="72"/>
      <c r="FWQ154" s="72"/>
      <c r="FWR154" s="72"/>
      <c r="FWS154" s="72"/>
      <c r="FWT154" s="72"/>
      <c r="FWU154" s="72"/>
      <c r="FWV154" s="72"/>
      <c r="FWW154" s="72"/>
      <c r="FWX154" s="72"/>
      <c r="FWY154" s="72"/>
      <c r="FWZ154" s="72"/>
      <c r="FXA154" s="72"/>
      <c r="FXB154" s="72"/>
      <c r="FXC154" s="72"/>
      <c r="FXD154" s="72"/>
      <c r="FXE154" s="72"/>
      <c r="FXF154" s="72"/>
      <c r="FXG154" s="72"/>
      <c r="FXH154" s="72"/>
      <c r="FXI154" s="72"/>
      <c r="FXJ154" s="72"/>
      <c r="FXK154" s="72"/>
      <c r="FXL154" s="72"/>
      <c r="FXM154" s="72"/>
      <c r="FXN154" s="72"/>
      <c r="FXO154" s="72"/>
      <c r="FXP154" s="72"/>
      <c r="FXQ154" s="72"/>
      <c r="FXR154" s="72"/>
      <c r="FXS154" s="72"/>
      <c r="FXT154" s="72"/>
      <c r="FXU154" s="72"/>
      <c r="FXV154" s="72"/>
      <c r="FXW154" s="72"/>
      <c r="FXX154" s="72"/>
      <c r="FXY154" s="72"/>
      <c r="FXZ154" s="72"/>
      <c r="FYA154" s="72"/>
      <c r="FYB154" s="72"/>
      <c r="FYC154" s="72"/>
      <c r="FYD154" s="72"/>
      <c r="FYE154" s="72"/>
      <c r="FYF154" s="72"/>
      <c r="FYG154" s="72"/>
      <c r="FYH154" s="72"/>
      <c r="FYI154" s="72"/>
      <c r="FYJ154" s="72"/>
      <c r="FYK154" s="72"/>
      <c r="FYL154" s="72"/>
      <c r="FYM154" s="72"/>
      <c r="FYN154" s="72"/>
      <c r="FYO154" s="72"/>
      <c r="FYP154" s="72"/>
      <c r="FYQ154" s="72"/>
      <c r="FYR154" s="72"/>
      <c r="FYS154" s="72"/>
      <c r="FYT154" s="72"/>
      <c r="FYU154" s="72"/>
      <c r="FYV154" s="72"/>
      <c r="FYW154" s="72"/>
      <c r="FYX154" s="72"/>
      <c r="FYY154" s="72"/>
      <c r="FYZ154" s="72"/>
      <c r="FZA154" s="72"/>
      <c r="FZB154" s="72"/>
      <c r="FZC154" s="72"/>
      <c r="FZD154" s="72"/>
      <c r="FZE154" s="72"/>
      <c r="FZF154" s="72"/>
      <c r="FZG154" s="72"/>
      <c r="FZH154" s="72"/>
      <c r="FZI154" s="72"/>
      <c r="FZJ154" s="72"/>
      <c r="FZK154" s="72"/>
      <c r="FZL154" s="72"/>
      <c r="FZM154" s="72"/>
      <c r="FZN154" s="72"/>
      <c r="FZO154" s="72"/>
      <c r="FZP154" s="72"/>
      <c r="FZQ154" s="72"/>
      <c r="FZR154" s="72"/>
      <c r="FZS154" s="72"/>
      <c r="FZT154" s="72"/>
      <c r="FZU154" s="72"/>
      <c r="FZV154" s="72"/>
      <c r="FZW154" s="72"/>
      <c r="FZX154" s="72"/>
      <c r="FZY154" s="72"/>
      <c r="FZZ154" s="72"/>
      <c r="GAA154" s="72"/>
      <c r="GAB154" s="72"/>
      <c r="GAC154" s="72"/>
      <c r="GAD154" s="72"/>
      <c r="GAE154" s="72"/>
      <c r="GAF154" s="72"/>
      <c r="GAG154" s="72"/>
      <c r="GAH154" s="72"/>
      <c r="GAI154" s="72"/>
      <c r="GAJ154" s="72"/>
      <c r="GAK154" s="72"/>
      <c r="GAL154" s="72"/>
      <c r="GAM154" s="72"/>
      <c r="GAN154" s="72"/>
      <c r="GAO154" s="72"/>
      <c r="GAP154" s="72"/>
      <c r="GAQ154" s="72"/>
      <c r="GAR154" s="72"/>
      <c r="GAS154" s="72"/>
      <c r="GAT154" s="72"/>
      <c r="GAU154" s="72"/>
      <c r="GAV154" s="72"/>
      <c r="GAW154" s="72"/>
      <c r="GAX154" s="72"/>
      <c r="GAY154" s="72"/>
      <c r="GAZ154" s="72"/>
      <c r="GBA154" s="72"/>
      <c r="GBB154" s="72"/>
      <c r="GBC154" s="72"/>
      <c r="GBD154" s="72"/>
      <c r="GBE154" s="72"/>
      <c r="GBF154" s="72"/>
      <c r="GBG154" s="72"/>
      <c r="GBH154" s="72"/>
      <c r="GBI154" s="72"/>
      <c r="GBJ154" s="72"/>
      <c r="GBK154" s="72"/>
      <c r="GBL154" s="72"/>
      <c r="GBM154" s="72"/>
      <c r="GBN154" s="72"/>
      <c r="GBO154" s="72"/>
      <c r="GBP154" s="72"/>
      <c r="GBQ154" s="72"/>
      <c r="GBR154" s="72"/>
      <c r="GBS154" s="72"/>
      <c r="GBT154" s="72"/>
      <c r="GBU154" s="72"/>
      <c r="GBV154" s="72"/>
      <c r="GBW154" s="72"/>
      <c r="GBX154" s="72"/>
      <c r="GBY154" s="72"/>
      <c r="GBZ154" s="72"/>
      <c r="GCA154" s="72"/>
      <c r="GCB154" s="72"/>
      <c r="GCC154" s="72"/>
      <c r="GCD154" s="72"/>
      <c r="GCE154" s="72"/>
      <c r="GCF154" s="72"/>
      <c r="GCG154" s="72"/>
      <c r="GCH154" s="72"/>
      <c r="GCI154" s="72"/>
      <c r="GCJ154" s="72"/>
      <c r="GCK154" s="72"/>
      <c r="GCL154" s="72"/>
      <c r="GCM154" s="72"/>
      <c r="GCN154" s="72"/>
      <c r="GCO154" s="72"/>
      <c r="GCP154" s="72"/>
      <c r="GCQ154" s="72"/>
      <c r="GCR154" s="72"/>
      <c r="GCS154" s="72"/>
      <c r="GCT154" s="72"/>
      <c r="GCU154" s="72"/>
      <c r="GCV154" s="72"/>
      <c r="GCW154" s="72"/>
      <c r="GCX154" s="72"/>
      <c r="GCY154" s="72"/>
      <c r="GCZ154" s="72"/>
      <c r="GDA154" s="72"/>
      <c r="GDB154" s="72"/>
      <c r="GDC154" s="72"/>
      <c r="GDD154" s="72"/>
      <c r="GDE154" s="72"/>
      <c r="GDF154" s="72"/>
      <c r="GDG154" s="72"/>
      <c r="GDH154" s="72"/>
      <c r="GDI154" s="72"/>
      <c r="GDJ154" s="72"/>
      <c r="GDK154" s="72"/>
      <c r="GDL154" s="72"/>
      <c r="GDM154" s="72"/>
      <c r="GDN154" s="72"/>
      <c r="GDO154" s="72"/>
      <c r="GDP154" s="72"/>
      <c r="GDQ154" s="72"/>
      <c r="GDR154" s="72"/>
      <c r="GDS154" s="72"/>
      <c r="GDT154" s="72"/>
      <c r="GDU154" s="72"/>
      <c r="GDV154" s="72"/>
      <c r="GDW154" s="72"/>
      <c r="GDX154" s="72"/>
      <c r="GDY154" s="72"/>
      <c r="GDZ154" s="72"/>
      <c r="GEA154" s="72"/>
      <c r="GEB154" s="72"/>
      <c r="GEC154" s="72"/>
      <c r="GED154" s="72"/>
      <c r="GEE154" s="72"/>
      <c r="GEF154" s="72"/>
      <c r="GEG154" s="72"/>
      <c r="GEH154" s="72"/>
      <c r="GEI154" s="72"/>
      <c r="GEJ154" s="72"/>
      <c r="GEK154" s="72"/>
      <c r="GEL154" s="72"/>
      <c r="GEM154" s="72"/>
      <c r="GEN154" s="72"/>
      <c r="GEO154" s="72"/>
      <c r="GEP154" s="72"/>
      <c r="GEQ154" s="72"/>
      <c r="GER154" s="72"/>
      <c r="GES154" s="72"/>
      <c r="GET154" s="72"/>
      <c r="GEU154" s="72"/>
      <c r="GEV154" s="72"/>
      <c r="GEW154" s="72"/>
      <c r="GEX154" s="72"/>
      <c r="GEY154" s="72"/>
      <c r="GEZ154" s="72"/>
      <c r="GFA154" s="72"/>
      <c r="GFB154" s="72"/>
      <c r="GFC154" s="72"/>
      <c r="GFD154" s="72"/>
      <c r="GFE154" s="72"/>
      <c r="GFF154" s="72"/>
      <c r="GFG154" s="72"/>
      <c r="GFH154" s="72"/>
      <c r="GFI154" s="72"/>
      <c r="GFJ154" s="72"/>
      <c r="GFK154" s="72"/>
      <c r="GFL154" s="72"/>
      <c r="GFM154" s="72"/>
      <c r="GFN154" s="72"/>
      <c r="GFO154" s="72"/>
      <c r="GFP154" s="72"/>
      <c r="GFQ154" s="72"/>
      <c r="GFR154" s="72"/>
      <c r="GFS154" s="72"/>
      <c r="GFT154" s="72"/>
      <c r="GFU154" s="72"/>
      <c r="GFV154" s="72"/>
      <c r="GFW154" s="72"/>
      <c r="GFX154" s="72"/>
      <c r="GFY154" s="72"/>
      <c r="GFZ154" s="72"/>
      <c r="GGA154" s="72"/>
      <c r="GGB154" s="72"/>
      <c r="GGC154" s="72"/>
      <c r="GGD154" s="72"/>
      <c r="GGE154" s="72"/>
      <c r="GGF154" s="72"/>
      <c r="GGG154" s="72"/>
      <c r="GGH154" s="72"/>
      <c r="GGI154" s="72"/>
      <c r="GGJ154" s="72"/>
      <c r="GGK154" s="72"/>
      <c r="GGL154" s="72"/>
      <c r="GGM154" s="72"/>
      <c r="GGN154" s="72"/>
      <c r="GGO154" s="72"/>
      <c r="GGP154" s="72"/>
      <c r="GGQ154" s="72"/>
      <c r="GGR154" s="72"/>
      <c r="GGS154" s="72"/>
      <c r="GGT154" s="72"/>
      <c r="GGU154" s="72"/>
      <c r="GGV154" s="72"/>
      <c r="GGW154" s="72"/>
      <c r="GGX154" s="72"/>
      <c r="GGY154" s="72"/>
      <c r="GGZ154" s="72"/>
      <c r="GHA154" s="72"/>
      <c r="GHB154" s="72"/>
      <c r="GHC154" s="72"/>
      <c r="GHD154" s="72"/>
      <c r="GHE154" s="72"/>
      <c r="GHF154" s="72"/>
      <c r="GHG154" s="72"/>
      <c r="GHH154" s="72"/>
      <c r="GHI154" s="72"/>
      <c r="GHJ154" s="72"/>
      <c r="GHK154" s="72"/>
      <c r="GHL154" s="72"/>
      <c r="GHM154" s="72"/>
      <c r="GHN154" s="72"/>
      <c r="GHO154" s="72"/>
      <c r="GHP154" s="72"/>
      <c r="GHQ154" s="72"/>
      <c r="GHR154" s="72"/>
      <c r="GHS154" s="72"/>
      <c r="GHT154" s="72"/>
      <c r="GHU154" s="72"/>
      <c r="GHV154" s="72"/>
      <c r="GHW154" s="72"/>
      <c r="GHX154" s="72"/>
      <c r="GHY154" s="72"/>
      <c r="GHZ154" s="72"/>
      <c r="GIA154" s="72"/>
      <c r="GIB154" s="72"/>
      <c r="GIC154" s="72"/>
      <c r="GID154" s="72"/>
      <c r="GIE154" s="72"/>
      <c r="GIF154" s="72"/>
      <c r="GIG154" s="72"/>
      <c r="GIH154" s="72"/>
      <c r="GII154" s="72"/>
      <c r="GIJ154" s="72"/>
      <c r="GIK154" s="72"/>
      <c r="GIL154" s="72"/>
      <c r="GIM154" s="72"/>
      <c r="GIN154" s="72"/>
      <c r="GIO154" s="72"/>
      <c r="GIP154" s="72"/>
      <c r="GIQ154" s="72"/>
      <c r="GIR154" s="72"/>
      <c r="GIS154" s="72"/>
      <c r="GIT154" s="72"/>
      <c r="GIU154" s="72"/>
      <c r="GIV154" s="72"/>
      <c r="GIW154" s="72"/>
      <c r="GIX154" s="72"/>
      <c r="GIY154" s="72"/>
      <c r="GIZ154" s="72"/>
      <c r="GJA154" s="72"/>
      <c r="GJB154" s="72"/>
      <c r="GJC154" s="72"/>
      <c r="GJD154" s="72"/>
      <c r="GJE154" s="72"/>
      <c r="GJF154" s="72"/>
      <c r="GJG154" s="72"/>
      <c r="GJH154" s="72"/>
      <c r="GJI154" s="72"/>
      <c r="GJJ154" s="72"/>
      <c r="GJK154" s="72"/>
      <c r="GJL154" s="72"/>
      <c r="GJM154" s="72"/>
      <c r="GJN154" s="72"/>
      <c r="GJO154" s="72"/>
      <c r="GJP154" s="72"/>
      <c r="GJQ154" s="72"/>
      <c r="GJR154" s="72"/>
      <c r="GJS154" s="72"/>
      <c r="GJT154" s="72"/>
      <c r="GJU154" s="72"/>
      <c r="GJV154" s="72"/>
      <c r="GJW154" s="72"/>
      <c r="GJX154" s="72"/>
      <c r="GJY154" s="72"/>
      <c r="GJZ154" s="72"/>
      <c r="GKA154" s="72"/>
      <c r="GKB154" s="72"/>
      <c r="GKC154" s="72"/>
      <c r="GKD154" s="72"/>
      <c r="GKE154" s="72"/>
      <c r="GKF154" s="72"/>
      <c r="GKG154" s="72"/>
      <c r="GKH154" s="72"/>
      <c r="GKI154" s="72"/>
      <c r="GKJ154" s="72"/>
      <c r="GKK154" s="72"/>
      <c r="GKL154" s="72"/>
      <c r="GKM154" s="72"/>
      <c r="GKN154" s="72"/>
      <c r="GKO154" s="72"/>
      <c r="GKP154" s="72"/>
      <c r="GKQ154" s="72"/>
      <c r="GKR154" s="72"/>
      <c r="GKS154" s="72"/>
      <c r="GKT154" s="72"/>
      <c r="GKU154" s="72"/>
      <c r="GKV154" s="72"/>
      <c r="GKW154" s="72"/>
      <c r="GKX154" s="72"/>
      <c r="GKY154" s="72"/>
      <c r="GKZ154" s="72"/>
      <c r="GLA154" s="72"/>
      <c r="GLB154" s="72"/>
      <c r="GLC154" s="72"/>
      <c r="GLD154" s="72"/>
      <c r="GLE154" s="72"/>
      <c r="GLF154" s="72"/>
      <c r="GLG154" s="72"/>
      <c r="GLH154" s="72"/>
      <c r="GLI154" s="72"/>
      <c r="GLJ154" s="72"/>
      <c r="GLK154" s="72"/>
      <c r="GLL154" s="72"/>
      <c r="GLM154" s="72"/>
      <c r="GLN154" s="72"/>
      <c r="GLO154" s="72"/>
      <c r="GLP154" s="72"/>
      <c r="GLQ154" s="72"/>
      <c r="GLR154" s="72"/>
      <c r="GLS154" s="72"/>
      <c r="GLT154" s="72"/>
      <c r="GLU154" s="72"/>
      <c r="GLV154" s="72"/>
      <c r="GLW154" s="72"/>
      <c r="GLX154" s="72"/>
      <c r="GLY154" s="72"/>
      <c r="GLZ154" s="72"/>
      <c r="GMA154" s="72"/>
      <c r="GMB154" s="72"/>
      <c r="GMC154" s="72"/>
      <c r="GMD154" s="72"/>
      <c r="GME154" s="72"/>
      <c r="GMF154" s="72"/>
      <c r="GMG154" s="72"/>
      <c r="GMH154" s="72"/>
      <c r="GMI154" s="72"/>
      <c r="GMJ154" s="72"/>
      <c r="GMK154" s="72"/>
      <c r="GML154" s="72"/>
      <c r="GMM154" s="72"/>
      <c r="GMN154" s="72"/>
      <c r="GMO154" s="72"/>
      <c r="GMP154" s="72"/>
      <c r="GMQ154" s="72"/>
      <c r="GMR154" s="72"/>
      <c r="GMS154" s="72"/>
      <c r="GMT154" s="72"/>
      <c r="GMU154" s="72"/>
      <c r="GMV154" s="72"/>
      <c r="GMW154" s="72"/>
      <c r="GMX154" s="72"/>
      <c r="GMY154" s="72"/>
      <c r="GMZ154" s="72"/>
      <c r="GNA154" s="72"/>
      <c r="GNB154" s="72"/>
      <c r="GNC154" s="72"/>
      <c r="GND154" s="72"/>
      <c r="GNE154" s="72"/>
      <c r="GNF154" s="72"/>
      <c r="GNG154" s="72"/>
      <c r="GNH154" s="72"/>
      <c r="GNI154" s="72"/>
      <c r="GNJ154" s="72"/>
      <c r="GNK154" s="72"/>
      <c r="GNL154" s="72"/>
      <c r="GNM154" s="72"/>
      <c r="GNN154" s="72"/>
      <c r="GNO154" s="72"/>
      <c r="GNP154" s="72"/>
      <c r="GNQ154" s="72"/>
      <c r="GNR154" s="72"/>
      <c r="GNS154" s="72"/>
      <c r="GNT154" s="72"/>
      <c r="GNU154" s="72"/>
      <c r="GNV154" s="72"/>
      <c r="GNW154" s="72"/>
      <c r="GNX154" s="72"/>
      <c r="GNY154" s="72"/>
      <c r="GNZ154" s="72"/>
      <c r="GOA154" s="72"/>
      <c r="GOB154" s="72"/>
      <c r="GOC154" s="72"/>
      <c r="GOD154" s="72"/>
      <c r="GOE154" s="72"/>
      <c r="GOF154" s="72"/>
      <c r="GOG154" s="72"/>
      <c r="GOH154" s="72"/>
      <c r="GOI154" s="72"/>
      <c r="GOJ154" s="72"/>
      <c r="GOK154" s="72"/>
      <c r="GOL154" s="72"/>
      <c r="GOM154" s="72"/>
      <c r="GON154" s="72"/>
      <c r="GOO154" s="72"/>
      <c r="GOP154" s="72"/>
      <c r="GOQ154" s="72"/>
      <c r="GOR154" s="72"/>
      <c r="GOS154" s="72"/>
      <c r="GOT154" s="72"/>
      <c r="GOU154" s="72"/>
      <c r="GOV154" s="72"/>
      <c r="GOW154" s="72"/>
      <c r="GOX154" s="72"/>
      <c r="GOY154" s="72"/>
      <c r="GOZ154" s="72"/>
      <c r="GPA154" s="72"/>
      <c r="GPB154" s="72"/>
      <c r="GPC154" s="72"/>
      <c r="GPD154" s="72"/>
      <c r="GPE154" s="72"/>
      <c r="GPF154" s="72"/>
      <c r="GPG154" s="72"/>
      <c r="GPH154" s="72"/>
      <c r="GPI154" s="72"/>
      <c r="GPJ154" s="72"/>
      <c r="GPK154" s="72"/>
      <c r="GPL154" s="72"/>
      <c r="GPM154" s="72"/>
      <c r="GPN154" s="72"/>
      <c r="GPO154" s="72"/>
      <c r="GPP154" s="72"/>
      <c r="GPQ154" s="72"/>
      <c r="GPR154" s="72"/>
      <c r="GPS154" s="72"/>
      <c r="GPT154" s="72"/>
      <c r="GPU154" s="72"/>
      <c r="GPV154" s="72"/>
      <c r="GPW154" s="72"/>
      <c r="GPX154" s="72"/>
      <c r="GPY154" s="72"/>
      <c r="GPZ154" s="72"/>
      <c r="GQA154" s="72"/>
      <c r="GQB154" s="72"/>
      <c r="GQC154" s="72"/>
      <c r="GQD154" s="72"/>
      <c r="GQE154" s="72"/>
      <c r="GQF154" s="72"/>
      <c r="GQG154" s="72"/>
      <c r="GQH154" s="72"/>
      <c r="GQI154" s="72"/>
      <c r="GQJ154" s="72"/>
      <c r="GQK154" s="72"/>
      <c r="GQL154" s="72"/>
      <c r="GQM154" s="72"/>
      <c r="GQN154" s="72"/>
      <c r="GQO154" s="72"/>
      <c r="GQP154" s="72"/>
      <c r="GQQ154" s="72"/>
      <c r="GQR154" s="72"/>
      <c r="GQS154" s="72"/>
      <c r="GQT154" s="72"/>
      <c r="GQU154" s="72"/>
      <c r="GQV154" s="72"/>
      <c r="GQW154" s="72"/>
      <c r="GQX154" s="72"/>
      <c r="GQY154" s="72"/>
      <c r="GQZ154" s="72"/>
      <c r="GRA154" s="72"/>
      <c r="GRB154" s="72"/>
      <c r="GRC154" s="72"/>
      <c r="GRD154" s="72"/>
      <c r="GRE154" s="72"/>
      <c r="GRF154" s="72"/>
      <c r="GRG154" s="72"/>
      <c r="GRH154" s="72"/>
      <c r="GRI154" s="72"/>
      <c r="GRJ154" s="72"/>
      <c r="GRK154" s="72"/>
      <c r="GRL154" s="72"/>
      <c r="GRM154" s="72"/>
      <c r="GRN154" s="72"/>
      <c r="GRO154" s="72"/>
      <c r="GRP154" s="72"/>
      <c r="GRQ154" s="72"/>
      <c r="GRR154" s="72"/>
      <c r="GRS154" s="72"/>
      <c r="GRT154" s="72"/>
      <c r="GRU154" s="72"/>
      <c r="GRV154" s="72"/>
      <c r="GRW154" s="72"/>
      <c r="GRX154" s="72"/>
      <c r="GRY154" s="72"/>
      <c r="GRZ154" s="72"/>
      <c r="GSA154" s="72"/>
      <c r="GSB154" s="72"/>
      <c r="GSC154" s="72"/>
      <c r="GSD154" s="72"/>
      <c r="GSE154" s="72"/>
      <c r="GSF154" s="72"/>
      <c r="GSG154" s="72"/>
      <c r="GSH154" s="72"/>
      <c r="GSI154" s="72"/>
      <c r="GSJ154" s="72"/>
      <c r="GSK154" s="72"/>
      <c r="GSL154" s="72"/>
      <c r="GSM154" s="72"/>
      <c r="GSN154" s="72"/>
      <c r="GSO154" s="72"/>
      <c r="GSP154" s="72"/>
      <c r="GSQ154" s="72"/>
      <c r="GSR154" s="72"/>
      <c r="GSS154" s="72"/>
      <c r="GST154" s="72"/>
      <c r="GSU154" s="72"/>
      <c r="GSV154" s="72"/>
      <c r="GSW154" s="72"/>
      <c r="GSX154" s="72"/>
      <c r="GSY154" s="72"/>
      <c r="GSZ154" s="72"/>
      <c r="GTA154" s="72"/>
      <c r="GTB154" s="72"/>
      <c r="GTC154" s="72"/>
      <c r="GTD154" s="72"/>
      <c r="GTE154" s="72"/>
      <c r="GTF154" s="72"/>
      <c r="GTG154" s="72"/>
      <c r="GTH154" s="72"/>
      <c r="GTI154" s="72"/>
      <c r="GTJ154" s="72"/>
      <c r="GTK154" s="72"/>
      <c r="GTL154" s="72"/>
      <c r="GTM154" s="72"/>
      <c r="GTN154" s="72"/>
      <c r="GTO154" s="72"/>
      <c r="GTP154" s="72"/>
      <c r="GTQ154" s="72"/>
      <c r="GTR154" s="72"/>
      <c r="GTS154" s="72"/>
      <c r="GTT154" s="72"/>
      <c r="GTU154" s="72"/>
      <c r="GTV154" s="72"/>
      <c r="GTW154" s="72"/>
      <c r="GTX154" s="72"/>
      <c r="GTY154" s="72"/>
      <c r="GTZ154" s="72"/>
      <c r="GUA154" s="72"/>
      <c r="GUB154" s="72"/>
      <c r="GUC154" s="72"/>
      <c r="GUD154" s="72"/>
      <c r="GUE154" s="72"/>
      <c r="GUF154" s="72"/>
      <c r="GUG154" s="72"/>
      <c r="GUH154" s="72"/>
      <c r="GUI154" s="72"/>
      <c r="GUJ154" s="72"/>
      <c r="GUK154" s="72"/>
      <c r="GUL154" s="72"/>
      <c r="GUM154" s="72"/>
      <c r="GUN154" s="72"/>
      <c r="GUO154" s="72"/>
      <c r="GUP154" s="72"/>
      <c r="GUQ154" s="72"/>
      <c r="GUR154" s="72"/>
      <c r="GUS154" s="72"/>
      <c r="GUT154" s="72"/>
      <c r="GUU154" s="72"/>
      <c r="GUV154" s="72"/>
      <c r="GUW154" s="72"/>
      <c r="GUX154" s="72"/>
      <c r="GUY154" s="72"/>
      <c r="GUZ154" s="72"/>
      <c r="GVA154" s="72"/>
      <c r="GVB154" s="72"/>
      <c r="GVC154" s="72"/>
      <c r="GVD154" s="72"/>
      <c r="GVE154" s="72"/>
      <c r="GVF154" s="72"/>
      <c r="GVG154" s="72"/>
      <c r="GVH154" s="72"/>
      <c r="GVI154" s="72"/>
      <c r="GVJ154" s="72"/>
      <c r="GVK154" s="72"/>
      <c r="GVL154" s="72"/>
      <c r="GVM154" s="72"/>
      <c r="GVN154" s="72"/>
      <c r="GVO154" s="72"/>
      <c r="GVP154" s="72"/>
      <c r="GVQ154" s="72"/>
      <c r="GVR154" s="72"/>
      <c r="GVS154" s="72"/>
      <c r="GVT154" s="72"/>
      <c r="GVU154" s="72"/>
      <c r="GVV154" s="72"/>
      <c r="GVW154" s="72"/>
      <c r="GVX154" s="72"/>
      <c r="GVY154" s="72"/>
      <c r="GVZ154" s="72"/>
      <c r="GWA154" s="72"/>
      <c r="GWB154" s="72"/>
      <c r="GWC154" s="72"/>
      <c r="GWD154" s="72"/>
      <c r="GWE154" s="72"/>
      <c r="GWF154" s="72"/>
      <c r="GWG154" s="72"/>
      <c r="GWH154" s="72"/>
      <c r="GWI154" s="72"/>
      <c r="GWJ154" s="72"/>
      <c r="GWK154" s="72"/>
      <c r="GWL154" s="72"/>
      <c r="GWM154" s="72"/>
      <c r="GWN154" s="72"/>
      <c r="GWO154" s="72"/>
      <c r="GWP154" s="72"/>
      <c r="GWQ154" s="72"/>
      <c r="GWR154" s="72"/>
      <c r="GWS154" s="72"/>
      <c r="GWT154" s="72"/>
      <c r="GWU154" s="72"/>
      <c r="GWV154" s="72"/>
      <c r="GWW154" s="72"/>
      <c r="GWX154" s="72"/>
      <c r="GWY154" s="72"/>
      <c r="GWZ154" s="72"/>
      <c r="GXA154" s="72"/>
      <c r="GXB154" s="72"/>
      <c r="GXC154" s="72"/>
      <c r="GXD154" s="72"/>
      <c r="GXE154" s="72"/>
      <c r="GXF154" s="72"/>
      <c r="GXG154" s="72"/>
      <c r="GXH154" s="72"/>
      <c r="GXI154" s="72"/>
      <c r="GXJ154" s="72"/>
      <c r="GXK154" s="72"/>
      <c r="GXL154" s="72"/>
      <c r="GXM154" s="72"/>
      <c r="GXN154" s="72"/>
      <c r="GXO154" s="72"/>
      <c r="GXP154" s="72"/>
      <c r="GXQ154" s="72"/>
      <c r="GXR154" s="72"/>
      <c r="GXS154" s="72"/>
      <c r="GXT154" s="72"/>
      <c r="GXU154" s="72"/>
      <c r="GXV154" s="72"/>
      <c r="GXW154" s="72"/>
      <c r="GXX154" s="72"/>
      <c r="GXY154" s="72"/>
      <c r="GXZ154" s="72"/>
      <c r="GYA154" s="72"/>
      <c r="GYB154" s="72"/>
      <c r="GYC154" s="72"/>
      <c r="GYD154" s="72"/>
      <c r="GYE154" s="72"/>
      <c r="GYF154" s="72"/>
      <c r="GYG154" s="72"/>
      <c r="GYH154" s="72"/>
      <c r="GYI154" s="72"/>
      <c r="GYJ154" s="72"/>
      <c r="GYK154" s="72"/>
      <c r="GYL154" s="72"/>
      <c r="GYM154" s="72"/>
      <c r="GYN154" s="72"/>
      <c r="GYO154" s="72"/>
      <c r="GYP154" s="72"/>
      <c r="GYQ154" s="72"/>
      <c r="GYR154" s="72"/>
      <c r="GYS154" s="72"/>
      <c r="GYT154" s="72"/>
      <c r="GYU154" s="72"/>
      <c r="GYV154" s="72"/>
      <c r="GYW154" s="72"/>
      <c r="GYX154" s="72"/>
      <c r="GYY154" s="72"/>
      <c r="GYZ154" s="72"/>
      <c r="GZA154" s="72"/>
      <c r="GZB154" s="72"/>
      <c r="GZC154" s="72"/>
      <c r="GZD154" s="72"/>
      <c r="GZE154" s="72"/>
      <c r="GZF154" s="72"/>
      <c r="GZG154" s="72"/>
      <c r="GZH154" s="72"/>
      <c r="GZI154" s="72"/>
      <c r="GZJ154" s="72"/>
      <c r="GZK154" s="72"/>
      <c r="GZL154" s="72"/>
      <c r="GZM154" s="72"/>
      <c r="GZN154" s="72"/>
      <c r="GZO154" s="72"/>
      <c r="GZP154" s="72"/>
      <c r="GZQ154" s="72"/>
      <c r="GZR154" s="72"/>
      <c r="GZS154" s="72"/>
      <c r="GZT154" s="72"/>
      <c r="GZU154" s="72"/>
      <c r="GZV154" s="72"/>
      <c r="GZW154" s="72"/>
      <c r="GZX154" s="72"/>
      <c r="GZY154" s="72"/>
      <c r="GZZ154" s="72"/>
      <c r="HAA154" s="72"/>
      <c r="HAB154" s="72"/>
      <c r="HAC154" s="72"/>
      <c r="HAD154" s="72"/>
      <c r="HAE154" s="72"/>
      <c r="HAF154" s="72"/>
      <c r="HAG154" s="72"/>
      <c r="HAH154" s="72"/>
      <c r="HAI154" s="72"/>
      <c r="HAJ154" s="72"/>
      <c r="HAK154" s="72"/>
      <c r="HAL154" s="72"/>
      <c r="HAM154" s="72"/>
      <c r="HAN154" s="72"/>
      <c r="HAO154" s="72"/>
      <c r="HAP154" s="72"/>
      <c r="HAQ154" s="72"/>
      <c r="HAR154" s="72"/>
      <c r="HAS154" s="72"/>
      <c r="HAT154" s="72"/>
      <c r="HAU154" s="72"/>
      <c r="HAV154" s="72"/>
      <c r="HAW154" s="72"/>
      <c r="HAX154" s="72"/>
      <c r="HAY154" s="72"/>
      <c r="HAZ154" s="72"/>
      <c r="HBA154" s="72"/>
      <c r="HBB154" s="72"/>
      <c r="HBC154" s="72"/>
      <c r="HBD154" s="72"/>
      <c r="HBE154" s="72"/>
      <c r="HBF154" s="72"/>
      <c r="HBG154" s="72"/>
      <c r="HBH154" s="72"/>
      <c r="HBI154" s="72"/>
      <c r="HBJ154" s="72"/>
      <c r="HBK154" s="72"/>
      <c r="HBL154" s="72"/>
      <c r="HBM154" s="72"/>
      <c r="HBN154" s="72"/>
      <c r="HBO154" s="72"/>
      <c r="HBP154" s="72"/>
      <c r="HBQ154" s="72"/>
      <c r="HBR154" s="72"/>
      <c r="HBS154" s="72"/>
      <c r="HBT154" s="72"/>
      <c r="HBU154" s="72"/>
      <c r="HBV154" s="72"/>
      <c r="HBW154" s="72"/>
      <c r="HBX154" s="72"/>
      <c r="HBY154" s="72"/>
      <c r="HBZ154" s="72"/>
      <c r="HCA154" s="72"/>
      <c r="HCB154" s="72"/>
      <c r="HCC154" s="72"/>
      <c r="HCD154" s="72"/>
      <c r="HCE154" s="72"/>
      <c r="HCF154" s="72"/>
      <c r="HCG154" s="72"/>
      <c r="HCH154" s="72"/>
      <c r="HCI154" s="72"/>
      <c r="HCJ154" s="72"/>
      <c r="HCK154" s="72"/>
      <c r="HCL154" s="72"/>
      <c r="HCM154" s="72"/>
      <c r="HCN154" s="72"/>
      <c r="HCO154" s="72"/>
      <c r="HCP154" s="72"/>
      <c r="HCQ154" s="72"/>
      <c r="HCR154" s="72"/>
      <c r="HCS154" s="72"/>
      <c r="HCT154" s="72"/>
      <c r="HCU154" s="72"/>
      <c r="HCV154" s="72"/>
      <c r="HCW154" s="72"/>
      <c r="HCX154" s="72"/>
      <c r="HCY154" s="72"/>
      <c r="HCZ154" s="72"/>
      <c r="HDA154" s="72"/>
      <c r="HDB154" s="72"/>
      <c r="HDC154" s="72"/>
      <c r="HDD154" s="72"/>
      <c r="HDE154" s="72"/>
      <c r="HDF154" s="72"/>
      <c r="HDG154" s="72"/>
      <c r="HDH154" s="72"/>
      <c r="HDI154" s="72"/>
      <c r="HDJ154" s="72"/>
      <c r="HDK154" s="72"/>
      <c r="HDL154" s="72"/>
      <c r="HDM154" s="72"/>
      <c r="HDN154" s="72"/>
      <c r="HDO154" s="72"/>
      <c r="HDP154" s="72"/>
      <c r="HDQ154" s="72"/>
      <c r="HDR154" s="72"/>
      <c r="HDS154" s="72"/>
      <c r="HDT154" s="72"/>
      <c r="HDU154" s="72"/>
      <c r="HDV154" s="72"/>
      <c r="HDW154" s="72"/>
      <c r="HDX154" s="72"/>
      <c r="HDY154" s="72"/>
      <c r="HDZ154" s="72"/>
      <c r="HEA154" s="72"/>
      <c r="HEB154" s="72"/>
      <c r="HEC154" s="72"/>
      <c r="HED154" s="72"/>
      <c r="HEE154" s="72"/>
      <c r="HEF154" s="72"/>
      <c r="HEG154" s="72"/>
      <c r="HEH154" s="72"/>
      <c r="HEI154" s="72"/>
      <c r="HEJ154" s="72"/>
      <c r="HEK154" s="72"/>
      <c r="HEL154" s="72"/>
      <c r="HEM154" s="72"/>
      <c r="HEN154" s="72"/>
      <c r="HEO154" s="72"/>
      <c r="HEP154" s="72"/>
      <c r="HEQ154" s="72"/>
      <c r="HER154" s="72"/>
      <c r="HES154" s="72"/>
      <c r="HET154" s="72"/>
      <c r="HEU154" s="72"/>
      <c r="HEV154" s="72"/>
      <c r="HEW154" s="72"/>
      <c r="HEX154" s="72"/>
      <c r="HEY154" s="72"/>
      <c r="HEZ154" s="72"/>
      <c r="HFA154" s="72"/>
      <c r="HFB154" s="72"/>
      <c r="HFC154" s="72"/>
      <c r="HFD154" s="72"/>
      <c r="HFE154" s="72"/>
      <c r="HFF154" s="72"/>
      <c r="HFG154" s="72"/>
      <c r="HFH154" s="72"/>
      <c r="HFI154" s="72"/>
      <c r="HFJ154" s="72"/>
      <c r="HFK154" s="72"/>
      <c r="HFL154" s="72"/>
      <c r="HFM154" s="72"/>
      <c r="HFN154" s="72"/>
      <c r="HFO154" s="72"/>
      <c r="HFP154" s="72"/>
      <c r="HFQ154" s="72"/>
      <c r="HFR154" s="72"/>
      <c r="HFS154" s="72"/>
      <c r="HFT154" s="72"/>
      <c r="HFU154" s="72"/>
      <c r="HFV154" s="72"/>
      <c r="HFW154" s="72"/>
      <c r="HFX154" s="72"/>
      <c r="HFY154" s="72"/>
      <c r="HFZ154" s="72"/>
      <c r="HGA154" s="72"/>
      <c r="HGB154" s="72"/>
      <c r="HGC154" s="72"/>
      <c r="HGD154" s="72"/>
      <c r="HGE154" s="72"/>
      <c r="HGF154" s="72"/>
      <c r="HGG154" s="72"/>
      <c r="HGH154" s="72"/>
      <c r="HGI154" s="72"/>
      <c r="HGJ154" s="72"/>
      <c r="HGK154" s="72"/>
      <c r="HGL154" s="72"/>
      <c r="HGM154" s="72"/>
      <c r="HGN154" s="72"/>
      <c r="HGO154" s="72"/>
      <c r="HGP154" s="72"/>
      <c r="HGQ154" s="72"/>
      <c r="HGR154" s="72"/>
      <c r="HGS154" s="72"/>
      <c r="HGT154" s="72"/>
      <c r="HGU154" s="72"/>
      <c r="HGV154" s="72"/>
      <c r="HGW154" s="72"/>
      <c r="HGX154" s="72"/>
      <c r="HGY154" s="72"/>
      <c r="HGZ154" s="72"/>
      <c r="HHA154" s="72"/>
      <c r="HHB154" s="72"/>
      <c r="HHC154" s="72"/>
      <c r="HHD154" s="72"/>
      <c r="HHE154" s="72"/>
      <c r="HHF154" s="72"/>
      <c r="HHG154" s="72"/>
      <c r="HHH154" s="72"/>
      <c r="HHI154" s="72"/>
      <c r="HHJ154" s="72"/>
      <c r="HHK154" s="72"/>
      <c r="HHL154" s="72"/>
      <c r="HHM154" s="72"/>
      <c r="HHN154" s="72"/>
      <c r="HHO154" s="72"/>
      <c r="HHP154" s="72"/>
      <c r="HHQ154" s="72"/>
      <c r="HHR154" s="72"/>
      <c r="HHS154" s="72"/>
      <c r="HHT154" s="72"/>
      <c r="HHU154" s="72"/>
      <c r="HHV154" s="72"/>
      <c r="HHW154" s="72"/>
      <c r="HHX154" s="72"/>
      <c r="HHY154" s="72"/>
      <c r="HHZ154" s="72"/>
      <c r="HIA154" s="72"/>
      <c r="HIB154" s="72"/>
      <c r="HIC154" s="72"/>
      <c r="HID154" s="72"/>
      <c r="HIE154" s="72"/>
      <c r="HIF154" s="72"/>
      <c r="HIG154" s="72"/>
      <c r="HIH154" s="72"/>
      <c r="HII154" s="72"/>
      <c r="HIJ154" s="72"/>
      <c r="HIK154" s="72"/>
      <c r="HIL154" s="72"/>
      <c r="HIM154" s="72"/>
      <c r="HIN154" s="72"/>
      <c r="HIO154" s="72"/>
      <c r="HIP154" s="72"/>
      <c r="HIQ154" s="72"/>
      <c r="HIR154" s="72"/>
      <c r="HIS154" s="72"/>
      <c r="HIT154" s="72"/>
      <c r="HIU154" s="72"/>
      <c r="HIV154" s="72"/>
      <c r="HIW154" s="72"/>
      <c r="HIX154" s="72"/>
      <c r="HIY154" s="72"/>
      <c r="HIZ154" s="72"/>
      <c r="HJA154" s="72"/>
      <c r="HJB154" s="72"/>
      <c r="HJC154" s="72"/>
      <c r="HJD154" s="72"/>
      <c r="HJE154" s="72"/>
      <c r="HJF154" s="72"/>
      <c r="HJG154" s="72"/>
      <c r="HJH154" s="72"/>
      <c r="HJI154" s="72"/>
      <c r="HJJ154" s="72"/>
      <c r="HJK154" s="72"/>
      <c r="HJL154" s="72"/>
      <c r="HJM154" s="72"/>
      <c r="HJN154" s="72"/>
      <c r="HJO154" s="72"/>
      <c r="HJP154" s="72"/>
      <c r="HJQ154" s="72"/>
      <c r="HJR154" s="72"/>
      <c r="HJS154" s="72"/>
      <c r="HJT154" s="72"/>
      <c r="HJU154" s="72"/>
      <c r="HJV154" s="72"/>
      <c r="HJW154" s="72"/>
      <c r="HJX154" s="72"/>
      <c r="HJY154" s="72"/>
      <c r="HJZ154" s="72"/>
      <c r="HKA154" s="72"/>
      <c r="HKB154" s="72"/>
      <c r="HKC154" s="72"/>
      <c r="HKD154" s="72"/>
      <c r="HKE154" s="72"/>
      <c r="HKF154" s="72"/>
      <c r="HKG154" s="72"/>
      <c r="HKH154" s="72"/>
      <c r="HKI154" s="72"/>
      <c r="HKJ154" s="72"/>
      <c r="HKK154" s="72"/>
      <c r="HKL154" s="72"/>
      <c r="HKM154" s="72"/>
      <c r="HKN154" s="72"/>
      <c r="HKO154" s="72"/>
      <c r="HKP154" s="72"/>
      <c r="HKQ154" s="72"/>
      <c r="HKR154" s="72"/>
      <c r="HKS154" s="72"/>
      <c r="HKT154" s="72"/>
      <c r="HKU154" s="72"/>
      <c r="HKV154" s="72"/>
      <c r="HKW154" s="72"/>
      <c r="HKX154" s="72"/>
      <c r="HKY154" s="72"/>
      <c r="HKZ154" s="72"/>
      <c r="HLA154" s="72"/>
      <c r="HLB154" s="72"/>
      <c r="HLC154" s="72"/>
      <c r="HLD154" s="72"/>
      <c r="HLE154" s="72"/>
      <c r="HLF154" s="72"/>
      <c r="HLG154" s="72"/>
      <c r="HLH154" s="72"/>
      <c r="HLI154" s="72"/>
      <c r="HLJ154" s="72"/>
      <c r="HLK154" s="72"/>
      <c r="HLL154" s="72"/>
      <c r="HLM154" s="72"/>
      <c r="HLN154" s="72"/>
      <c r="HLO154" s="72"/>
      <c r="HLP154" s="72"/>
      <c r="HLQ154" s="72"/>
      <c r="HLR154" s="72"/>
      <c r="HLS154" s="72"/>
      <c r="HLT154" s="72"/>
      <c r="HLU154" s="72"/>
      <c r="HLV154" s="72"/>
      <c r="HLW154" s="72"/>
      <c r="HLX154" s="72"/>
      <c r="HLY154" s="72"/>
      <c r="HLZ154" s="72"/>
      <c r="HMA154" s="72"/>
      <c r="HMB154" s="72"/>
      <c r="HMC154" s="72"/>
      <c r="HMD154" s="72"/>
      <c r="HME154" s="72"/>
      <c r="HMF154" s="72"/>
      <c r="HMG154" s="72"/>
      <c r="HMH154" s="72"/>
      <c r="HMI154" s="72"/>
      <c r="HMJ154" s="72"/>
      <c r="HMK154" s="72"/>
      <c r="HML154" s="72"/>
      <c r="HMM154" s="72"/>
      <c r="HMN154" s="72"/>
      <c r="HMO154" s="72"/>
      <c r="HMP154" s="72"/>
      <c r="HMQ154" s="72"/>
      <c r="HMR154" s="72"/>
      <c r="HMS154" s="72"/>
      <c r="HMT154" s="72"/>
      <c r="HMU154" s="72"/>
      <c r="HMV154" s="72"/>
      <c r="HMW154" s="72"/>
      <c r="HMX154" s="72"/>
      <c r="HMY154" s="72"/>
      <c r="HMZ154" s="72"/>
      <c r="HNA154" s="72"/>
      <c r="HNB154" s="72"/>
      <c r="HNC154" s="72"/>
      <c r="HND154" s="72"/>
      <c r="HNE154" s="72"/>
      <c r="HNF154" s="72"/>
      <c r="HNG154" s="72"/>
      <c r="HNH154" s="72"/>
      <c r="HNI154" s="72"/>
      <c r="HNJ154" s="72"/>
      <c r="HNK154" s="72"/>
      <c r="HNL154" s="72"/>
      <c r="HNM154" s="72"/>
      <c r="HNN154" s="72"/>
      <c r="HNO154" s="72"/>
      <c r="HNP154" s="72"/>
      <c r="HNQ154" s="72"/>
      <c r="HNR154" s="72"/>
      <c r="HNS154" s="72"/>
      <c r="HNT154" s="72"/>
      <c r="HNU154" s="72"/>
      <c r="HNV154" s="72"/>
      <c r="HNW154" s="72"/>
      <c r="HNX154" s="72"/>
      <c r="HNY154" s="72"/>
      <c r="HNZ154" s="72"/>
      <c r="HOA154" s="72"/>
      <c r="HOB154" s="72"/>
      <c r="HOC154" s="72"/>
      <c r="HOD154" s="72"/>
      <c r="HOE154" s="72"/>
      <c r="HOF154" s="72"/>
      <c r="HOG154" s="72"/>
      <c r="HOH154" s="72"/>
      <c r="HOI154" s="72"/>
      <c r="HOJ154" s="72"/>
      <c r="HOK154" s="72"/>
      <c r="HOL154" s="72"/>
      <c r="HOM154" s="72"/>
      <c r="HON154" s="72"/>
      <c r="HOO154" s="72"/>
      <c r="HOP154" s="72"/>
      <c r="HOQ154" s="72"/>
      <c r="HOR154" s="72"/>
      <c r="HOS154" s="72"/>
      <c r="HOT154" s="72"/>
      <c r="HOU154" s="72"/>
      <c r="HOV154" s="72"/>
      <c r="HOW154" s="72"/>
      <c r="HOX154" s="72"/>
      <c r="HOY154" s="72"/>
      <c r="HOZ154" s="72"/>
      <c r="HPA154" s="72"/>
      <c r="HPB154" s="72"/>
      <c r="HPC154" s="72"/>
      <c r="HPD154" s="72"/>
      <c r="HPE154" s="72"/>
      <c r="HPF154" s="72"/>
      <c r="HPG154" s="72"/>
      <c r="HPH154" s="72"/>
      <c r="HPI154" s="72"/>
      <c r="HPJ154" s="72"/>
      <c r="HPK154" s="72"/>
      <c r="HPL154" s="72"/>
      <c r="HPM154" s="72"/>
      <c r="HPN154" s="72"/>
      <c r="HPO154" s="72"/>
      <c r="HPP154" s="72"/>
      <c r="HPQ154" s="72"/>
      <c r="HPR154" s="72"/>
      <c r="HPS154" s="72"/>
      <c r="HPT154" s="72"/>
      <c r="HPU154" s="72"/>
      <c r="HPV154" s="72"/>
      <c r="HPW154" s="72"/>
      <c r="HPX154" s="72"/>
      <c r="HPY154" s="72"/>
      <c r="HPZ154" s="72"/>
      <c r="HQA154" s="72"/>
      <c r="HQB154" s="72"/>
      <c r="HQC154" s="72"/>
      <c r="HQD154" s="72"/>
      <c r="HQE154" s="72"/>
      <c r="HQF154" s="72"/>
      <c r="HQG154" s="72"/>
      <c r="HQH154" s="72"/>
      <c r="HQI154" s="72"/>
      <c r="HQJ154" s="72"/>
      <c r="HQK154" s="72"/>
      <c r="HQL154" s="72"/>
      <c r="HQM154" s="72"/>
      <c r="HQN154" s="72"/>
      <c r="HQO154" s="72"/>
      <c r="HQP154" s="72"/>
      <c r="HQQ154" s="72"/>
      <c r="HQR154" s="72"/>
      <c r="HQS154" s="72"/>
      <c r="HQT154" s="72"/>
      <c r="HQU154" s="72"/>
      <c r="HQV154" s="72"/>
      <c r="HQW154" s="72"/>
      <c r="HQX154" s="72"/>
      <c r="HQY154" s="72"/>
      <c r="HQZ154" s="72"/>
      <c r="HRA154" s="72"/>
      <c r="HRB154" s="72"/>
      <c r="HRC154" s="72"/>
      <c r="HRD154" s="72"/>
      <c r="HRE154" s="72"/>
      <c r="HRF154" s="72"/>
      <c r="HRG154" s="72"/>
      <c r="HRH154" s="72"/>
      <c r="HRI154" s="72"/>
      <c r="HRJ154" s="72"/>
      <c r="HRK154" s="72"/>
      <c r="HRL154" s="72"/>
      <c r="HRM154" s="72"/>
      <c r="HRN154" s="72"/>
      <c r="HRO154" s="72"/>
      <c r="HRP154" s="72"/>
      <c r="HRQ154" s="72"/>
      <c r="HRR154" s="72"/>
      <c r="HRS154" s="72"/>
      <c r="HRT154" s="72"/>
      <c r="HRU154" s="72"/>
      <c r="HRV154" s="72"/>
      <c r="HRW154" s="72"/>
      <c r="HRX154" s="72"/>
      <c r="HRY154" s="72"/>
      <c r="HRZ154" s="72"/>
      <c r="HSA154" s="72"/>
      <c r="HSB154" s="72"/>
      <c r="HSC154" s="72"/>
      <c r="HSD154" s="72"/>
      <c r="HSE154" s="72"/>
      <c r="HSF154" s="72"/>
      <c r="HSG154" s="72"/>
      <c r="HSH154" s="72"/>
      <c r="HSI154" s="72"/>
      <c r="HSJ154" s="72"/>
      <c r="HSK154" s="72"/>
      <c r="HSL154" s="72"/>
      <c r="HSM154" s="72"/>
      <c r="HSN154" s="72"/>
      <c r="HSO154" s="72"/>
      <c r="HSP154" s="72"/>
      <c r="HSQ154" s="72"/>
      <c r="HSR154" s="72"/>
      <c r="HSS154" s="72"/>
      <c r="HST154" s="72"/>
      <c r="HSU154" s="72"/>
      <c r="HSV154" s="72"/>
      <c r="HSW154" s="72"/>
      <c r="HSX154" s="72"/>
      <c r="HSY154" s="72"/>
      <c r="HSZ154" s="72"/>
      <c r="HTA154" s="72"/>
      <c r="HTB154" s="72"/>
      <c r="HTC154" s="72"/>
      <c r="HTD154" s="72"/>
      <c r="HTE154" s="72"/>
      <c r="HTF154" s="72"/>
      <c r="HTG154" s="72"/>
      <c r="HTH154" s="72"/>
      <c r="HTI154" s="72"/>
      <c r="HTJ154" s="72"/>
      <c r="HTK154" s="72"/>
      <c r="HTL154" s="72"/>
      <c r="HTM154" s="72"/>
      <c r="HTN154" s="72"/>
      <c r="HTO154" s="72"/>
      <c r="HTP154" s="72"/>
      <c r="HTQ154" s="72"/>
      <c r="HTR154" s="72"/>
      <c r="HTS154" s="72"/>
      <c r="HTT154" s="72"/>
      <c r="HTU154" s="72"/>
      <c r="HTV154" s="72"/>
      <c r="HTW154" s="72"/>
      <c r="HTX154" s="72"/>
      <c r="HTY154" s="72"/>
      <c r="HTZ154" s="72"/>
      <c r="HUA154" s="72"/>
      <c r="HUB154" s="72"/>
      <c r="HUC154" s="72"/>
      <c r="HUD154" s="72"/>
      <c r="HUE154" s="72"/>
      <c r="HUF154" s="72"/>
      <c r="HUG154" s="72"/>
      <c r="HUH154" s="72"/>
      <c r="HUI154" s="72"/>
      <c r="HUJ154" s="72"/>
      <c r="HUK154" s="72"/>
      <c r="HUL154" s="72"/>
      <c r="HUM154" s="72"/>
      <c r="HUN154" s="72"/>
      <c r="HUO154" s="72"/>
      <c r="HUP154" s="72"/>
      <c r="HUQ154" s="72"/>
      <c r="HUR154" s="72"/>
      <c r="HUS154" s="72"/>
      <c r="HUT154" s="72"/>
      <c r="HUU154" s="72"/>
      <c r="HUV154" s="72"/>
      <c r="HUW154" s="72"/>
      <c r="HUX154" s="72"/>
      <c r="HUY154" s="72"/>
      <c r="HUZ154" s="72"/>
      <c r="HVA154" s="72"/>
      <c r="HVB154" s="72"/>
      <c r="HVC154" s="72"/>
      <c r="HVD154" s="72"/>
      <c r="HVE154" s="72"/>
      <c r="HVF154" s="72"/>
      <c r="HVG154" s="72"/>
      <c r="HVH154" s="72"/>
      <c r="HVI154" s="72"/>
      <c r="HVJ154" s="72"/>
      <c r="HVK154" s="72"/>
      <c r="HVL154" s="72"/>
      <c r="HVM154" s="72"/>
      <c r="HVN154" s="72"/>
      <c r="HVO154" s="72"/>
      <c r="HVP154" s="72"/>
      <c r="HVQ154" s="72"/>
      <c r="HVR154" s="72"/>
      <c r="HVS154" s="72"/>
      <c r="HVT154" s="72"/>
      <c r="HVU154" s="72"/>
      <c r="HVV154" s="72"/>
      <c r="HVW154" s="72"/>
      <c r="HVX154" s="72"/>
      <c r="HVY154" s="72"/>
      <c r="HVZ154" s="72"/>
      <c r="HWA154" s="72"/>
      <c r="HWB154" s="72"/>
      <c r="HWC154" s="72"/>
      <c r="HWD154" s="72"/>
      <c r="HWE154" s="72"/>
      <c r="HWF154" s="72"/>
      <c r="HWG154" s="72"/>
      <c r="HWH154" s="72"/>
      <c r="HWI154" s="72"/>
      <c r="HWJ154" s="72"/>
      <c r="HWK154" s="72"/>
      <c r="HWL154" s="72"/>
      <c r="HWM154" s="72"/>
      <c r="HWN154" s="72"/>
      <c r="HWO154" s="72"/>
      <c r="HWP154" s="72"/>
      <c r="HWQ154" s="72"/>
      <c r="HWR154" s="72"/>
      <c r="HWS154" s="72"/>
      <c r="HWT154" s="72"/>
      <c r="HWU154" s="72"/>
      <c r="HWV154" s="72"/>
      <c r="HWW154" s="72"/>
      <c r="HWX154" s="72"/>
      <c r="HWY154" s="72"/>
      <c r="HWZ154" s="72"/>
      <c r="HXA154" s="72"/>
      <c r="HXB154" s="72"/>
      <c r="HXC154" s="72"/>
      <c r="HXD154" s="72"/>
      <c r="HXE154" s="72"/>
      <c r="HXF154" s="72"/>
      <c r="HXG154" s="72"/>
      <c r="HXH154" s="72"/>
      <c r="HXI154" s="72"/>
      <c r="HXJ154" s="72"/>
      <c r="HXK154" s="72"/>
      <c r="HXL154" s="72"/>
      <c r="HXM154" s="72"/>
      <c r="HXN154" s="72"/>
      <c r="HXO154" s="72"/>
      <c r="HXP154" s="72"/>
      <c r="HXQ154" s="72"/>
      <c r="HXR154" s="72"/>
      <c r="HXS154" s="72"/>
      <c r="HXT154" s="72"/>
      <c r="HXU154" s="72"/>
      <c r="HXV154" s="72"/>
      <c r="HXW154" s="72"/>
      <c r="HXX154" s="72"/>
      <c r="HXY154" s="72"/>
      <c r="HXZ154" s="72"/>
      <c r="HYA154" s="72"/>
      <c r="HYB154" s="72"/>
      <c r="HYC154" s="72"/>
      <c r="HYD154" s="72"/>
      <c r="HYE154" s="72"/>
      <c r="HYF154" s="72"/>
      <c r="HYG154" s="72"/>
      <c r="HYH154" s="72"/>
      <c r="HYI154" s="72"/>
      <c r="HYJ154" s="72"/>
      <c r="HYK154" s="72"/>
      <c r="HYL154" s="72"/>
      <c r="HYM154" s="72"/>
      <c r="HYN154" s="72"/>
      <c r="HYO154" s="72"/>
      <c r="HYP154" s="72"/>
      <c r="HYQ154" s="72"/>
      <c r="HYR154" s="72"/>
      <c r="HYS154" s="72"/>
      <c r="HYT154" s="72"/>
      <c r="HYU154" s="72"/>
      <c r="HYV154" s="72"/>
      <c r="HYW154" s="72"/>
      <c r="HYX154" s="72"/>
      <c r="HYY154" s="72"/>
      <c r="HYZ154" s="72"/>
      <c r="HZA154" s="72"/>
      <c r="HZB154" s="72"/>
      <c r="HZC154" s="72"/>
      <c r="HZD154" s="72"/>
      <c r="HZE154" s="72"/>
      <c r="HZF154" s="72"/>
      <c r="HZG154" s="72"/>
      <c r="HZH154" s="72"/>
      <c r="HZI154" s="72"/>
      <c r="HZJ154" s="72"/>
      <c r="HZK154" s="72"/>
      <c r="HZL154" s="72"/>
      <c r="HZM154" s="72"/>
      <c r="HZN154" s="72"/>
      <c r="HZO154" s="72"/>
      <c r="HZP154" s="72"/>
      <c r="HZQ154" s="72"/>
      <c r="HZR154" s="72"/>
      <c r="HZS154" s="72"/>
      <c r="HZT154" s="72"/>
      <c r="HZU154" s="72"/>
      <c r="HZV154" s="72"/>
      <c r="HZW154" s="72"/>
      <c r="HZX154" s="72"/>
      <c r="HZY154" s="72"/>
      <c r="HZZ154" s="72"/>
      <c r="IAA154" s="72"/>
      <c r="IAB154" s="72"/>
      <c r="IAC154" s="72"/>
      <c r="IAD154" s="72"/>
      <c r="IAE154" s="72"/>
      <c r="IAF154" s="72"/>
      <c r="IAG154" s="72"/>
      <c r="IAH154" s="72"/>
      <c r="IAI154" s="72"/>
      <c r="IAJ154" s="72"/>
      <c r="IAK154" s="72"/>
      <c r="IAL154" s="72"/>
      <c r="IAM154" s="72"/>
      <c r="IAN154" s="72"/>
      <c r="IAO154" s="72"/>
      <c r="IAP154" s="72"/>
      <c r="IAQ154" s="72"/>
      <c r="IAR154" s="72"/>
      <c r="IAS154" s="72"/>
      <c r="IAT154" s="72"/>
      <c r="IAU154" s="72"/>
      <c r="IAV154" s="72"/>
      <c r="IAW154" s="72"/>
      <c r="IAX154" s="72"/>
      <c r="IAY154" s="72"/>
      <c r="IAZ154" s="72"/>
      <c r="IBA154" s="72"/>
      <c r="IBB154" s="72"/>
      <c r="IBC154" s="72"/>
      <c r="IBD154" s="72"/>
      <c r="IBE154" s="72"/>
      <c r="IBF154" s="72"/>
      <c r="IBG154" s="72"/>
      <c r="IBH154" s="72"/>
      <c r="IBI154" s="72"/>
      <c r="IBJ154" s="72"/>
      <c r="IBK154" s="72"/>
      <c r="IBL154" s="72"/>
      <c r="IBM154" s="72"/>
      <c r="IBN154" s="72"/>
      <c r="IBO154" s="72"/>
      <c r="IBP154" s="72"/>
      <c r="IBQ154" s="72"/>
      <c r="IBR154" s="72"/>
      <c r="IBS154" s="72"/>
      <c r="IBT154" s="72"/>
      <c r="IBU154" s="72"/>
      <c r="IBV154" s="72"/>
      <c r="IBW154" s="72"/>
      <c r="IBX154" s="72"/>
      <c r="IBY154" s="72"/>
      <c r="IBZ154" s="72"/>
      <c r="ICA154" s="72"/>
      <c r="ICB154" s="72"/>
      <c r="ICC154" s="72"/>
      <c r="ICD154" s="72"/>
      <c r="ICE154" s="72"/>
      <c r="ICF154" s="72"/>
      <c r="ICG154" s="72"/>
      <c r="ICH154" s="72"/>
      <c r="ICI154" s="72"/>
      <c r="ICJ154" s="72"/>
      <c r="ICK154" s="72"/>
      <c r="ICL154" s="72"/>
      <c r="ICM154" s="72"/>
      <c r="ICN154" s="72"/>
      <c r="ICO154" s="72"/>
      <c r="ICP154" s="72"/>
      <c r="ICQ154" s="72"/>
      <c r="ICR154" s="72"/>
      <c r="ICS154" s="72"/>
      <c r="ICT154" s="72"/>
      <c r="ICU154" s="72"/>
      <c r="ICV154" s="72"/>
      <c r="ICW154" s="72"/>
      <c r="ICX154" s="72"/>
      <c r="ICY154" s="72"/>
      <c r="ICZ154" s="72"/>
      <c r="IDA154" s="72"/>
      <c r="IDB154" s="72"/>
      <c r="IDC154" s="72"/>
      <c r="IDD154" s="72"/>
      <c r="IDE154" s="72"/>
      <c r="IDF154" s="72"/>
      <c r="IDG154" s="72"/>
      <c r="IDH154" s="72"/>
      <c r="IDI154" s="72"/>
      <c r="IDJ154" s="72"/>
      <c r="IDK154" s="72"/>
      <c r="IDL154" s="72"/>
      <c r="IDM154" s="72"/>
      <c r="IDN154" s="72"/>
      <c r="IDO154" s="72"/>
      <c r="IDP154" s="72"/>
      <c r="IDQ154" s="72"/>
      <c r="IDR154" s="72"/>
      <c r="IDS154" s="72"/>
      <c r="IDT154" s="72"/>
      <c r="IDU154" s="72"/>
      <c r="IDV154" s="72"/>
      <c r="IDW154" s="72"/>
      <c r="IDX154" s="72"/>
      <c r="IDY154" s="72"/>
      <c r="IDZ154" s="72"/>
      <c r="IEA154" s="72"/>
      <c r="IEB154" s="72"/>
      <c r="IEC154" s="72"/>
      <c r="IED154" s="72"/>
      <c r="IEE154" s="72"/>
      <c r="IEF154" s="72"/>
      <c r="IEG154" s="72"/>
      <c r="IEH154" s="72"/>
      <c r="IEI154" s="72"/>
      <c r="IEJ154" s="72"/>
      <c r="IEK154" s="72"/>
      <c r="IEL154" s="72"/>
      <c r="IEM154" s="72"/>
      <c r="IEN154" s="72"/>
      <c r="IEO154" s="72"/>
      <c r="IEP154" s="72"/>
      <c r="IEQ154" s="72"/>
      <c r="IER154" s="72"/>
      <c r="IES154" s="72"/>
      <c r="IET154" s="72"/>
      <c r="IEU154" s="72"/>
      <c r="IEV154" s="72"/>
      <c r="IEW154" s="72"/>
      <c r="IEX154" s="72"/>
      <c r="IEY154" s="72"/>
      <c r="IEZ154" s="72"/>
      <c r="IFA154" s="72"/>
      <c r="IFB154" s="72"/>
      <c r="IFC154" s="72"/>
      <c r="IFD154" s="72"/>
      <c r="IFE154" s="72"/>
      <c r="IFF154" s="72"/>
      <c r="IFG154" s="72"/>
      <c r="IFH154" s="72"/>
      <c r="IFI154" s="72"/>
      <c r="IFJ154" s="72"/>
      <c r="IFK154" s="72"/>
      <c r="IFL154" s="72"/>
      <c r="IFM154" s="72"/>
      <c r="IFN154" s="72"/>
      <c r="IFO154" s="72"/>
      <c r="IFP154" s="72"/>
      <c r="IFQ154" s="72"/>
      <c r="IFR154" s="72"/>
      <c r="IFS154" s="72"/>
      <c r="IFT154" s="72"/>
      <c r="IFU154" s="72"/>
      <c r="IFV154" s="72"/>
      <c r="IFW154" s="72"/>
      <c r="IFX154" s="72"/>
      <c r="IFY154" s="72"/>
      <c r="IFZ154" s="72"/>
      <c r="IGA154" s="72"/>
      <c r="IGB154" s="72"/>
      <c r="IGC154" s="72"/>
      <c r="IGD154" s="72"/>
      <c r="IGE154" s="72"/>
      <c r="IGF154" s="72"/>
      <c r="IGG154" s="72"/>
      <c r="IGH154" s="72"/>
      <c r="IGI154" s="72"/>
      <c r="IGJ154" s="72"/>
      <c r="IGK154" s="72"/>
      <c r="IGL154" s="72"/>
      <c r="IGM154" s="72"/>
      <c r="IGN154" s="72"/>
      <c r="IGO154" s="72"/>
      <c r="IGP154" s="72"/>
      <c r="IGQ154" s="72"/>
      <c r="IGR154" s="72"/>
      <c r="IGS154" s="72"/>
      <c r="IGT154" s="72"/>
      <c r="IGU154" s="72"/>
      <c r="IGV154" s="72"/>
      <c r="IGW154" s="72"/>
      <c r="IGX154" s="72"/>
      <c r="IGY154" s="72"/>
      <c r="IGZ154" s="72"/>
      <c r="IHA154" s="72"/>
      <c r="IHB154" s="72"/>
      <c r="IHC154" s="72"/>
      <c r="IHD154" s="72"/>
      <c r="IHE154" s="72"/>
      <c r="IHF154" s="72"/>
      <c r="IHG154" s="72"/>
      <c r="IHH154" s="72"/>
      <c r="IHI154" s="72"/>
      <c r="IHJ154" s="72"/>
      <c r="IHK154" s="72"/>
      <c r="IHL154" s="72"/>
      <c r="IHM154" s="72"/>
      <c r="IHN154" s="72"/>
      <c r="IHO154" s="72"/>
      <c r="IHP154" s="72"/>
      <c r="IHQ154" s="72"/>
      <c r="IHR154" s="72"/>
      <c r="IHS154" s="72"/>
      <c r="IHT154" s="72"/>
      <c r="IHU154" s="72"/>
      <c r="IHV154" s="72"/>
      <c r="IHW154" s="72"/>
      <c r="IHX154" s="72"/>
      <c r="IHY154" s="72"/>
      <c r="IHZ154" s="72"/>
      <c r="IIA154" s="72"/>
      <c r="IIB154" s="72"/>
      <c r="IIC154" s="72"/>
      <c r="IID154" s="72"/>
      <c r="IIE154" s="72"/>
      <c r="IIF154" s="72"/>
      <c r="IIG154" s="72"/>
      <c r="IIH154" s="72"/>
      <c r="III154" s="72"/>
      <c r="IIJ154" s="72"/>
      <c r="IIK154" s="72"/>
      <c r="IIL154" s="72"/>
      <c r="IIM154" s="72"/>
      <c r="IIN154" s="72"/>
      <c r="IIO154" s="72"/>
      <c r="IIP154" s="72"/>
      <c r="IIQ154" s="72"/>
      <c r="IIR154" s="72"/>
      <c r="IIS154" s="72"/>
      <c r="IIT154" s="72"/>
      <c r="IIU154" s="72"/>
      <c r="IIV154" s="72"/>
      <c r="IIW154" s="72"/>
      <c r="IIX154" s="72"/>
      <c r="IIY154" s="72"/>
      <c r="IIZ154" s="72"/>
      <c r="IJA154" s="72"/>
      <c r="IJB154" s="72"/>
      <c r="IJC154" s="72"/>
      <c r="IJD154" s="72"/>
      <c r="IJE154" s="72"/>
      <c r="IJF154" s="72"/>
      <c r="IJG154" s="72"/>
      <c r="IJH154" s="72"/>
      <c r="IJI154" s="72"/>
      <c r="IJJ154" s="72"/>
      <c r="IJK154" s="72"/>
      <c r="IJL154" s="72"/>
      <c r="IJM154" s="72"/>
      <c r="IJN154" s="72"/>
      <c r="IJO154" s="72"/>
      <c r="IJP154" s="72"/>
      <c r="IJQ154" s="72"/>
      <c r="IJR154" s="72"/>
      <c r="IJS154" s="72"/>
      <c r="IJT154" s="72"/>
      <c r="IJU154" s="72"/>
      <c r="IJV154" s="72"/>
      <c r="IJW154" s="72"/>
      <c r="IJX154" s="72"/>
      <c r="IJY154" s="72"/>
      <c r="IJZ154" s="72"/>
      <c r="IKA154" s="72"/>
      <c r="IKB154" s="72"/>
      <c r="IKC154" s="72"/>
      <c r="IKD154" s="72"/>
      <c r="IKE154" s="72"/>
      <c r="IKF154" s="72"/>
      <c r="IKG154" s="72"/>
      <c r="IKH154" s="72"/>
      <c r="IKI154" s="72"/>
      <c r="IKJ154" s="72"/>
      <c r="IKK154" s="72"/>
      <c r="IKL154" s="72"/>
      <c r="IKM154" s="72"/>
      <c r="IKN154" s="72"/>
      <c r="IKO154" s="72"/>
      <c r="IKP154" s="72"/>
      <c r="IKQ154" s="72"/>
      <c r="IKR154" s="72"/>
      <c r="IKS154" s="72"/>
      <c r="IKT154" s="72"/>
      <c r="IKU154" s="72"/>
      <c r="IKV154" s="72"/>
      <c r="IKW154" s="72"/>
      <c r="IKX154" s="72"/>
      <c r="IKY154" s="72"/>
      <c r="IKZ154" s="72"/>
      <c r="ILA154" s="72"/>
      <c r="ILB154" s="72"/>
      <c r="ILC154" s="72"/>
      <c r="ILD154" s="72"/>
      <c r="ILE154" s="72"/>
      <c r="ILF154" s="72"/>
      <c r="ILG154" s="72"/>
      <c r="ILH154" s="72"/>
      <c r="ILI154" s="72"/>
      <c r="ILJ154" s="72"/>
      <c r="ILK154" s="72"/>
      <c r="ILL154" s="72"/>
      <c r="ILM154" s="72"/>
      <c r="ILN154" s="72"/>
      <c r="ILO154" s="72"/>
      <c r="ILP154" s="72"/>
      <c r="ILQ154" s="72"/>
      <c r="ILR154" s="72"/>
      <c r="ILS154" s="72"/>
      <c r="ILT154" s="72"/>
      <c r="ILU154" s="72"/>
      <c r="ILV154" s="72"/>
      <c r="ILW154" s="72"/>
      <c r="ILX154" s="72"/>
      <c r="ILY154" s="72"/>
      <c r="ILZ154" s="72"/>
      <c r="IMA154" s="72"/>
      <c r="IMB154" s="72"/>
      <c r="IMC154" s="72"/>
      <c r="IMD154" s="72"/>
      <c r="IME154" s="72"/>
      <c r="IMF154" s="72"/>
      <c r="IMG154" s="72"/>
      <c r="IMH154" s="72"/>
      <c r="IMI154" s="72"/>
      <c r="IMJ154" s="72"/>
      <c r="IMK154" s="72"/>
      <c r="IML154" s="72"/>
      <c r="IMM154" s="72"/>
      <c r="IMN154" s="72"/>
      <c r="IMO154" s="72"/>
      <c r="IMP154" s="72"/>
      <c r="IMQ154" s="72"/>
      <c r="IMR154" s="72"/>
      <c r="IMS154" s="72"/>
      <c r="IMT154" s="72"/>
      <c r="IMU154" s="72"/>
      <c r="IMV154" s="72"/>
      <c r="IMW154" s="72"/>
      <c r="IMX154" s="72"/>
      <c r="IMY154" s="72"/>
      <c r="IMZ154" s="72"/>
      <c r="INA154" s="72"/>
      <c r="INB154" s="72"/>
      <c r="INC154" s="72"/>
      <c r="IND154" s="72"/>
      <c r="INE154" s="72"/>
      <c r="INF154" s="72"/>
      <c r="ING154" s="72"/>
      <c r="INH154" s="72"/>
      <c r="INI154" s="72"/>
      <c r="INJ154" s="72"/>
      <c r="INK154" s="72"/>
      <c r="INL154" s="72"/>
      <c r="INM154" s="72"/>
      <c r="INN154" s="72"/>
      <c r="INO154" s="72"/>
      <c r="INP154" s="72"/>
      <c r="INQ154" s="72"/>
      <c r="INR154" s="72"/>
      <c r="INS154" s="72"/>
      <c r="INT154" s="72"/>
      <c r="INU154" s="72"/>
      <c r="INV154" s="72"/>
      <c r="INW154" s="72"/>
      <c r="INX154" s="72"/>
      <c r="INY154" s="72"/>
      <c r="INZ154" s="72"/>
      <c r="IOA154" s="72"/>
      <c r="IOB154" s="72"/>
      <c r="IOC154" s="72"/>
      <c r="IOD154" s="72"/>
      <c r="IOE154" s="72"/>
      <c r="IOF154" s="72"/>
      <c r="IOG154" s="72"/>
      <c r="IOH154" s="72"/>
      <c r="IOI154" s="72"/>
      <c r="IOJ154" s="72"/>
      <c r="IOK154" s="72"/>
      <c r="IOL154" s="72"/>
      <c r="IOM154" s="72"/>
      <c r="ION154" s="72"/>
      <c r="IOO154" s="72"/>
      <c r="IOP154" s="72"/>
      <c r="IOQ154" s="72"/>
      <c r="IOR154" s="72"/>
      <c r="IOS154" s="72"/>
      <c r="IOT154" s="72"/>
      <c r="IOU154" s="72"/>
      <c r="IOV154" s="72"/>
      <c r="IOW154" s="72"/>
      <c r="IOX154" s="72"/>
      <c r="IOY154" s="72"/>
      <c r="IOZ154" s="72"/>
      <c r="IPA154" s="72"/>
      <c r="IPB154" s="72"/>
      <c r="IPC154" s="72"/>
      <c r="IPD154" s="72"/>
      <c r="IPE154" s="72"/>
      <c r="IPF154" s="72"/>
      <c r="IPG154" s="72"/>
      <c r="IPH154" s="72"/>
      <c r="IPI154" s="72"/>
      <c r="IPJ154" s="72"/>
      <c r="IPK154" s="72"/>
      <c r="IPL154" s="72"/>
      <c r="IPM154" s="72"/>
      <c r="IPN154" s="72"/>
      <c r="IPO154" s="72"/>
      <c r="IPP154" s="72"/>
      <c r="IPQ154" s="72"/>
      <c r="IPR154" s="72"/>
      <c r="IPS154" s="72"/>
      <c r="IPT154" s="72"/>
      <c r="IPU154" s="72"/>
      <c r="IPV154" s="72"/>
      <c r="IPW154" s="72"/>
      <c r="IPX154" s="72"/>
      <c r="IPY154" s="72"/>
      <c r="IPZ154" s="72"/>
      <c r="IQA154" s="72"/>
      <c r="IQB154" s="72"/>
      <c r="IQC154" s="72"/>
      <c r="IQD154" s="72"/>
      <c r="IQE154" s="72"/>
      <c r="IQF154" s="72"/>
      <c r="IQG154" s="72"/>
      <c r="IQH154" s="72"/>
      <c r="IQI154" s="72"/>
      <c r="IQJ154" s="72"/>
      <c r="IQK154" s="72"/>
      <c r="IQL154" s="72"/>
      <c r="IQM154" s="72"/>
      <c r="IQN154" s="72"/>
      <c r="IQO154" s="72"/>
      <c r="IQP154" s="72"/>
      <c r="IQQ154" s="72"/>
      <c r="IQR154" s="72"/>
      <c r="IQS154" s="72"/>
      <c r="IQT154" s="72"/>
      <c r="IQU154" s="72"/>
      <c r="IQV154" s="72"/>
      <c r="IQW154" s="72"/>
      <c r="IQX154" s="72"/>
      <c r="IQY154" s="72"/>
      <c r="IQZ154" s="72"/>
      <c r="IRA154" s="72"/>
      <c r="IRB154" s="72"/>
      <c r="IRC154" s="72"/>
      <c r="IRD154" s="72"/>
      <c r="IRE154" s="72"/>
      <c r="IRF154" s="72"/>
      <c r="IRG154" s="72"/>
      <c r="IRH154" s="72"/>
      <c r="IRI154" s="72"/>
      <c r="IRJ154" s="72"/>
      <c r="IRK154" s="72"/>
      <c r="IRL154" s="72"/>
      <c r="IRM154" s="72"/>
      <c r="IRN154" s="72"/>
      <c r="IRO154" s="72"/>
      <c r="IRP154" s="72"/>
      <c r="IRQ154" s="72"/>
      <c r="IRR154" s="72"/>
      <c r="IRS154" s="72"/>
      <c r="IRT154" s="72"/>
      <c r="IRU154" s="72"/>
      <c r="IRV154" s="72"/>
      <c r="IRW154" s="72"/>
      <c r="IRX154" s="72"/>
      <c r="IRY154" s="72"/>
      <c r="IRZ154" s="72"/>
      <c r="ISA154" s="72"/>
      <c r="ISB154" s="72"/>
      <c r="ISC154" s="72"/>
      <c r="ISD154" s="72"/>
      <c r="ISE154" s="72"/>
      <c r="ISF154" s="72"/>
      <c r="ISG154" s="72"/>
      <c r="ISH154" s="72"/>
      <c r="ISI154" s="72"/>
      <c r="ISJ154" s="72"/>
      <c r="ISK154" s="72"/>
      <c r="ISL154" s="72"/>
      <c r="ISM154" s="72"/>
      <c r="ISN154" s="72"/>
      <c r="ISO154" s="72"/>
      <c r="ISP154" s="72"/>
      <c r="ISQ154" s="72"/>
      <c r="ISR154" s="72"/>
      <c r="ISS154" s="72"/>
      <c r="IST154" s="72"/>
      <c r="ISU154" s="72"/>
      <c r="ISV154" s="72"/>
      <c r="ISW154" s="72"/>
      <c r="ISX154" s="72"/>
      <c r="ISY154" s="72"/>
      <c r="ISZ154" s="72"/>
      <c r="ITA154" s="72"/>
      <c r="ITB154" s="72"/>
      <c r="ITC154" s="72"/>
      <c r="ITD154" s="72"/>
      <c r="ITE154" s="72"/>
      <c r="ITF154" s="72"/>
      <c r="ITG154" s="72"/>
      <c r="ITH154" s="72"/>
      <c r="ITI154" s="72"/>
      <c r="ITJ154" s="72"/>
      <c r="ITK154" s="72"/>
      <c r="ITL154" s="72"/>
      <c r="ITM154" s="72"/>
      <c r="ITN154" s="72"/>
      <c r="ITO154" s="72"/>
      <c r="ITP154" s="72"/>
      <c r="ITQ154" s="72"/>
      <c r="ITR154" s="72"/>
      <c r="ITS154" s="72"/>
      <c r="ITT154" s="72"/>
      <c r="ITU154" s="72"/>
      <c r="ITV154" s="72"/>
      <c r="ITW154" s="72"/>
      <c r="ITX154" s="72"/>
      <c r="ITY154" s="72"/>
      <c r="ITZ154" s="72"/>
      <c r="IUA154" s="72"/>
      <c r="IUB154" s="72"/>
      <c r="IUC154" s="72"/>
      <c r="IUD154" s="72"/>
      <c r="IUE154" s="72"/>
      <c r="IUF154" s="72"/>
      <c r="IUG154" s="72"/>
      <c r="IUH154" s="72"/>
      <c r="IUI154" s="72"/>
      <c r="IUJ154" s="72"/>
      <c r="IUK154" s="72"/>
      <c r="IUL154" s="72"/>
      <c r="IUM154" s="72"/>
      <c r="IUN154" s="72"/>
      <c r="IUO154" s="72"/>
      <c r="IUP154" s="72"/>
      <c r="IUQ154" s="72"/>
      <c r="IUR154" s="72"/>
      <c r="IUS154" s="72"/>
      <c r="IUT154" s="72"/>
      <c r="IUU154" s="72"/>
      <c r="IUV154" s="72"/>
      <c r="IUW154" s="72"/>
      <c r="IUX154" s="72"/>
      <c r="IUY154" s="72"/>
      <c r="IUZ154" s="72"/>
      <c r="IVA154" s="72"/>
      <c r="IVB154" s="72"/>
      <c r="IVC154" s="72"/>
      <c r="IVD154" s="72"/>
      <c r="IVE154" s="72"/>
      <c r="IVF154" s="72"/>
      <c r="IVG154" s="72"/>
      <c r="IVH154" s="72"/>
      <c r="IVI154" s="72"/>
      <c r="IVJ154" s="72"/>
      <c r="IVK154" s="72"/>
      <c r="IVL154" s="72"/>
      <c r="IVM154" s="72"/>
      <c r="IVN154" s="72"/>
      <c r="IVO154" s="72"/>
      <c r="IVP154" s="72"/>
      <c r="IVQ154" s="72"/>
      <c r="IVR154" s="72"/>
      <c r="IVS154" s="72"/>
      <c r="IVT154" s="72"/>
      <c r="IVU154" s="72"/>
      <c r="IVV154" s="72"/>
      <c r="IVW154" s="72"/>
      <c r="IVX154" s="72"/>
      <c r="IVY154" s="72"/>
      <c r="IVZ154" s="72"/>
      <c r="IWA154" s="72"/>
      <c r="IWB154" s="72"/>
      <c r="IWC154" s="72"/>
      <c r="IWD154" s="72"/>
      <c r="IWE154" s="72"/>
      <c r="IWF154" s="72"/>
      <c r="IWG154" s="72"/>
      <c r="IWH154" s="72"/>
      <c r="IWI154" s="72"/>
      <c r="IWJ154" s="72"/>
      <c r="IWK154" s="72"/>
      <c r="IWL154" s="72"/>
      <c r="IWM154" s="72"/>
      <c r="IWN154" s="72"/>
      <c r="IWO154" s="72"/>
      <c r="IWP154" s="72"/>
      <c r="IWQ154" s="72"/>
      <c r="IWR154" s="72"/>
      <c r="IWS154" s="72"/>
      <c r="IWT154" s="72"/>
      <c r="IWU154" s="72"/>
      <c r="IWV154" s="72"/>
      <c r="IWW154" s="72"/>
      <c r="IWX154" s="72"/>
      <c r="IWY154" s="72"/>
      <c r="IWZ154" s="72"/>
      <c r="IXA154" s="72"/>
      <c r="IXB154" s="72"/>
      <c r="IXC154" s="72"/>
      <c r="IXD154" s="72"/>
      <c r="IXE154" s="72"/>
      <c r="IXF154" s="72"/>
      <c r="IXG154" s="72"/>
      <c r="IXH154" s="72"/>
      <c r="IXI154" s="72"/>
      <c r="IXJ154" s="72"/>
      <c r="IXK154" s="72"/>
      <c r="IXL154" s="72"/>
      <c r="IXM154" s="72"/>
      <c r="IXN154" s="72"/>
      <c r="IXO154" s="72"/>
      <c r="IXP154" s="72"/>
      <c r="IXQ154" s="72"/>
      <c r="IXR154" s="72"/>
      <c r="IXS154" s="72"/>
      <c r="IXT154" s="72"/>
      <c r="IXU154" s="72"/>
      <c r="IXV154" s="72"/>
      <c r="IXW154" s="72"/>
      <c r="IXX154" s="72"/>
      <c r="IXY154" s="72"/>
      <c r="IXZ154" s="72"/>
      <c r="IYA154" s="72"/>
      <c r="IYB154" s="72"/>
      <c r="IYC154" s="72"/>
      <c r="IYD154" s="72"/>
      <c r="IYE154" s="72"/>
      <c r="IYF154" s="72"/>
      <c r="IYG154" s="72"/>
      <c r="IYH154" s="72"/>
      <c r="IYI154" s="72"/>
      <c r="IYJ154" s="72"/>
      <c r="IYK154" s="72"/>
      <c r="IYL154" s="72"/>
      <c r="IYM154" s="72"/>
      <c r="IYN154" s="72"/>
      <c r="IYO154" s="72"/>
      <c r="IYP154" s="72"/>
      <c r="IYQ154" s="72"/>
      <c r="IYR154" s="72"/>
      <c r="IYS154" s="72"/>
      <c r="IYT154" s="72"/>
      <c r="IYU154" s="72"/>
      <c r="IYV154" s="72"/>
      <c r="IYW154" s="72"/>
      <c r="IYX154" s="72"/>
      <c r="IYY154" s="72"/>
      <c r="IYZ154" s="72"/>
      <c r="IZA154" s="72"/>
      <c r="IZB154" s="72"/>
      <c r="IZC154" s="72"/>
      <c r="IZD154" s="72"/>
      <c r="IZE154" s="72"/>
      <c r="IZF154" s="72"/>
      <c r="IZG154" s="72"/>
      <c r="IZH154" s="72"/>
      <c r="IZI154" s="72"/>
      <c r="IZJ154" s="72"/>
      <c r="IZK154" s="72"/>
      <c r="IZL154" s="72"/>
      <c r="IZM154" s="72"/>
      <c r="IZN154" s="72"/>
      <c r="IZO154" s="72"/>
      <c r="IZP154" s="72"/>
      <c r="IZQ154" s="72"/>
      <c r="IZR154" s="72"/>
      <c r="IZS154" s="72"/>
      <c r="IZT154" s="72"/>
      <c r="IZU154" s="72"/>
      <c r="IZV154" s="72"/>
      <c r="IZW154" s="72"/>
      <c r="IZX154" s="72"/>
      <c r="IZY154" s="72"/>
      <c r="IZZ154" s="72"/>
      <c r="JAA154" s="72"/>
      <c r="JAB154" s="72"/>
      <c r="JAC154" s="72"/>
      <c r="JAD154" s="72"/>
      <c r="JAE154" s="72"/>
      <c r="JAF154" s="72"/>
      <c r="JAG154" s="72"/>
      <c r="JAH154" s="72"/>
      <c r="JAI154" s="72"/>
      <c r="JAJ154" s="72"/>
      <c r="JAK154" s="72"/>
      <c r="JAL154" s="72"/>
      <c r="JAM154" s="72"/>
      <c r="JAN154" s="72"/>
      <c r="JAO154" s="72"/>
      <c r="JAP154" s="72"/>
      <c r="JAQ154" s="72"/>
      <c r="JAR154" s="72"/>
      <c r="JAS154" s="72"/>
      <c r="JAT154" s="72"/>
      <c r="JAU154" s="72"/>
      <c r="JAV154" s="72"/>
      <c r="JAW154" s="72"/>
      <c r="JAX154" s="72"/>
      <c r="JAY154" s="72"/>
      <c r="JAZ154" s="72"/>
      <c r="JBA154" s="72"/>
      <c r="JBB154" s="72"/>
      <c r="JBC154" s="72"/>
      <c r="JBD154" s="72"/>
      <c r="JBE154" s="72"/>
      <c r="JBF154" s="72"/>
      <c r="JBG154" s="72"/>
      <c r="JBH154" s="72"/>
      <c r="JBI154" s="72"/>
      <c r="JBJ154" s="72"/>
      <c r="JBK154" s="72"/>
      <c r="JBL154" s="72"/>
      <c r="JBM154" s="72"/>
      <c r="JBN154" s="72"/>
      <c r="JBO154" s="72"/>
      <c r="JBP154" s="72"/>
      <c r="JBQ154" s="72"/>
      <c r="JBR154" s="72"/>
      <c r="JBS154" s="72"/>
      <c r="JBT154" s="72"/>
      <c r="JBU154" s="72"/>
      <c r="JBV154" s="72"/>
      <c r="JBW154" s="72"/>
      <c r="JBX154" s="72"/>
      <c r="JBY154" s="72"/>
      <c r="JBZ154" s="72"/>
      <c r="JCA154" s="72"/>
      <c r="JCB154" s="72"/>
      <c r="JCC154" s="72"/>
      <c r="JCD154" s="72"/>
      <c r="JCE154" s="72"/>
      <c r="JCF154" s="72"/>
      <c r="JCG154" s="72"/>
      <c r="JCH154" s="72"/>
      <c r="JCI154" s="72"/>
      <c r="JCJ154" s="72"/>
      <c r="JCK154" s="72"/>
      <c r="JCL154" s="72"/>
      <c r="JCM154" s="72"/>
      <c r="JCN154" s="72"/>
      <c r="JCO154" s="72"/>
      <c r="JCP154" s="72"/>
      <c r="JCQ154" s="72"/>
      <c r="JCR154" s="72"/>
      <c r="JCS154" s="72"/>
      <c r="JCT154" s="72"/>
      <c r="JCU154" s="72"/>
      <c r="JCV154" s="72"/>
      <c r="JCW154" s="72"/>
      <c r="JCX154" s="72"/>
      <c r="JCY154" s="72"/>
      <c r="JCZ154" s="72"/>
      <c r="JDA154" s="72"/>
      <c r="JDB154" s="72"/>
      <c r="JDC154" s="72"/>
      <c r="JDD154" s="72"/>
      <c r="JDE154" s="72"/>
      <c r="JDF154" s="72"/>
      <c r="JDG154" s="72"/>
      <c r="JDH154" s="72"/>
      <c r="JDI154" s="72"/>
      <c r="JDJ154" s="72"/>
      <c r="JDK154" s="72"/>
      <c r="JDL154" s="72"/>
      <c r="JDM154" s="72"/>
      <c r="JDN154" s="72"/>
      <c r="JDO154" s="72"/>
      <c r="JDP154" s="72"/>
      <c r="JDQ154" s="72"/>
      <c r="JDR154" s="72"/>
      <c r="JDS154" s="72"/>
      <c r="JDT154" s="72"/>
      <c r="JDU154" s="72"/>
      <c r="JDV154" s="72"/>
      <c r="JDW154" s="72"/>
      <c r="JDX154" s="72"/>
      <c r="JDY154" s="72"/>
      <c r="JDZ154" s="72"/>
      <c r="JEA154" s="72"/>
      <c r="JEB154" s="72"/>
      <c r="JEC154" s="72"/>
      <c r="JED154" s="72"/>
      <c r="JEE154" s="72"/>
      <c r="JEF154" s="72"/>
      <c r="JEG154" s="72"/>
      <c r="JEH154" s="72"/>
      <c r="JEI154" s="72"/>
      <c r="JEJ154" s="72"/>
      <c r="JEK154" s="72"/>
      <c r="JEL154" s="72"/>
      <c r="JEM154" s="72"/>
      <c r="JEN154" s="72"/>
      <c r="JEO154" s="72"/>
      <c r="JEP154" s="72"/>
      <c r="JEQ154" s="72"/>
      <c r="JER154" s="72"/>
      <c r="JES154" s="72"/>
      <c r="JET154" s="72"/>
      <c r="JEU154" s="72"/>
      <c r="JEV154" s="72"/>
      <c r="JEW154" s="72"/>
      <c r="JEX154" s="72"/>
      <c r="JEY154" s="72"/>
      <c r="JEZ154" s="72"/>
      <c r="JFA154" s="72"/>
      <c r="JFB154" s="72"/>
      <c r="JFC154" s="72"/>
      <c r="JFD154" s="72"/>
      <c r="JFE154" s="72"/>
      <c r="JFF154" s="72"/>
      <c r="JFG154" s="72"/>
      <c r="JFH154" s="72"/>
      <c r="JFI154" s="72"/>
      <c r="JFJ154" s="72"/>
      <c r="JFK154" s="72"/>
      <c r="JFL154" s="72"/>
      <c r="JFM154" s="72"/>
      <c r="JFN154" s="72"/>
      <c r="JFO154" s="72"/>
      <c r="JFP154" s="72"/>
      <c r="JFQ154" s="72"/>
      <c r="JFR154" s="72"/>
      <c r="JFS154" s="72"/>
      <c r="JFT154" s="72"/>
      <c r="JFU154" s="72"/>
      <c r="JFV154" s="72"/>
      <c r="JFW154" s="72"/>
      <c r="JFX154" s="72"/>
      <c r="JFY154" s="72"/>
      <c r="JFZ154" s="72"/>
      <c r="JGA154" s="72"/>
      <c r="JGB154" s="72"/>
      <c r="JGC154" s="72"/>
      <c r="JGD154" s="72"/>
      <c r="JGE154" s="72"/>
      <c r="JGF154" s="72"/>
      <c r="JGG154" s="72"/>
      <c r="JGH154" s="72"/>
      <c r="JGI154" s="72"/>
      <c r="JGJ154" s="72"/>
      <c r="JGK154" s="72"/>
      <c r="JGL154" s="72"/>
      <c r="JGM154" s="72"/>
      <c r="JGN154" s="72"/>
      <c r="JGO154" s="72"/>
      <c r="JGP154" s="72"/>
      <c r="JGQ154" s="72"/>
      <c r="JGR154" s="72"/>
      <c r="JGS154" s="72"/>
      <c r="JGT154" s="72"/>
      <c r="JGU154" s="72"/>
      <c r="JGV154" s="72"/>
      <c r="JGW154" s="72"/>
      <c r="JGX154" s="72"/>
      <c r="JGY154" s="72"/>
      <c r="JGZ154" s="72"/>
      <c r="JHA154" s="72"/>
      <c r="JHB154" s="72"/>
      <c r="JHC154" s="72"/>
      <c r="JHD154" s="72"/>
      <c r="JHE154" s="72"/>
      <c r="JHF154" s="72"/>
      <c r="JHG154" s="72"/>
      <c r="JHH154" s="72"/>
      <c r="JHI154" s="72"/>
      <c r="JHJ154" s="72"/>
      <c r="JHK154" s="72"/>
      <c r="JHL154" s="72"/>
      <c r="JHM154" s="72"/>
      <c r="JHN154" s="72"/>
      <c r="JHO154" s="72"/>
      <c r="JHP154" s="72"/>
      <c r="JHQ154" s="72"/>
      <c r="JHR154" s="72"/>
      <c r="JHS154" s="72"/>
      <c r="JHT154" s="72"/>
      <c r="JHU154" s="72"/>
      <c r="JHV154" s="72"/>
      <c r="JHW154" s="72"/>
      <c r="JHX154" s="72"/>
      <c r="JHY154" s="72"/>
      <c r="JHZ154" s="72"/>
      <c r="JIA154" s="72"/>
      <c r="JIB154" s="72"/>
      <c r="JIC154" s="72"/>
      <c r="JID154" s="72"/>
      <c r="JIE154" s="72"/>
      <c r="JIF154" s="72"/>
      <c r="JIG154" s="72"/>
      <c r="JIH154" s="72"/>
      <c r="JII154" s="72"/>
      <c r="JIJ154" s="72"/>
      <c r="JIK154" s="72"/>
      <c r="JIL154" s="72"/>
      <c r="JIM154" s="72"/>
      <c r="JIN154" s="72"/>
      <c r="JIO154" s="72"/>
      <c r="JIP154" s="72"/>
      <c r="JIQ154" s="72"/>
      <c r="JIR154" s="72"/>
      <c r="JIS154" s="72"/>
      <c r="JIT154" s="72"/>
      <c r="JIU154" s="72"/>
      <c r="JIV154" s="72"/>
      <c r="JIW154" s="72"/>
      <c r="JIX154" s="72"/>
      <c r="JIY154" s="72"/>
      <c r="JIZ154" s="72"/>
      <c r="JJA154" s="72"/>
      <c r="JJB154" s="72"/>
      <c r="JJC154" s="72"/>
      <c r="JJD154" s="72"/>
      <c r="JJE154" s="72"/>
      <c r="JJF154" s="72"/>
      <c r="JJG154" s="72"/>
      <c r="JJH154" s="72"/>
      <c r="JJI154" s="72"/>
      <c r="JJJ154" s="72"/>
      <c r="JJK154" s="72"/>
      <c r="JJL154" s="72"/>
      <c r="JJM154" s="72"/>
      <c r="JJN154" s="72"/>
      <c r="JJO154" s="72"/>
      <c r="JJP154" s="72"/>
      <c r="JJQ154" s="72"/>
      <c r="JJR154" s="72"/>
      <c r="JJS154" s="72"/>
      <c r="JJT154" s="72"/>
      <c r="JJU154" s="72"/>
      <c r="JJV154" s="72"/>
      <c r="JJW154" s="72"/>
      <c r="JJX154" s="72"/>
      <c r="JJY154" s="72"/>
      <c r="JJZ154" s="72"/>
      <c r="JKA154" s="72"/>
      <c r="JKB154" s="72"/>
      <c r="JKC154" s="72"/>
      <c r="JKD154" s="72"/>
      <c r="JKE154" s="72"/>
      <c r="JKF154" s="72"/>
      <c r="JKG154" s="72"/>
      <c r="JKH154" s="72"/>
      <c r="JKI154" s="72"/>
      <c r="JKJ154" s="72"/>
      <c r="JKK154" s="72"/>
      <c r="JKL154" s="72"/>
      <c r="JKM154" s="72"/>
      <c r="JKN154" s="72"/>
      <c r="JKO154" s="72"/>
      <c r="JKP154" s="72"/>
      <c r="JKQ154" s="72"/>
      <c r="JKR154" s="72"/>
      <c r="JKS154" s="72"/>
      <c r="JKT154" s="72"/>
      <c r="JKU154" s="72"/>
      <c r="JKV154" s="72"/>
      <c r="JKW154" s="72"/>
      <c r="JKX154" s="72"/>
      <c r="JKY154" s="72"/>
      <c r="JKZ154" s="72"/>
      <c r="JLA154" s="72"/>
      <c r="JLB154" s="72"/>
      <c r="JLC154" s="72"/>
      <c r="JLD154" s="72"/>
      <c r="JLE154" s="72"/>
      <c r="JLF154" s="72"/>
      <c r="JLG154" s="72"/>
      <c r="JLH154" s="72"/>
      <c r="JLI154" s="72"/>
      <c r="JLJ154" s="72"/>
      <c r="JLK154" s="72"/>
      <c r="JLL154" s="72"/>
      <c r="JLM154" s="72"/>
      <c r="JLN154" s="72"/>
      <c r="JLO154" s="72"/>
      <c r="JLP154" s="72"/>
      <c r="JLQ154" s="72"/>
      <c r="JLR154" s="72"/>
      <c r="JLS154" s="72"/>
      <c r="JLT154" s="72"/>
      <c r="JLU154" s="72"/>
      <c r="JLV154" s="72"/>
      <c r="JLW154" s="72"/>
      <c r="JLX154" s="72"/>
      <c r="JLY154" s="72"/>
      <c r="JLZ154" s="72"/>
      <c r="JMA154" s="72"/>
      <c r="JMB154" s="72"/>
      <c r="JMC154" s="72"/>
      <c r="JMD154" s="72"/>
      <c r="JME154" s="72"/>
      <c r="JMF154" s="72"/>
      <c r="JMG154" s="72"/>
      <c r="JMH154" s="72"/>
      <c r="JMI154" s="72"/>
      <c r="JMJ154" s="72"/>
      <c r="JMK154" s="72"/>
      <c r="JML154" s="72"/>
      <c r="JMM154" s="72"/>
      <c r="JMN154" s="72"/>
      <c r="JMO154" s="72"/>
      <c r="JMP154" s="72"/>
      <c r="JMQ154" s="72"/>
      <c r="JMR154" s="72"/>
      <c r="JMS154" s="72"/>
      <c r="JMT154" s="72"/>
      <c r="JMU154" s="72"/>
      <c r="JMV154" s="72"/>
      <c r="JMW154" s="72"/>
      <c r="JMX154" s="72"/>
      <c r="JMY154" s="72"/>
      <c r="JMZ154" s="72"/>
      <c r="JNA154" s="72"/>
      <c r="JNB154" s="72"/>
      <c r="JNC154" s="72"/>
      <c r="JND154" s="72"/>
      <c r="JNE154" s="72"/>
      <c r="JNF154" s="72"/>
      <c r="JNG154" s="72"/>
      <c r="JNH154" s="72"/>
      <c r="JNI154" s="72"/>
      <c r="JNJ154" s="72"/>
      <c r="JNK154" s="72"/>
      <c r="JNL154" s="72"/>
      <c r="JNM154" s="72"/>
      <c r="JNN154" s="72"/>
      <c r="JNO154" s="72"/>
      <c r="JNP154" s="72"/>
      <c r="JNQ154" s="72"/>
      <c r="JNR154" s="72"/>
      <c r="JNS154" s="72"/>
      <c r="JNT154" s="72"/>
      <c r="JNU154" s="72"/>
      <c r="JNV154" s="72"/>
      <c r="JNW154" s="72"/>
      <c r="JNX154" s="72"/>
      <c r="JNY154" s="72"/>
      <c r="JNZ154" s="72"/>
      <c r="JOA154" s="72"/>
      <c r="JOB154" s="72"/>
      <c r="JOC154" s="72"/>
      <c r="JOD154" s="72"/>
      <c r="JOE154" s="72"/>
      <c r="JOF154" s="72"/>
      <c r="JOG154" s="72"/>
      <c r="JOH154" s="72"/>
      <c r="JOI154" s="72"/>
      <c r="JOJ154" s="72"/>
      <c r="JOK154" s="72"/>
      <c r="JOL154" s="72"/>
      <c r="JOM154" s="72"/>
      <c r="JON154" s="72"/>
      <c r="JOO154" s="72"/>
      <c r="JOP154" s="72"/>
      <c r="JOQ154" s="72"/>
      <c r="JOR154" s="72"/>
      <c r="JOS154" s="72"/>
      <c r="JOT154" s="72"/>
      <c r="JOU154" s="72"/>
      <c r="JOV154" s="72"/>
      <c r="JOW154" s="72"/>
      <c r="JOX154" s="72"/>
      <c r="JOY154" s="72"/>
      <c r="JOZ154" s="72"/>
      <c r="JPA154" s="72"/>
      <c r="JPB154" s="72"/>
      <c r="JPC154" s="72"/>
      <c r="JPD154" s="72"/>
      <c r="JPE154" s="72"/>
      <c r="JPF154" s="72"/>
      <c r="JPG154" s="72"/>
      <c r="JPH154" s="72"/>
      <c r="JPI154" s="72"/>
      <c r="JPJ154" s="72"/>
      <c r="JPK154" s="72"/>
      <c r="JPL154" s="72"/>
      <c r="JPM154" s="72"/>
      <c r="JPN154" s="72"/>
      <c r="JPO154" s="72"/>
      <c r="JPP154" s="72"/>
      <c r="JPQ154" s="72"/>
      <c r="JPR154" s="72"/>
      <c r="JPS154" s="72"/>
      <c r="JPT154" s="72"/>
      <c r="JPU154" s="72"/>
      <c r="JPV154" s="72"/>
      <c r="JPW154" s="72"/>
      <c r="JPX154" s="72"/>
      <c r="JPY154" s="72"/>
      <c r="JPZ154" s="72"/>
      <c r="JQA154" s="72"/>
      <c r="JQB154" s="72"/>
      <c r="JQC154" s="72"/>
      <c r="JQD154" s="72"/>
      <c r="JQE154" s="72"/>
      <c r="JQF154" s="72"/>
      <c r="JQG154" s="72"/>
      <c r="JQH154" s="72"/>
      <c r="JQI154" s="72"/>
      <c r="JQJ154" s="72"/>
      <c r="JQK154" s="72"/>
      <c r="JQL154" s="72"/>
      <c r="JQM154" s="72"/>
      <c r="JQN154" s="72"/>
      <c r="JQO154" s="72"/>
      <c r="JQP154" s="72"/>
      <c r="JQQ154" s="72"/>
      <c r="JQR154" s="72"/>
      <c r="JQS154" s="72"/>
      <c r="JQT154" s="72"/>
      <c r="JQU154" s="72"/>
      <c r="JQV154" s="72"/>
      <c r="JQW154" s="72"/>
      <c r="JQX154" s="72"/>
      <c r="JQY154" s="72"/>
      <c r="JQZ154" s="72"/>
      <c r="JRA154" s="72"/>
      <c r="JRB154" s="72"/>
      <c r="JRC154" s="72"/>
      <c r="JRD154" s="72"/>
      <c r="JRE154" s="72"/>
      <c r="JRF154" s="72"/>
      <c r="JRG154" s="72"/>
      <c r="JRH154" s="72"/>
      <c r="JRI154" s="72"/>
      <c r="JRJ154" s="72"/>
      <c r="JRK154" s="72"/>
      <c r="JRL154" s="72"/>
      <c r="JRM154" s="72"/>
      <c r="JRN154" s="72"/>
      <c r="JRO154" s="72"/>
      <c r="JRP154" s="72"/>
      <c r="JRQ154" s="72"/>
      <c r="JRR154" s="72"/>
      <c r="JRS154" s="72"/>
      <c r="JRT154" s="72"/>
      <c r="JRU154" s="72"/>
      <c r="JRV154" s="72"/>
      <c r="JRW154" s="72"/>
      <c r="JRX154" s="72"/>
      <c r="JRY154" s="72"/>
      <c r="JRZ154" s="72"/>
      <c r="JSA154" s="72"/>
      <c r="JSB154" s="72"/>
      <c r="JSC154" s="72"/>
      <c r="JSD154" s="72"/>
      <c r="JSE154" s="72"/>
      <c r="JSF154" s="72"/>
      <c r="JSG154" s="72"/>
      <c r="JSH154" s="72"/>
      <c r="JSI154" s="72"/>
      <c r="JSJ154" s="72"/>
      <c r="JSK154" s="72"/>
      <c r="JSL154" s="72"/>
      <c r="JSM154" s="72"/>
      <c r="JSN154" s="72"/>
      <c r="JSO154" s="72"/>
      <c r="JSP154" s="72"/>
      <c r="JSQ154" s="72"/>
      <c r="JSR154" s="72"/>
      <c r="JSS154" s="72"/>
      <c r="JST154" s="72"/>
      <c r="JSU154" s="72"/>
      <c r="JSV154" s="72"/>
      <c r="JSW154" s="72"/>
      <c r="JSX154" s="72"/>
      <c r="JSY154" s="72"/>
      <c r="JSZ154" s="72"/>
      <c r="JTA154" s="72"/>
      <c r="JTB154" s="72"/>
      <c r="JTC154" s="72"/>
      <c r="JTD154" s="72"/>
      <c r="JTE154" s="72"/>
      <c r="JTF154" s="72"/>
      <c r="JTG154" s="72"/>
      <c r="JTH154" s="72"/>
      <c r="JTI154" s="72"/>
      <c r="JTJ154" s="72"/>
      <c r="JTK154" s="72"/>
      <c r="JTL154" s="72"/>
      <c r="JTM154" s="72"/>
      <c r="JTN154" s="72"/>
      <c r="JTO154" s="72"/>
      <c r="JTP154" s="72"/>
      <c r="JTQ154" s="72"/>
      <c r="JTR154" s="72"/>
      <c r="JTS154" s="72"/>
      <c r="JTT154" s="72"/>
      <c r="JTU154" s="72"/>
      <c r="JTV154" s="72"/>
      <c r="JTW154" s="72"/>
      <c r="JTX154" s="72"/>
      <c r="JTY154" s="72"/>
      <c r="JTZ154" s="72"/>
      <c r="JUA154" s="72"/>
      <c r="JUB154" s="72"/>
      <c r="JUC154" s="72"/>
      <c r="JUD154" s="72"/>
      <c r="JUE154" s="72"/>
      <c r="JUF154" s="72"/>
      <c r="JUG154" s="72"/>
      <c r="JUH154" s="72"/>
      <c r="JUI154" s="72"/>
      <c r="JUJ154" s="72"/>
      <c r="JUK154" s="72"/>
      <c r="JUL154" s="72"/>
      <c r="JUM154" s="72"/>
      <c r="JUN154" s="72"/>
      <c r="JUO154" s="72"/>
      <c r="JUP154" s="72"/>
      <c r="JUQ154" s="72"/>
      <c r="JUR154" s="72"/>
      <c r="JUS154" s="72"/>
      <c r="JUT154" s="72"/>
      <c r="JUU154" s="72"/>
      <c r="JUV154" s="72"/>
      <c r="JUW154" s="72"/>
      <c r="JUX154" s="72"/>
      <c r="JUY154" s="72"/>
      <c r="JUZ154" s="72"/>
      <c r="JVA154" s="72"/>
      <c r="JVB154" s="72"/>
      <c r="JVC154" s="72"/>
      <c r="JVD154" s="72"/>
      <c r="JVE154" s="72"/>
      <c r="JVF154" s="72"/>
      <c r="JVG154" s="72"/>
      <c r="JVH154" s="72"/>
      <c r="JVI154" s="72"/>
      <c r="JVJ154" s="72"/>
      <c r="JVK154" s="72"/>
      <c r="JVL154" s="72"/>
      <c r="JVM154" s="72"/>
      <c r="JVN154" s="72"/>
      <c r="JVO154" s="72"/>
      <c r="JVP154" s="72"/>
      <c r="JVQ154" s="72"/>
      <c r="JVR154" s="72"/>
      <c r="JVS154" s="72"/>
      <c r="JVT154" s="72"/>
      <c r="JVU154" s="72"/>
      <c r="JVV154" s="72"/>
      <c r="JVW154" s="72"/>
      <c r="JVX154" s="72"/>
      <c r="JVY154" s="72"/>
      <c r="JVZ154" s="72"/>
      <c r="JWA154" s="72"/>
      <c r="JWB154" s="72"/>
      <c r="JWC154" s="72"/>
      <c r="JWD154" s="72"/>
      <c r="JWE154" s="72"/>
      <c r="JWF154" s="72"/>
      <c r="JWG154" s="72"/>
      <c r="JWH154" s="72"/>
      <c r="JWI154" s="72"/>
      <c r="JWJ154" s="72"/>
      <c r="JWK154" s="72"/>
      <c r="JWL154" s="72"/>
      <c r="JWM154" s="72"/>
      <c r="JWN154" s="72"/>
      <c r="JWO154" s="72"/>
      <c r="JWP154" s="72"/>
      <c r="JWQ154" s="72"/>
      <c r="JWR154" s="72"/>
      <c r="JWS154" s="72"/>
      <c r="JWT154" s="72"/>
      <c r="JWU154" s="72"/>
      <c r="JWV154" s="72"/>
      <c r="JWW154" s="72"/>
      <c r="JWX154" s="72"/>
      <c r="JWY154" s="72"/>
      <c r="JWZ154" s="72"/>
      <c r="JXA154" s="72"/>
      <c r="JXB154" s="72"/>
      <c r="JXC154" s="72"/>
      <c r="JXD154" s="72"/>
      <c r="JXE154" s="72"/>
      <c r="JXF154" s="72"/>
      <c r="JXG154" s="72"/>
      <c r="JXH154" s="72"/>
      <c r="JXI154" s="72"/>
      <c r="JXJ154" s="72"/>
      <c r="JXK154" s="72"/>
      <c r="JXL154" s="72"/>
      <c r="JXM154" s="72"/>
      <c r="JXN154" s="72"/>
      <c r="JXO154" s="72"/>
      <c r="JXP154" s="72"/>
      <c r="JXQ154" s="72"/>
      <c r="JXR154" s="72"/>
      <c r="JXS154" s="72"/>
      <c r="JXT154" s="72"/>
      <c r="JXU154" s="72"/>
      <c r="JXV154" s="72"/>
      <c r="JXW154" s="72"/>
      <c r="JXX154" s="72"/>
      <c r="JXY154" s="72"/>
      <c r="JXZ154" s="72"/>
      <c r="JYA154" s="72"/>
      <c r="JYB154" s="72"/>
      <c r="JYC154" s="72"/>
      <c r="JYD154" s="72"/>
      <c r="JYE154" s="72"/>
      <c r="JYF154" s="72"/>
      <c r="JYG154" s="72"/>
      <c r="JYH154" s="72"/>
      <c r="JYI154" s="72"/>
      <c r="JYJ154" s="72"/>
      <c r="JYK154" s="72"/>
      <c r="JYL154" s="72"/>
      <c r="JYM154" s="72"/>
      <c r="JYN154" s="72"/>
      <c r="JYO154" s="72"/>
      <c r="JYP154" s="72"/>
      <c r="JYQ154" s="72"/>
      <c r="JYR154" s="72"/>
      <c r="JYS154" s="72"/>
      <c r="JYT154" s="72"/>
      <c r="JYU154" s="72"/>
      <c r="JYV154" s="72"/>
      <c r="JYW154" s="72"/>
      <c r="JYX154" s="72"/>
      <c r="JYY154" s="72"/>
      <c r="JYZ154" s="72"/>
      <c r="JZA154" s="72"/>
      <c r="JZB154" s="72"/>
      <c r="JZC154" s="72"/>
      <c r="JZD154" s="72"/>
      <c r="JZE154" s="72"/>
      <c r="JZF154" s="72"/>
      <c r="JZG154" s="72"/>
      <c r="JZH154" s="72"/>
      <c r="JZI154" s="72"/>
      <c r="JZJ154" s="72"/>
      <c r="JZK154" s="72"/>
      <c r="JZL154" s="72"/>
      <c r="JZM154" s="72"/>
      <c r="JZN154" s="72"/>
      <c r="JZO154" s="72"/>
      <c r="JZP154" s="72"/>
      <c r="JZQ154" s="72"/>
      <c r="JZR154" s="72"/>
      <c r="JZS154" s="72"/>
      <c r="JZT154" s="72"/>
      <c r="JZU154" s="72"/>
      <c r="JZV154" s="72"/>
      <c r="JZW154" s="72"/>
      <c r="JZX154" s="72"/>
      <c r="JZY154" s="72"/>
      <c r="JZZ154" s="72"/>
      <c r="KAA154" s="72"/>
      <c r="KAB154" s="72"/>
      <c r="KAC154" s="72"/>
      <c r="KAD154" s="72"/>
      <c r="KAE154" s="72"/>
      <c r="KAF154" s="72"/>
      <c r="KAG154" s="72"/>
      <c r="KAH154" s="72"/>
      <c r="KAI154" s="72"/>
      <c r="KAJ154" s="72"/>
      <c r="KAK154" s="72"/>
      <c r="KAL154" s="72"/>
      <c r="KAM154" s="72"/>
      <c r="KAN154" s="72"/>
      <c r="KAO154" s="72"/>
      <c r="KAP154" s="72"/>
      <c r="KAQ154" s="72"/>
      <c r="KAR154" s="72"/>
      <c r="KAS154" s="72"/>
      <c r="KAT154" s="72"/>
      <c r="KAU154" s="72"/>
      <c r="KAV154" s="72"/>
      <c r="KAW154" s="72"/>
      <c r="KAX154" s="72"/>
      <c r="KAY154" s="72"/>
      <c r="KAZ154" s="72"/>
      <c r="KBA154" s="72"/>
      <c r="KBB154" s="72"/>
      <c r="KBC154" s="72"/>
      <c r="KBD154" s="72"/>
      <c r="KBE154" s="72"/>
      <c r="KBF154" s="72"/>
      <c r="KBG154" s="72"/>
      <c r="KBH154" s="72"/>
      <c r="KBI154" s="72"/>
      <c r="KBJ154" s="72"/>
      <c r="KBK154" s="72"/>
      <c r="KBL154" s="72"/>
      <c r="KBM154" s="72"/>
      <c r="KBN154" s="72"/>
      <c r="KBO154" s="72"/>
      <c r="KBP154" s="72"/>
      <c r="KBQ154" s="72"/>
      <c r="KBR154" s="72"/>
      <c r="KBS154" s="72"/>
      <c r="KBT154" s="72"/>
      <c r="KBU154" s="72"/>
      <c r="KBV154" s="72"/>
      <c r="KBW154" s="72"/>
      <c r="KBX154" s="72"/>
      <c r="KBY154" s="72"/>
      <c r="KBZ154" s="72"/>
      <c r="KCA154" s="72"/>
      <c r="KCB154" s="72"/>
      <c r="KCC154" s="72"/>
      <c r="KCD154" s="72"/>
      <c r="KCE154" s="72"/>
      <c r="KCF154" s="72"/>
      <c r="KCG154" s="72"/>
      <c r="KCH154" s="72"/>
      <c r="KCI154" s="72"/>
      <c r="KCJ154" s="72"/>
      <c r="KCK154" s="72"/>
      <c r="KCL154" s="72"/>
      <c r="KCM154" s="72"/>
      <c r="KCN154" s="72"/>
      <c r="KCO154" s="72"/>
      <c r="KCP154" s="72"/>
      <c r="KCQ154" s="72"/>
      <c r="KCR154" s="72"/>
      <c r="KCS154" s="72"/>
      <c r="KCT154" s="72"/>
      <c r="KCU154" s="72"/>
      <c r="KCV154" s="72"/>
      <c r="KCW154" s="72"/>
      <c r="KCX154" s="72"/>
      <c r="KCY154" s="72"/>
      <c r="KCZ154" s="72"/>
      <c r="KDA154" s="72"/>
      <c r="KDB154" s="72"/>
      <c r="KDC154" s="72"/>
      <c r="KDD154" s="72"/>
      <c r="KDE154" s="72"/>
      <c r="KDF154" s="72"/>
      <c r="KDG154" s="72"/>
      <c r="KDH154" s="72"/>
      <c r="KDI154" s="72"/>
      <c r="KDJ154" s="72"/>
      <c r="KDK154" s="72"/>
      <c r="KDL154" s="72"/>
      <c r="KDM154" s="72"/>
      <c r="KDN154" s="72"/>
      <c r="KDO154" s="72"/>
      <c r="KDP154" s="72"/>
      <c r="KDQ154" s="72"/>
      <c r="KDR154" s="72"/>
      <c r="KDS154" s="72"/>
      <c r="KDT154" s="72"/>
      <c r="KDU154" s="72"/>
      <c r="KDV154" s="72"/>
      <c r="KDW154" s="72"/>
      <c r="KDX154" s="72"/>
      <c r="KDY154" s="72"/>
      <c r="KDZ154" s="72"/>
      <c r="KEA154" s="72"/>
      <c r="KEB154" s="72"/>
      <c r="KEC154" s="72"/>
      <c r="KED154" s="72"/>
      <c r="KEE154" s="72"/>
      <c r="KEF154" s="72"/>
      <c r="KEG154" s="72"/>
      <c r="KEH154" s="72"/>
      <c r="KEI154" s="72"/>
      <c r="KEJ154" s="72"/>
      <c r="KEK154" s="72"/>
      <c r="KEL154" s="72"/>
      <c r="KEM154" s="72"/>
      <c r="KEN154" s="72"/>
      <c r="KEO154" s="72"/>
      <c r="KEP154" s="72"/>
      <c r="KEQ154" s="72"/>
      <c r="KER154" s="72"/>
      <c r="KES154" s="72"/>
      <c r="KET154" s="72"/>
      <c r="KEU154" s="72"/>
      <c r="KEV154" s="72"/>
      <c r="KEW154" s="72"/>
      <c r="KEX154" s="72"/>
      <c r="KEY154" s="72"/>
      <c r="KEZ154" s="72"/>
      <c r="KFA154" s="72"/>
      <c r="KFB154" s="72"/>
      <c r="KFC154" s="72"/>
      <c r="KFD154" s="72"/>
      <c r="KFE154" s="72"/>
      <c r="KFF154" s="72"/>
      <c r="KFG154" s="72"/>
      <c r="KFH154" s="72"/>
      <c r="KFI154" s="72"/>
      <c r="KFJ154" s="72"/>
      <c r="KFK154" s="72"/>
      <c r="KFL154" s="72"/>
      <c r="KFM154" s="72"/>
      <c r="KFN154" s="72"/>
      <c r="KFO154" s="72"/>
      <c r="KFP154" s="72"/>
      <c r="KFQ154" s="72"/>
      <c r="KFR154" s="72"/>
      <c r="KFS154" s="72"/>
      <c r="KFT154" s="72"/>
      <c r="KFU154" s="72"/>
      <c r="KFV154" s="72"/>
      <c r="KFW154" s="72"/>
      <c r="KFX154" s="72"/>
      <c r="KFY154" s="72"/>
      <c r="KFZ154" s="72"/>
      <c r="KGA154" s="72"/>
      <c r="KGB154" s="72"/>
      <c r="KGC154" s="72"/>
      <c r="KGD154" s="72"/>
      <c r="KGE154" s="72"/>
      <c r="KGF154" s="72"/>
      <c r="KGG154" s="72"/>
      <c r="KGH154" s="72"/>
      <c r="KGI154" s="72"/>
      <c r="KGJ154" s="72"/>
      <c r="KGK154" s="72"/>
      <c r="KGL154" s="72"/>
      <c r="KGM154" s="72"/>
      <c r="KGN154" s="72"/>
      <c r="KGO154" s="72"/>
      <c r="KGP154" s="72"/>
      <c r="KGQ154" s="72"/>
      <c r="KGR154" s="72"/>
      <c r="KGS154" s="72"/>
      <c r="KGT154" s="72"/>
      <c r="KGU154" s="72"/>
      <c r="KGV154" s="72"/>
      <c r="KGW154" s="72"/>
      <c r="KGX154" s="72"/>
      <c r="KGY154" s="72"/>
      <c r="KGZ154" s="72"/>
      <c r="KHA154" s="72"/>
      <c r="KHB154" s="72"/>
      <c r="KHC154" s="72"/>
      <c r="KHD154" s="72"/>
      <c r="KHE154" s="72"/>
      <c r="KHF154" s="72"/>
      <c r="KHG154" s="72"/>
      <c r="KHH154" s="72"/>
      <c r="KHI154" s="72"/>
      <c r="KHJ154" s="72"/>
      <c r="KHK154" s="72"/>
      <c r="KHL154" s="72"/>
      <c r="KHM154" s="72"/>
      <c r="KHN154" s="72"/>
      <c r="KHO154" s="72"/>
      <c r="KHP154" s="72"/>
      <c r="KHQ154" s="72"/>
      <c r="KHR154" s="72"/>
      <c r="KHS154" s="72"/>
      <c r="KHT154" s="72"/>
      <c r="KHU154" s="72"/>
      <c r="KHV154" s="72"/>
      <c r="KHW154" s="72"/>
      <c r="KHX154" s="72"/>
      <c r="KHY154" s="72"/>
      <c r="KHZ154" s="72"/>
      <c r="KIA154" s="72"/>
      <c r="KIB154" s="72"/>
      <c r="KIC154" s="72"/>
      <c r="KID154" s="72"/>
      <c r="KIE154" s="72"/>
      <c r="KIF154" s="72"/>
      <c r="KIG154" s="72"/>
      <c r="KIH154" s="72"/>
      <c r="KII154" s="72"/>
      <c r="KIJ154" s="72"/>
      <c r="KIK154" s="72"/>
      <c r="KIL154" s="72"/>
      <c r="KIM154" s="72"/>
      <c r="KIN154" s="72"/>
      <c r="KIO154" s="72"/>
      <c r="KIP154" s="72"/>
      <c r="KIQ154" s="72"/>
      <c r="KIR154" s="72"/>
      <c r="KIS154" s="72"/>
      <c r="KIT154" s="72"/>
      <c r="KIU154" s="72"/>
      <c r="KIV154" s="72"/>
      <c r="KIW154" s="72"/>
      <c r="KIX154" s="72"/>
      <c r="KIY154" s="72"/>
      <c r="KIZ154" s="72"/>
      <c r="KJA154" s="72"/>
      <c r="KJB154" s="72"/>
      <c r="KJC154" s="72"/>
      <c r="KJD154" s="72"/>
      <c r="KJE154" s="72"/>
      <c r="KJF154" s="72"/>
      <c r="KJG154" s="72"/>
      <c r="KJH154" s="72"/>
      <c r="KJI154" s="72"/>
      <c r="KJJ154" s="72"/>
      <c r="KJK154" s="72"/>
      <c r="KJL154" s="72"/>
      <c r="KJM154" s="72"/>
      <c r="KJN154" s="72"/>
      <c r="KJO154" s="72"/>
      <c r="KJP154" s="72"/>
      <c r="KJQ154" s="72"/>
      <c r="KJR154" s="72"/>
      <c r="KJS154" s="72"/>
      <c r="KJT154" s="72"/>
      <c r="KJU154" s="72"/>
      <c r="KJV154" s="72"/>
      <c r="KJW154" s="72"/>
      <c r="KJX154" s="72"/>
      <c r="KJY154" s="72"/>
      <c r="KJZ154" s="72"/>
      <c r="KKA154" s="72"/>
      <c r="KKB154" s="72"/>
      <c r="KKC154" s="72"/>
      <c r="KKD154" s="72"/>
      <c r="KKE154" s="72"/>
      <c r="KKF154" s="72"/>
      <c r="KKG154" s="72"/>
      <c r="KKH154" s="72"/>
      <c r="KKI154" s="72"/>
      <c r="KKJ154" s="72"/>
      <c r="KKK154" s="72"/>
      <c r="KKL154" s="72"/>
      <c r="KKM154" s="72"/>
      <c r="KKN154" s="72"/>
      <c r="KKO154" s="72"/>
      <c r="KKP154" s="72"/>
      <c r="KKQ154" s="72"/>
      <c r="KKR154" s="72"/>
      <c r="KKS154" s="72"/>
      <c r="KKT154" s="72"/>
      <c r="KKU154" s="72"/>
      <c r="KKV154" s="72"/>
      <c r="KKW154" s="72"/>
      <c r="KKX154" s="72"/>
      <c r="KKY154" s="72"/>
      <c r="KKZ154" s="72"/>
      <c r="KLA154" s="72"/>
      <c r="KLB154" s="72"/>
      <c r="KLC154" s="72"/>
      <c r="KLD154" s="72"/>
      <c r="KLE154" s="72"/>
      <c r="KLF154" s="72"/>
      <c r="KLG154" s="72"/>
      <c r="KLH154" s="72"/>
      <c r="KLI154" s="72"/>
      <c r="KLJ154" s="72"/>
      <c r="KLK154" s="72"/>
      <c r="KLL154" s="72"/>
      <c r="KLM154" s="72"/>
      <c r="KLN154" s="72"/>
      <c r="KLO154" s="72"/>
      <c r="KLP154" s="72"/>
      <c r="KLQ154" s="72"/>
      <c r="KLR154" s="72"/>
      <c r="KLS154" s="72"/>
      <c r="KLT154" s="72"/>
      <c r="KLU154" s="72"/>
      <c r="KLV154" s="72"/>
      <c r="KLW154" s="72"/>
      <c r="KLX154" s="72"/>
      <c r="KLY154" s="72"/>
      <c r="KLZ154" s="72"/>
      <c r="KMA154" s="72"/>
      <c r="KMB154" s="72"/>
      <c r="KMC154" s="72"/>
      <c r="KMD154" s="72"/>
      <c r="KME154" s="72"/>
      <c r="KMF154" s="72"/>
      <c r="KMG154" s="72"/>
      <c r="KMH154" s="72"/>
      <c r="KMI154" s="72"/>
      <c r="KMJ154" s="72"/>
      <c r="KMK154" s="72"/>
      <c r="KML154" s="72"/>
      <c r="KMM154" s="72"/>
      <c r="KMN154" s="72"/>
      <c r="KMO154" s="72"/>
      <c r="KMP154" s="72"/>
      <c r="KMQ154" s="72"/>
      <c r="KMR154" s="72"/>
      <c r="KMS154" s="72"/>
      <c r="KMT154" s="72"/>
      <c r="KMU154" s="72"/>
      <c r="KMV154" s="72"/>
      <c r="KMW154" s="72"/>
      <c r="KMX154" s="72"/>
      <c r="KMY154" s="72"/>
      <c r="KMZ154" s="72"/>
      <c r="KNA154" s="72"/>
      <c r="KNB154" s="72"/>
      <c r="KNC154" s="72"/>
      <c r="KND154" s="72"/>
      <c r="KNE154" s="72"/>
      <c r="KNF154" s="72"/>
      <c r="KNG154" s="72"/>
      <c r="KNH154" s="72"/>
      <c r="KNI154" s="72"/>
      <c r="KNJ154" s="72"/>
      <c r="KNK154" s="72"/>
      <c r="KNL154" s="72"/>
      <c r="KNM154" s="72"/>
      <c r="KNN154" s="72"/>
      <c r="KNO154" s="72"/>
      <c r="KNP154" s="72"/>
      <c r="KNQ154" s="72"/>
      <c r="KNR154" s="72"/>
      <c r="KNS154" s="72"/>
      <c r="KNT154" s="72"/>
      <c r="KNU154" s="72"/>
      <c r="KNV154" s="72"/>
      <c r="KNW154" s="72"/>
      <c r="KNX154" s="72"/>
      <c r="KNY154" s="72"/>
      <c r="KNZ154" s="72"/>
      <c r="KOA154" s="72"/>
      <c r="KOB154" s="72"/>
      <c r="KOC154" s="72"/>
      <c r="KOD154" s="72"/>
      <c r="KOE154" s="72"/>
      <c r="KOF154" s="72"/>
      <c r="KOG154" s="72"/>
      <c r="KOH154" s="72"/>
      <c r="KOI154" s="72"/>
      <c r="KOJ154" s="72"/>
      <c r="KOK154" s="72"/>
      <c r="KOL154" s="72"/>
      <c r="KOM154" s="72"/>
      <c r="KON154" s="72"/>
      <c r="KOO154" s="72"/>
      <c r="KOP154" s="72"/>
      <c r="KOQ154" s="72"/>
      <c r="KOR154" s="72"/>
      <c r="KOS154" s="72"/>
      <c r="KOT154" s="72"/>
      <c r="KOU154" s="72"/>
      <c r="KOV154" s="72"/>
      <c r="KOW154" s="72"/>
      <c r="KOX154" s="72"/>
      <c r="KOY154" s="72"/>
      <c r="KOZ154" s="72"/>
      <c r="KPA154" s="72"/>
      <c r="KPB154" s="72"/>
      <c r="KPC154" s="72"/>
      <c r="KPD154" s="72"/>
      <c r="KPE154" s="72"/>
      <c r="KPF154" s="72"/>
      <c r="KPG154" s="72"/>
      <c r="KPH154" s="72"/>
      <c r="KPI154" s="72"/>
      <c r="KPJ154" s="72"/>
      <c r="KPK154" s="72"/>
      <c r="KPL154" s="72"/>
      <c r="KPM154" s="72"/>
      <c r="KPN154" s="72"/>
      <c r="KPO154" s="72"/>
      <c r="KPP154" s="72"/>
      <c r="KPQ154" s="72"/>
      <c r="KPR154" s="72"/>
      <c r="KPS154" s="72"/>
      <c r="KPT154" s="72"/>
      <c r="KPU154" s="72"/>
      <c r="KPV154" s="72"/>
      <c r="KPW154" s="72"/>
      <c r="KPX154" s="72"/>
      <c r="KPY154" s="72"/>
      <c r="KPZ154" s="72"/>
      <c r="KQA154" s="72"/>
      <c r="KQB154" s="72"/>
      <c r="KQC154" s="72"/>
      <c r="KQD154" s="72"/>
      <c r="KQE154" s="72"/>
      <c r="KQF154" s="72"/>
      <c r="KQG154" s="72"/>
      <c r="KQH154" s="72"/>
      <c r="KQI154" s="72"/>
      <c r="KQJ154" s="72"/>
      <c r="KQK154" s="72"/>
      <c r="KQL154" s="72"/>
      <c r="KQM154" s="72"/>
      <c r="KQN154" s="72"/>
      <c r="KQO154" s="72"/>
      <c r="KQP154" s="72"/>
      <c r="KQQ154" s="72"/>
      <c r="KQR154" s="72"/>
      <c r="KQS154" s="72"/>
      <c r="KQT154" s="72"/>
      <c r="KQU154" s="72"/>
      <c r="KQV154" s="72"/>
      <c r="KQW154" s="72"/>
      <c r="KQX154" s="72"/>
      <c r="KQY154" s="72"/>
      <c r="KQZ154" s="72"/>
      <c r="KRA154" s="72"/>
      <c r="KRB154" s="72"/>
      <c r="KRC154" s="72"/>
      <c r="KRD154" s="72"/>
      <c r="KRE154" s="72"/>
      <c r="KRF154" s="72"/>
      <c r="KRG154" s="72"/>
      <c r="KRH154" s="72"/>
      <c r="KRI154" s="72"/>
      <c r="KRJ154" s="72"/>
      <c r="KRK154" s="72"/>
      <c r="KRL154" s="72"/>
      <c r="KRM154" s="72"/>
      <c r="KRN154" s="72"/>
      <c r="KRO154" s="72"/>
      <c r="KRP154" s="72"/>
      <c r="KRQ154" s="72"/>
      <c r="KRR154" s="72"/>
      <c r="KRS154" s="72"/>
      <c r="KRT154" s="72"/>
      <c r="KRU154" s="72"/>
      <c r="KRV154" s="72"/>
      <c r="KRW154" s="72"/>
      <c r="KRX154" s="72"/>
      <c r="KRY154" s="72"/>
      <c r="KRZ154" s="72"/>
      <c r="KSA154" s="72"/>
      <c r="KSB154" s="72"/>
      <c r="KSC154" s="72"/>
      <c r="KSD154" s="72"/>
      <c r="KSE154" s="72"/>
      <c r="KSF154" s="72"/>
      <c r="KSG154" s="72"/>
      <c r="KSH154" s="72"/>
      <c r="KSI154" s="72"/>
      <c r="KSJ154" s="72"/>
      <c r="KSK154" s="72"/>
      <c r="KSL154" s="72"/>
      <c r="KSM154" s="72"/>
      <c r="KSN154" s="72"/>
      <c r="KSO154" s="72"/>
      <c r="KSP154" s="72"/>
      <c r="KSQ154" s="72"/>
      <c r="KSR154" s="72"/>
      <c r="KSS154" s="72"/>
      <c r="KST154" s="72"/>
      <c r="KSU154" s="72"/>
      <c r="KSV154" s="72"/>
      <c r="KSW154" s="72"/>
      <c r="KSX154" s="72"/>
      <c r="KSY154" s="72"/>
      <c r="KSZ154" s="72"/>
      <c r="KTA154" s="72"/>
      <c r="KTB154" s="72"/>
      <c r="KTC154" s="72"/>
      <c r="KTD154" s="72"/>
      <c r="KTE154" s="72"/>
      <c r="KTF154" s="72"/>
      <c r="KTG154" s="72"/>
      <c r="KTH154" s="72"/>
      <c r="KTI154" s="72"/>
      <c r="KTJ154" s="72"/>
      <c r="KTK154" s="72"/>
      <c r="KTL154" s="72"/>
      <c r="KTM154" s="72"/>
      <c r="KTN154" s="72"/>
      <c r="KTO154" s="72"/>
      <c r="KTP154" s="72"/>
      <c r="KTQ154" s="72"/>
      <c r="KTR154" s="72"/>
      <c r="KTS154" s="72"/>
      <c r="KTT154" s="72"/>
      <c r="KTU154" s="72"/>
      <c r="KTV154" s="72"/>
      <c r="KTW154" s="72"/>
      <c r="KTX154" s="72"/>
      <c r="KTY154" s="72"/>
      <c r="KTZ154" s="72"/>
      <c r="KUA154" s="72"/>
      <c r="KUB154" s="72"/>
      <c r="KUC154" s="72"/>
      <c r="KUD154" s="72"/>
      <c r="KUE154" s="72"/>
      <c r="KUF154" s="72"/>
      <c r="KUG154" s="72"/>
      <c r="KUH154" s="72"/>
      <c r="KUI154" s="72"/>
      <c r="KUJ154" s="72"/>
      <c r="KUK154" s="72"/>
      <c r="KUL154" s="72"/>
      <c r="KUM154" s="72"/>
      <c r="KUN154" s="72"/>
      <c r="KUO154" s="72"/>
      <c r="KUP154" s="72"/>
      <c r="KUQ154" s="72"/>
      <c r="KUR154" s="72"/>
      <c r="KUS154" s="72"/>
      <c r="KUT154" s="72"/>
      <c r="KUU154" s="72"/>
      <c r="KUV154" s="72"/>
      <c r="KUW154" s="72"/>
      <c r="KUX154" s="72"/>
      <c r="KUY154" s="72"/>
      <c r="KUZ154" s="72"/>
      <c r="KVA154" s="72"/>
      <c r="KVB154" s="72"/>
      <c r="KVC154" s="72"/>
      <c r="KVD154" s="72"/>
      <c r="KVE154" s="72"/>
      <c r="KVF154" s="72"/>
      <c r="KVG154" s="72"/>
      <c r="KVH154" s="72"/>
      <c r="KVI154" s="72"/>
      <c r="KVJ154" s="72"/>
      <c r="KVK154" s="72"/>
      <c r="KVL154" s="72"/>
      <c r="KVM154" s="72"/>
      <c r="KVN154" s="72"/>
      <c r="KVO154" s="72"/>
      <c r="KVP154" s="72"/>
      <c r="KVQ154" s="72"/>
      <c r="KVR154" s="72"/>
      <c r="KVS154" s="72"/>
      <c r="KVT154" s="72"/>
      <c r="KVU154" s="72"/>
      <c r="KVV154" s="72"/>
      <c r="KVW154" s="72"/>
      <c r="KVX154" s="72"/>
      <c r="KVY154" s="72"/>
      <c r="KVZ154" s="72"/>
      <c r="KWA154" s="72"/>
      <c r="KWB154" s="72"/>
      <c r="KWC154" s="72"/>
      <c r="KWD154" s="72"/>
      <c r="KWE154" s="72"/>
      <c r="KWF154" s="72"/>
      <c r="KWG154" s="72"/>
      <c r="KWH154" s="72"/>
      <c r="KWI154" s="72"/>
      <c r="KWJ154" s="72"/>
      <c r="KWK154" s="72"/>
      <c r="KWL154" s="72"/>
      <c r="KWM154" s="72"/>
      <c r="KWN154" s="72"/>
      <c r="KWO154" s="72"/>
      <c r="KWP154" s="72"/>
      <c r="KWQ154" s="72"/>
      <c r="KWR154" s="72"/>
      <c r="KWS154" s="72"/>
      <c r="KWT154" s="72"/>
      <c r="KWU154" s="72"/>
      <c r="KWV154" s="72"/>
      <c r="KWW154" s="72"/>
      <c r="KWX154" s="72"/>
      <c r="KWY154" s="72"/>
      <c r="KWZ154" s="72"/>
      <c r="KXA154" s="72"/>
      <c r="KXB154" s="72"/>
      <c r="KXC154" s="72"/>
      <c r="KXD154" s="72"/>
      <c r="KXE154" s="72"/>
      <c r="KXF154" s="72"/>
      <c r="KXG154" s="72"/>
      <c r="KXH154" s="72"/>
      <c r="KXI154" s="72"/>
      <c r="KXJ154" s="72"/>
      <c r="KXK154" s="72"/>
      <c r="KXL154" s="72"/>
      <c r="KXM154" s="72"/>
      <c r="KXN154" s="72"/>
      <c r="KXO154" s="72"/>
      <c r="KXP154" s="72"/>
      <c r="KXQ154" s="72"/>
      <c r="KXR154" s="72"/>
      <c r="KXS154" s="72"/>
      <c r="KXT154" s="72"/>
      <c r="KXU154" s="72"/>
      <c r="KXV154" s="72"/>
      <c r="KXW154" s="72"/>
      <c r="KXX154" s="72"/>
      <c r="KXY154" s="72"/>
      <c r="KXZ154" s="72"/>
      <c r="KYA154" s="72"/>
      <c r="KYB154" s="72"/>
      <c r="KYC154" s="72"/>
      <c r="KYD154" s="72"/>
      <c r="KYE154" s="72"/>
      <c r="KYF154" s="72"/>
      <c r="KYG154" s="72"/>
      <c r="KYH154" s="72"/>
      <c r="KYI154" s="72"/>
      <c r="KYJ154" s="72"/>
      <c r="KYK154" s="72"/>
      <c r="KYL154" s="72"/>
      <c r="KYM154" s="72"/>
      <c r="KYN154" s="72"/>
      <c r="KYO154" s="72"/>
      <c r="KYP154" s="72"/>
      <c r="KYQ154" s="72"/>
      <c r="KYR154" s="72"/>
      <c r="KYS154" s="72"/>
      <c r="KYT154" s="72"/>
      <c r="KYU154" s="72"/>
      <c r="KYV154" s="72"/>
      <c r="KYW154" s="72"/>
      <c r="KYX154" s="72"/>
      <c r="KYY154" s="72"/>
      <c r="KYZ154" s="72"/>
      <c r="KZA154" s="72"/>
      <c r="KZB154" s="72"/>
      <c r="KZC154" s="72"/>
      <c r="KZD154" s="72"/>
      <c r="KZE154" s="72"/>
      <c r="KZF154" s="72"/>
      <c r="KZG154" s="72"/>
      <c r="KZH154" s="72"/>
      <c r="KZI154" s="72"/>
      <c r="KZJ154" s="72"/>
      <c r="KZK154" s="72"/>
      <c r="KZL154" s="72"/>
      <c r="KZM154" s="72"/>
      <c r="KZN154" s="72"/>
      <c r="KZO154" s="72"/>
      <c r="KZP154" s="72"/>
      <c r="KZQ154" s="72"/>
      <c r="KZR154" s="72"/>
      <c r="KZS154" s="72"/>
      <c r="KZT154" s="72"/>
      <c r="KZU154" s="72"/>
      <c r="KZV154" s="72"/>
      <c r="KZW154" s="72"/>
      <c r="KZX154" s="72"/>
      <c r="KZY154" s="72"/>
      <c r="KZZ154" s="72"/>
      <c r="LAA154" s="72"/>
      <c r="LAB154" s="72"/>
      <c r="LAC154" s="72"/>
      <c r="LAD154" s="72"/>
      <c r="LAE154" s="72"/>
      <c r="LAF154" s="72"/>
      <c r="LAG154" s="72"/>
      <c r="LAH154" s="72"/>
      <c r="LAI154" s="72"/>
      <c r="LAJ154" s="72"/>
      <c r="LAK154" s="72"/>
      <c r="LAL154" s="72"/>
      <c r="LAM154" s="72"/>
      <c r="LAN154" s="72"/>
      <c r="LAO154" s="72"/>
      <c r="LAP154" s="72"/>
      <c r="LAQ154" s="72"/>
      <c r="LAR154" s="72"/>
      <c r="LAS154" s="72"/>
      <c r="LAT154" s="72"/>
      <c r="LAU154" s="72"/>
      <c r="LAV154" s="72"/>
      <c r="LAW154" s="72"/>
      <c r="LAX154" s="72"/>
      <c r="LAY154" s="72"/>
      <c r="LAZ154" s="72"/>
      <c r="LBA154" s="72"/>
      <c r="LBB154" s="72"/>
      <c r="LBC154" s="72"/>
      <c r="LBD154" s="72"/>
      <c r="LBE154" s="72"/>
      <c r="LBF154" s="72"/>
      <c r="LBG154" s="72"/>
      <c r="LBH154" s="72"/>
      <c r="LBI154" s="72"/>
      <c r="LBJ154" s="72"/>
      <c r="LBK154" s="72"/>
      <c r="LBL154" s="72"/>
      <c r="LBM154" s="72"/>
      <c r="LBN154" s="72"/>
      <c r="LBO154" s="72"/>
      <c r="LBP154" s="72"/>
      <c r="LBQ154" s="72"/>
      <c r="LBR154" s="72"/>
      <c r="LBS154" s="72"/>
      <c r="LBT154" s="72"/>
      <c r="LBU154" s="72"/>
      <c r="LBV154" s="72"/>
      <c r="LBW154" s="72"/>
      <c r="LBX154" s="72"/>
      <c r="LBY154" s="72"/>
      <c r="LBZ154" s="72"/>
      <c r="LCA154" s="72"/>
      <c r="LCB154" s="72"/>
      <c r="LCC154" s="72"/>
      <c r="LCD154" s="72"/>
      <c r="LCE154" s="72"/>
      <c r="LCF154" s="72"/>
      <c r="LCG154" s="72"/>
      <c r="LCH154" s="72"/>
      <c r="LCI154" s="72"/>
      <c r="LCJ154" s="72"/>
      <c r="LCK154" s="72"/>
      <c r="LCL154" s="72"/>
      <c r="LCM154" s="72"/>
      <c r="LCN154" s="72"/>
      <c r="LCO154" s="72"/>
      <c r="LCP154" s="72"/>
      <c r="LCQ154" s="72"/>
      <c r="LCR154" s="72"/>
      <c r="LCS154" s="72"/>
      <c r="LCT154" s="72"/>
      <c r="LCU154" s="72"/>
      <c r="LCV154" s="72"/>
      <c r="LCW154" s="72"/>
      <c r="LCX154" s="72"/>
      <c r="LCY154" s="72"/>
      <c r="LCZ154" s="72"/>
      <c r="LDA154" s="72"/>
      <c r="LDB154" s="72"/>
      <c r="LDC154" s="72"/>
      <c r="LDD154" s="72"/>
      <c r="LDE154" s="72"/>
      <c r="LDF154" s="72"/>
      <c r="LDG154" s="72"/>
      <c r="LDH154" s="72"/>
      <c r="LDI154" s="72"/>
      <c r="LDJ154" s="72"/>
      <c r="LDK154" s="72"/>
      <c r="LDL154" s="72"/>
      <c r="LDM154" s="72"/>
      <c r="LDN154" s="72"/>
      <c r="LDO154" s="72"/>
      <c r="LDP154" s="72"/>
      <c r="LDQ154" s="72"/>
      <c r="LDR154" s="72"/>
      <c r="LDS154" s="72"/>
      <c r="LDT154" s="72"/>
      <c r="LDU154" s="72"/>
      <c r="LDV154" s="72"/>
      <c r="LDW154" s="72"/>
      <c r="LDX154" s="72"/>
      <c r="LDY154" s="72"/>
      <c r="LDZ154" s="72"/>
      <c r="LEA154" s="72"/>
      <c r="LEB154" s="72"/>
      <c r="LEC154" s="72"/>
      <c r="LED154" s="72"/>
      <c r="LEE154" s="72"/>
      <c r="LEF154" s="72"/>
      <c r="LEG154" s="72"/>
      <c r="LEH154" s="72"/>
      <c r="LEI154" s="72"/>
      <c r="LEJ154" s="72"/>
      <c r="LEK154" s="72"/>
      <c r="LEL154" s="72"/>
      <c r="LEM154" s="72"/>
      <c r="LEN154" s="72"/>
      <c r="LEO154" s="72"/>
      <c r="LEP154" s="72"/>
      <c r="LEQ154" s="72"/>
      <c r="LER154" s="72"/>
      <c r="LES154" s="72"/>
      <c r="LET154" s="72"/>
      <c r="LEU154" s="72"/>
      <c r="LEV154" s="72"/>
      <c r="LEW154" s="72"/>
      <c r="LEX154" s="72"/>
      <c r="LEY154" s="72"/>
      <c r="LEZ154" s="72"/>
      <c r="LFA154" s="72"/>
      <c r="LFB154" s="72"/>
      <c r="LFC154" s="72"/>
      <c r="LFD154" s="72"/>
      <c r="LFE154" s="72"/>
      <c r="LFF154" s="72"/>
      <c r="LFG154" s="72"/>
      <c r="LFH154" s="72"/>
      <c r="LFI154" s="72"/>
      <c r="LFJ154" s="72"/>
      <c r="LFK154" s="72"/>
      <c r="LFL154" s="72"/>
      <c r="LFM154" s="72"/>
      <c r="LFN154" s="72"/>
      <c r="LFO154" s="72"/>
      <c r="LFP154" s="72"/>
      <c r="LFQ154" s="72"/>
      <c r="LFR154" s="72"/>
      <c r="LFS154" s="72"/>
      <c r="LFT154" s="72"/>
      <c r="LFU154" s="72"/>
      <c r="LFV154" s="72"/>
      <c r="LFW154" s="72"/>
      <c r="LFX154" s="72"/>
      <c r="LFY154" s="72"/>
      <c r="LFZ154" s="72"/>
      <c r="LGA154" s="72"/>
      <c r="LGB154" s="72"/>
      <c r="LGC154" s="72"/>
      <c r="LGD154" s="72"/>
      <c r="LGE154" s="72"/>
      <c r="LGF154" s="72"/>
      <c r="LGG154" s="72"/>
      <c r="LGH154" s="72"/>
      <c r="LGI154" s="72"/>
      <c r="LGJ154" s="72"/>
      <c r="LGK154" s="72"/>
      <c r="LGL154" s="72"/>
      <c r="LGM154" s="72"/>
      <c r="LGN154" s="72"/>
      <c r="LGO154" s="72"/>
      <c r="LGP154" s="72"/>
      <c r="LGQ154" s="72"/>
      <c r="LGR154" s="72"/>
      <c r="LGS154" s="72"/>
      <c r="LGT154" s="72"/>
      <c r="LGU154" s="72"/>
      <c r="LGV154" s="72"/>
      <c r="LGW154" s="72"/>
      <c r="LGX154" s="72"/>
      <c r="LGY154" s="72"/>
      <c r="LGZ154" s="72"/>
      <c r="LHA154" s="72"/>
      <c r="LHB154" s="72"/>
      <c r="LHC154" s="72"/>
      <c r="LHD154" s="72"/>
      <c r="LHE154" s="72"/>
      <c r="LHF154" s="72"/>
      <c r="LHG154" s="72"/>
      <c r="LHH154" s="72"/>
      <c r="LHI154" s="72"/>
      <c r="LHJ154" s="72"/>
      <c r="LHK154" s="72"/>
      <c r="LHL154" s="72"/>
      <c r="LHM154" s="72"/>
      <c r="LHN154" s="72"/>
      <c r="LHO154" s="72"/>
      <c r="LHP154" s="72"/>
      <c r="LHQ154" s="72"/>
      <c r="LHR154" s="72"/>
      <c r="LHS154" s="72"/>
      <c r="LHT154" s="72"/>
      <c r="LHU154" s="72"/>
      <c r="LHV154" s="72"/>
      <c r="LHW154" s="72"/>
      <c r="LHX154" s="72"/>
      <c r="LHY154" s="72"/>
      <c r="LHZ154" s="72"/>
      <c r="LIA154" s="72"/>
      <c r="LIB154" s="72"/>
      <c r="LIC154" s="72"/>
      <c r="LID154" s="72"/>
      <c r="LIE154" s="72"/>
      <c r="LIF154" s="72"/>
      <c r="LIG154" s="72"/>
      <c r="LIH154" s="72"/>
      <c r="LII154" s="72"/>
      <c r="LIJ154" s="72"/>
      <c r="LIK154" s="72"/>
      <c r="LIL154" s="72"/>
      <c r="LIM154" s="72"/>
      <c r="LIN154" s="72"/>
      <c r="LIO154" s="72"/>
      <c r="LIP154" s="72"/>
      <c r="LIQ154" s="72"/>
      <c r="LIR154" s="72"/>
      <c r="LIS154" s="72"/>
      <c r="LIT154" s="72"/>
      <c r="LIU154" s="72"/>
      <c r="LIV154" s="72"/>
      <c r="LIW154" s="72"/>
      <c r="LIX154" s="72"/>
      <c r="LIY154" s="72"/>
      <c r="LIZ154" s="72"/>
      <c r="LJA154" s="72"/>
      <c r="LJB154" s="72"/>
      <c r="LJC154" s="72"/>
      <c r="LJD154" s="72"/>
      <c r="LJE154" s="72"/>
      <c r="LJF154" s="72"/>
      <c r="LJG154" s="72"/>
      <c r="LJH154" s="72"/>
      <c r="LJI154" s="72"/>
      <c r="LJJ154" s="72"/>
      <c r="LJK154" s="72"/>
      <c r="LJL154" s="72"/>
      <c r="LJM154" s="72"/>
      <c r="LJN154" s="72"/>
      <c r="LJO154" s="72"/>
      <c r="LJP154" s="72"/>
      <c r="LJQ154" s="72"/>
      <c r="LJR154" s="72"/>
      <c r="LJS154" s="72"/>
      <c r="LJT154" s="72"/>
      <c r="LJU154" s="72"/>
      <c r="LJV154" s="72"/>
      <c r="LJW154" s="72"/>
      <c r="LJX154" s="72"/>
      <c r="LJY154" s="72"/>
      <c r="LJZ154" s="72"/>
      <c r="LKA154" s="72"/>
      <c r="LKB154" s="72"/>
      <c r="LKC154" s="72"/>
      <c r="LKD154" s="72"/>
      <c r="LKE154" s="72"/>
      <c r="LKF154" s="72"/>
      <c r="LKG154" s="72"/>
      <c r="LKH154" s="72"/>
      <c r="LKI154" s="72"/>
      <c r="LKJ154" s="72"/>
      <c r="LKK154" s="72"/>
      <c r="LKL154" s="72"/>
      <c r="LKM154" s="72"/>
      <c r="LKN154" s="72"/>
      <c r="LKO154" s="72"/>
      <c r="LKP154" s="72"/>
      <c r="LKQ154" s="72"/>
      <c r="LKR154" s="72"/>
      <c r="LKS154" s="72"/>
      <c r="LKT154" s="72"/>
      <c r="LKU154" s="72"/>
      <c r="LKV154" s="72"/>
      <c r="LKW154" s="72"/>
      <c r="LKX154" s="72"/>
      <c r="LKY154" s="72"/>
      <c r="LKZ154" s="72"/>
      <c r="LLA154" s="72"/>
      <c r="LLB154" s="72"/>
      <c r="LLC154" s="72"/>
      <c r="LLD154" s="72"/>
      <c r="LLE154" s="72"/>
      <c r="LLF154" s="72"/>
      <c r="LLG154" s="72"/>
      <c r="LLH154" s="72"/>
      <c r="LLI154" s="72"/>
      <c r="LLJ154" s="72"/>
      <c r="LLK154" s="72"/>
      <c r="LLL154" s="72"/>
      <c r="LLM154" s="72"/>
      <c r="LLN154" s="72"/>
      <c r="LLO154" s="72"/>
      <c r="LLP154" s="72"/>
      <c r="LLQ154" s="72"/>
      <c r="LLR154" s="72"/>
      <c r="LLS154" s="72"/>
      <c r="LLT154" s="72"/>
      <c r="LLU154" s="72"/>
      <c r="LLV154" s="72"/>
      <c r="LLW154" s="72"/>
      <c r="LLX154" s="72"/>
      <c r="LLY154" s="72"/>
      <c r="LLZ154" s="72"/>
      <c r="LMA154" s="72"/>
      <c r="LMB154" s="72"/>
      <c r="LMC154" s="72"/>
      <c r="LMD154" s="72"/>
      <c r="LME154" s="72"/>
      <c r="LMF154" s="72"/>
      <c r="LMG154" s="72"/>
      <c r="LMH154" s="72"/>
      <c r="LMI154" s="72"/>
      <c r="LMJ154" s="72"/>
      <c r="LMK154" s="72"/>
      <c r="LML154" s="72"/>
      <c r="LMM154" s="72"/>
      <c r="LMN154" s="72"/>
      <c r="LMO154" s="72"/>
      <c r="LMP154" s="72"/>
      <c r="LMQ154" s="72"/>
      <c r="LMR154" s="72"/>
      <c r="LMS154" s="72"/>
      <c r="LMT154" s="72"/>
      <c r="LMU154" s="72"/>
      <c r="LMV154" s="72"/>
      <c r="LMW154" s="72"/>
      <c r="LMX154" s="72"/>
      <c r="LMY154" s="72"/>
      <c r="LMZ154" s="72"/>
      <c r="LNA154" s="72"/>
      <c r="LNB154" s="72"/>
      <c r="LNC154" s="72"/>
      <c r="LND154" s="72"/>
      <c r="LNE154" s="72"/>
      <c r="LNF154" s="72"/>
      <c r="LNG154" s="72"/>
      <c r="LNH154" s="72"/>
      <c r="LNI154" s="72"/>
      <c r="LNJ154" s="72"/>
      <c r="LNK154" s="72"/>
      <c r="LNL154" s="72"/>
      <c r="LNM154" s="72"/>
      <c r="LNN154" s="72"/>
      <c r="LNO154" s="72"/>
      <c r="LNP154" s="72"/>
      <c r="LNQ154" s="72"/>
      <c r="LNR154" s="72"/>
      <c r="LNS154" s="72"/>
      <c r="LNT154" s="72"/>
      <c r="LNU154" s="72"/>
      <c r="LNV154" s="72"/>
      <c r="LNW154" s="72"/>
      <c r="LNX154" s="72"/>
      <c r="LNY154" s="72"/>
      <c r="LNZ154" s="72"/>
      <c r="LOA154" s="72"/>
      <c r="LOB154" s="72"/>
      <c r="LOC154" s="72"/>
      <c r="LOD154" s="72"/>
      <c r="LOE154" s="72"/>
      <c r="LOF154" s="72"/>
      <c r="LOG154" s="72"/>
      <c r="LOH154" s="72"/>
      <c r="LOI154" s="72"/>
      <c r="LOJ154" s="72"/>
      <c r="LOK154" s="72"/>
      <c r="LOL154" s="72"/>
      <c r="LOM154" s="72"/>
      <c r="LON154" s="72"/>
      <c r="LOO154" s="72"/>
      <c r="LOP154" s="72"/>
      <c r="LOQ154" s="72"/>
      <c r="LOR154" s="72"/>
      <c r="LOS154" s="72"/>
      <c r="LOT154" s="72"/>
      <c r="LOU154" s="72"/>
      <c r="LOV154" s="72"/>
      <c r="LOW154" s="72"/>
      <c r="LOX154" s="72"/>
      <c r="LOY154" s="72"/>
      <c r="LOZ154" s="72"/>
      <c r="LPA154" s="72"/>
      <c r="LPB154" s="72"/>
      <c r="LPC154" s="72"/>
      <c r="LPD154" s="72"/>
      <c r="LPE154" s="72"/>
      <c r="LPF154" s="72"/>
      <c r="LPG154" s="72"/>
      <c r="LPH154" s="72"/>
      <c r="LPI154" s="72"/>
      <c r="LPJ154" s="72"/>
      <c r="LPK154" s="72"/>
      <c r="LPL154" s="72"/>
      <c r="LPM154" s="72"/>
      <c r="LPN154" s="72"/>
      <c r="LPO154" s="72"/>
      <c r="LPP154" s="72"/>
      <c r="LPQ154" s="72"/>
      <c r="LPR154" s="72"/>
      <c r="LPS154" s="72"/>
      <c r="LPT154" s="72"/>
      <c r="LPU154" s="72"/>
      <c r="LPV154" s="72"/>
      <c r="LPW154" s="72"/>
      <c r="LPX154" s="72"/>
      <c r="LPY154" s="72"/>
      <c r="LPZ154" s="72"/>
      <c r="LQA154" s="72"/>
      <c r="LQB154" s="72"/>
      <c r="LQC154" s="72"/>
      <c r="LQD154" s="72"/>
      <c r="LQE154" s="72"/>
      <c r="LQF154" s="72"/>
      <c r="LQG154" s="72"/>
      <c r="LQH154" s="72"/>
      <c r="LQI154" s="72"/>
      <c r="LQJ154" s="72"/>
      <c r="LQK154" s="72"/>
      <c r="LQL154" s="72"/>
      <c r="LQM154" s="72"/>
      <c r="LQN154" s="72"/>
      <c r="LQO154" s="72"/>
      <c r="LQP154" s="72"/>
      <c r="LQQ154" s="72"/>
      <c r="LQR154" s="72"/>
      <c r="LQS154" s="72"/>
      <c r="LQT154" s="72"/>
      <c r="LQU154" s="72"/>
      <c r="LQV154" s="72"/>
      <c r="LQW154" s="72"/>
      <c r="LQX154" s="72"/>
      <c r="LQY154" s="72"/>
      <c r="LQZ154" s="72"/>
      <c r="LRA154" s="72"/>
      <c r="LRB154" s="72"/>
      <c r="LRC154" s="72"/>
      <c r="LRD154" s="72"/>
      <c r="LRE154" s="72"/>
      <c r="LRF154" s="72"/>
      <c r="LRG154" s="72"/>
      <c r="LRH154" s="72"/>
      <c r="LRI154" s="72"/>
      <c r="LRJ154" s="72"/>
      <c r="LRK154" s="72"/>
      <c r="LRL154" s="72"/>
      <c r="LRM154" s="72"/>
      <c r="LRN154" s="72"/>
      <c r="LRO154" s="72"/>
      <c r="LRP154" s="72"/>
      <c r="LRQ154" s="72"/>
      <c r="LRR154" s="72"/>
      <c r="LRS154" s="72"/>
      <c r="LRT154" s="72"/>
      <c r="LRU154" s="72"/>
      <c r="LRV154" s="72"/>
      <c r="LRW154" s="72"/>
      <c r="LRX154" s="72"/>
      <c r="LRY154" s="72"/>
      <c r="LRZ154" s="72"/>
      <c r="LSA154" s="72"/>
      <c r="LSB154" s="72"/>
      <c r="LSC154" s="72"/>
      <c r="LSD154" s="72"/>
      <c r="LSE154" s="72"/>
      <c r="LSF154" s="72"/>
      <c r="LSG154" s="72"/>
      <c r="LSH154" s="72"/>
      <c r="LSI154" s="72"/>
      <c r="LSJ154" s="72"/>
      <c r="LSK154" s="72"/>
      <c r="LSL154" s="72"/>
      <c r="LSM154" s="72"/>
      <c r="LSN154" s="72"/>
      <c r="LSO154" s="72"/>
      <c r="LSP154" s="72"/>
      <c r="LSQ154" s="72"/>
      <c r="LSR154" s="72"/>
      <c r="LSS154" s="72"/>
      <c r="LST154" s="72"/>
      <c r="LSU154" s="72"/>
      <c r="LSV154" s="72"/>
      <c r="LSW154" s="72"/>
      <c r="LSX154" s="72"/>
      <c r="LSY154" s="72"/>
      <c r="LSZ154" s="72"/>
      <c r="LTA154" s="72"/>
      <c r="LTB154" s="72"/>
      <c r="LTC154" s="72"/>
      <c r="LTD154" s="72"/>
      <c r="LTE154" s="72"/>
      <c r="LTF154" s="72"/>
      <c r="LTG154" s="72"/>
      <c r="LTH154" s="72"/>
      <c r="LTI154" s="72"/>
      <c r="LTJ154" s="72"/>
      <c r="LTK154" s="72"/>
      <c r="LTL154" s="72"/>
      <c r="LTM154" s="72"/>
      <c r="LTN154" s="72"/>
      <c r="LTO154" s="72"/>
      <c r="LTP154" s="72"/>
      <c r="LTQ154" s="72"/>
      <c r="LTR154" s="72"/>
      <c r="LTS154" s="72"/>
      <c r="LTT154" s="72"/>
      <c r="LTU154" s="72"/>
      <c r="LTV154" s="72"/>
      <c r="LTW154" s="72"/>
      <c r="LTX154" s="72"/>
      <c r="LTY154" s="72"/>
      <c r="LTZ154" s="72"/>
      <c r="LUA154" s="72"/>
      <c r="LUB154" s="72"/>
      <c r="LUC154" s="72"/>
      <c r="LUD154" s="72"/>
      <c r="LUE154" s="72"/>
      <c r="LUF154" s="72"/>
      <c r="LUG154" s="72"/>
      <c r="LUH154" s="72"/>
      <c r="LUI154" s="72"/>
      <c r="LUJ154" s="72"/>
      <c r="LUK154" s="72"/>
      <c r="LUL154" s="72"/>
      <c r="LUM154" s="72"/>
      <c r="LUN154" s="72"/>
      <c r="LUO154" s="72"/>
      <c r="LUP154" s="72"/>
      <c r="LUQ154" s="72"/>
      <c r="LUR154" s="72"/>
      <c r="LUS154" s="72"/>
      <c r="LUT154" s="72"/>
      <c r="LUU154" s="72"/>
      <c r="LUV154" s="72"/>
      <c r="LUW154" s="72"/>
      <c r="LUX154" s="72"/>
      <c r="LUY154" s="72"/>
      <c r="LUZ154" s="72"/>
      <c r="LVA154" s="72"/>
      <c r="LVB154" s="72"/>
      <c r="LVC154" s="72"/>
      <c r="LVD154" s="72"/>
      <c r="LVE154" s="72"/>
      <c r="LVF154" s="72"/>
      <c r="LVG154" s="72"/>
      <c r="LVH154" s="72"/>
      <c r="LVI154" s="72"/>
      <c r="LVJ154" s="72"/>
      <c r="LVK154" s="72"/>
      <c r="LVL154" s="72"/>
      <c r="LVM154" s="72"/>
      <c r="LVN154" s="72"/>
      <c r="LVO154" s="72"/>
      <c r="LVP154" s="72"/>
      <c r="LVQ154" s="72"/>
      <c r="LVR154" s="72"/>
      <c r="LVS154" s="72"/>
      <c r="LVT154" s="72"/>
      <c r="LVU154" s="72"/>
      <c r="LVV154" s="72"/>
      <c r="LVW154" s="72"/>
      <c r="LVX154" s="72"/>
      <c r="LVY154" s="72"/>
      <c r="LVZ154" s="72"/>
      <c r="LWA154" s="72"/>
      <c r="LWB154" s="72"/>
      <c r="LWC154" s="72"/>
      <c r="LWD154" s="72"/>
      <c r="LWE154" s="72"/>
      <c r="LWF154" s="72"/>
      <c r="LWG154" s="72"/>
      <c r="LWH154" s="72"/>
      <c r="LWI154" s="72"/>
      <c r="LWJ154" s="72"/>
      <c r="LWK154" s="72"/>
      <c r="LWL154" s="72"/>
      <c r="LWM154" s="72"/>
      <c r="LWN154" s="72"/>
      <c r="LWO154" s="72"/>
      <c r="LWP154" s="72"/>
      <c r="LWQ154" s="72"/>
      <c r="LWR154" s="72"/>
      <c r="LWS154" s="72"/>
      <c r="LWT154" s="72"/>
      <c r="LWU154" s="72"/>
      <c r="LWV154" s="72"/>
      <c r="LWW154" s="72"/>
      <c r="LWX154" s="72"/>
      <c r="LWY154" s="72"/>
      <c r="LWZ154" s="72"/>
      <c r="LXA154" s="72"/>
      <c r="LXB154" s="72"/>
      <c r="LXC154" s="72"/>
      <c r="LXD154" s="72"/>
      <c r="LXE154" s="72"/>
      <c r="LXF154" s="72"/>
      <c r="LXG154" s="72"/>
      <c r="LXH154" s="72"/>
      <c r="LXI154" s="72"/>
      <c r="LXJ154" s="72"/>
      <c r="LXK154" s="72"/>
      <c r="LXL154" s="72"/>
      <c r="LXM154" s="72"/>
      <c r="LXN154" s="72"/>
      <c r="LXO154" s="72"/>
      <c r="LXP154" s="72"/>
      <c r="LXQ154" s="72"/>
      <c r="LXR154" s="72"/>
      <c r="LXS154" s="72"/>
      <c r="LXT154" s="72"/>
      <c r="LXU154" s="72"/>
      <c r="LXV154" s="72"/>
      <c r="LXW154" s="72"/>
      <c r="LXX154" s="72"/>
      <c r="LXY154" s="72"/>
      <c r="LXZ154" s="72"/>
      <c r="LYA154" s="72"/>
      <c r="LYB154" s="72"/>
      <c r="LYC154" s="72"/>
      <c r="LYD154" s="72"/>
      <c r="LYE154" s="72"/>
      <c r="LYF154" s="72"/>
      <c r="LYG154" s="72"/>
      <c r="LYH154" s="72"/>
      <c r="LYI154" s="72"/>
      <c r="LYJ154" s="72"/>
      <c r="LYK154" s="72"/>
      <c r="LYL154" s="72"/>
      <c r="LYM154" s="72"/>
      <c r="LYN154" s="72"/>
      <c r="LYO154" s="72"/>
      <c r="LYP154" s="72"/>
      <c r="LYQ154" s="72"/>
      <c r="LYR154" s="72"/>
      <c r="LYS154" s="72"/>
      <c r="LYT154" s="72"/>
      <c r="LYU154" s="72"/>
      <c r="LYV154" s="72"/>
      <c r="LYW154" s="72"/>
      <c r="LYX154" s="72"/>
      <c r="LYY154" s="72"/>
      <c r="LYZ154" s="72"/>
      <c r="LZA154" s="72"/>
      <c r="LZB154" s="72"/>
      <c r="LZC154" s="72"/>
      <c r="LZD154" s="72"/>
      <c r="LZE154" s="72"/>
      <c r="LZF154" s="72"/>
      <c r="LZG154" s="72"/>
      <c r="LZH154" s="72"/>
      <c r="LZI154" s="72"/>
      <c r="LZJ154" s="72"/>
      <c r="LZK154" s="72"/>
      <c r="LZL154" s="72"/>
      <c r="LZM154" s="72"/>
      <c r="LZN154" s="72"/>
      <c r="LZO154" s="72"/>
      <c r="LZP154" s="72"/>
      <c r="LZQ154" s="72"/>
      <c r="LZR154" s="72"/>
      <c r="LZS154" s="72"/>
      <c r="LZT154" s="72"/>
      <c r="LZU154" s="72"/>
      <c r="LZV154" s="72"/>
      <c r="LZW154" s="72"/>
      <c r="LZX154" s="72"/>
      <c r="LZY154" s="72"/>
      <c r="LZZ154" s="72"/>
      <c r="MAA154" s="72"/>
      <c r="MAB154" s="72"/>
      <c r="MAC154" s="72"/>
      <c r="MAD154" s="72"/>
      <c r="MAE154" s="72"/>
      <c r="MAF154" s="72"/>
      <c r="MAG154" s="72"/>
      <c r="MAH154" s="72"/>
      <c r="MAI154" s="72"/>
      <c r="MAJ154" s="72"/>
      <c r="MAK154" s="72"/>
      <c r="MAL154" s="72"/>
      <c r="MAM154" s="72"/>
      <c r="MAN154" s="72"/>
      <c r="MAO154" s="72"/>
      <c r="MAP154" s="72"/>
      <c r="MAQ154" s="72"/>
      <c r="MAR154" s="72"/>
      <c r="MAS154" s="72"/>
      <c r="MAT154" s="72"/>
      <c r="MAU154" s="72"/>
      <c r="MAV154" s="72"/>
      <c r="MAW154" s="72"/>
      <c r="MAX154" s="72"/>
      <c r="MAY154" s="72"/>
      <c r="MAZ154" s="72"/>
      <c r="MBA154" s="72"/>
      <c r="MBB154" s="72"/>
      <c r="MBC154" s="72"/>
      <c r="MBD154" s="72"/>
      <c r="MBE154" s="72"/>
      <c r="MBF154" s="72"/>
      <c r="MBG154" s="72"/>
      <c r="MBH154" s="72"/>
      <c r="MBI154" s="72"/>
      <c r="MBJ154" s="72"/>
      <c r="MBK154" s="72"/>
      <c r="MBL154" s="72"/>
      <c r="MBM154" s="72"/>
      <c r="MBN154" s="72"/>
      <c r="MBO154" s="72"/>
      <c r="MBP154" s="72"/>
      <c r="MBQ154" s="72"/>
      <c r="MBR154" s="72"/>
      <c r="MBS154" s="72"/>
      <c r="MBT154" s="72"/>
      <c r="MBU154" s="72"/>
      <c r="MBV154" s="72"/>
      <c r="MBW154" s="72"/>
      <c r="MBX154" s="72"/>
      <c r="MBY154" s="72"/>
      <c r="MBZ154" s="72"/>
      <c r="MCA154" s="72"/>
      <c r="MCB154" s="72"/>
      <c r="MCC154" s="72"/>
      <c r="MCD154" s="72"/>
      <c r="MCE154" s="72"/>
      <c r="MCF154" s="72"/>
      <c r="MCG154" s="72"/>
      <c r="MCH154" s="72"/>
      <c r="MCI154" s="72"/>
      <c r="MCJ154" s="72"/>
      <c r="MCK154" s="72"/>
      <c r="MCL154" s="72"/>
      <c r="MCM154" s="72"/>
      <c r="MCN154" s="72"/>
      <c r="MCO154" s="72"/>
      <c r="MCP154" s="72"/>
      <c r="MCQ154" s="72"/>
      <c r="MCR154" s="72"/>
      <c r="MCS154" s="72"/>
      <c r="MCT154" s="72"/>
      <c r="MCU154" s="72"/>
      <c r="MCV154" s="72"/>
      <c r="MCW154" s="72"/>
      <c r="MCX154" s="72"/>
      <c r="MCY154" s="72"/>
      <c r="MCZ154" s="72"/>
      <c r="MDA154" s="72"/>
      <c r="MDB154" s="72"/>
      <c r="MDC154" s="72"/>
      <c r="MDD154" s="72"/>
      <c r="MDE154" s="72"/>
      <c r="MDF154" s="72"/>
      <c r="MDG154" s="72"/>
      <c r="MDH154" s="72"/>
      <c r="MDI154" s="72"/>
      <c r="MDJ154" s="72"/>
      <c r="MDK154" s="72"/>
      <c r="MDL154" s="72"/>
      <c r="MDM154" s="72"/>
      <c r="MDN154" s="72"/>
      <c r="MDO154" s="72"/>
      <c r="MDP154" s="72"/>
      <c r="MDQ154" s="72"/>
      <c r="MDR154" s="72"/>
      <c r="MDS154" s="72"/>
      <c r="MDT154" s="72"/>
      <c r="MDU154" s="72"/>
      <c r="MDV154" s="72"/>
      <c r="MDW154" s="72"/>
      <c r="MDX154" s="72"/>
      <c r="MDY154" s="72"/>
      <c r="MDZ154" s="72"/>
      <c r="MEA154" s="72"/>
      <c r="MEB154" s="72"/>
      <c r="MEC154" s="72"/>
      <c r="MED154" s="72"/>
      <c r="MEE154" s="72"/>
      <c r="MEF154" s="72"/>
      <c r="MEG154" s="72"/>
      <c r="MEH154" s="72"/>
      <c r="MEI154" s="72"/>
      <c r="MEJ154" s="72"/>
      <c r="MEK154" s="72"/>
      <c r="MEL154" s="72"/>
      <c r="MEM154" s="72"/>
      <c r="MEN154" s="72"/>
      <c r="MEO154" s="72"/>
      <c r="MEP154" s="72"/>
      <c r="MEQ154" s="72"/>
      <c r="MER154" s="72"/>
      <c r="MES154" s="72"/>
      <c r="MET154" s="72"/>
      <c r="MEU154" s="72"/>
      <c r="MEV154" s="72"/>
      <c r="MEW154" s="72"/>
      <c r="MEX154" s="72"/>
      <c r="MEY154" s="72"/>
      <c r="MEZ154" s="72"/>
      <c r="MFA154" s="72"/>
      <c r="MFB154" s="72"/>
      <c r="MFC154" s="72"/>
      <c r="MFD154" s="72"/>
      <c r="MFE154" s="72"/>
      <c r="MFF154" s="72"/>
      <c r="MFG154" s="72"/>
      <c r="MFH154" s="72"/>
      <c r="MFI154" s="72"/>
      <c r="MFJ154" s="72"/>
      <c r="MFK154" s="72"/>
      <c r="MFL154" s="72"/>
      <c r="MFM154" s="72"/>
      <c r="MFN154" s="72"/>
      <c r="MFO154" s="72"/>
      <c r="MFP154" s="72"/>
      <c r="MFQ154" s="72"/>
      <c r="MFR154" s="72"/>
      <c r="MFS154" s="72"/>
      <c r="MFT154" s="72"/>
      <c r="MFU154" s="72"/>
      <c r="MFV154" s="72"/>
      <c r="MFW154" s="72"/>
      <c r="MFX154" s="72"/>
      <c r="MFY154" s="72"/>
      <c r="MFZ154" s="72"/>
      <c r="MGA154" s="72"/>
      <c r="MGB154" s="72"/>
      <c r="MGC154" s="72"/>
      <c r="MGD154" s="72"/>
      <c r="MGE154" s="72"/>
      <c r="MGF154" s="72"/>
      <c r="MGG154" s="72"/>
      <c r="MGH154" s="72"/>
      <c r="MGI154" s="72"/>
      <c r="MGJ154" s="72"/>
      <c r="MGK154" s="72"/>
      <c r="MGL154" s="72"/>
      <c r="MGM154" s="72"/>
      <c r="MGN154" s="72"/>
      <c r="MGO154" s="72"/>
      <c r="MGP154" s="72"/>
      <c r="MGQ154" s="72"/>
      <c r="MGR154" s="72"/>
      <c r="MGS154" s="72"/>
      <c r="MGT154" s="72"/>
      <c r="MGU154" s="72"/>
      <c r="MGV154" s="72"/>
      <c r="MGW154" s="72"/>
      <c r="MGX154" s="72"/>
      <c r="MGY154" s="72"/>
      <c r="MGZ154" s="72"/>
      <c r="MHA154" s="72"/>
      <c r="MHB154" s="72"/>
      <c r="MHC154" s="72"/>
      <c r="MHD154" s="72"/>
      <c r="MHE154" s="72"/>
      <c r="MHF154" s="72"/>
      <c r="MHG154" s="72"/>
      <c r="MHH154" s="72"/>
      <c r="MHI154" s="72"/>
      <c r="MHJ154" s="72"/>
      <c r="MHK154" s="72"/>
      <c r="MHL154" s="72"/>
      <c r="MHM154" s="72"/>
      <c r="MHN154" s="72"/>
      <c r="MHO154" s="72"/>
      <c r="MHP154" s="72"/>
      <c r="MHQ154" s="72"/>
      <c r="MHR154" s="72"/>
      <c r="MHS154" s="72"/>
      <c r="MHT154" s="72"/>
      <c r="MHU154" s="72"/>
      <c r="MHV154" s="72"/>
      <c r="MHW154" s="72"/>
      <c r="MHX154" s="72"/>
      <c r="MHY154" s="72"/>
      <c r="MHZ154" s="72"/>
      <c r="MIA154" s="72"/>
      <c r="MIB154" s="72"/>
      <c r="MIC154" s="72"/>
      <c r="MID154" s="72"/>
      <c r="MIE154" s="72"/>
      <c r="MIF154" s="72"/>
      <c r="MIG154" s="72"/>
      <c r="MIH154" s="72"/>
      <c r="MII154" s="72"/>
      <c r="MIJ154" s="72"/>
      <c r="MIK154" s="72"/>
      <c r="MIL154" s="72"/>
      <c r="MIM154" s="72"/>
      <c r="MIN154" s="72"/>
      <c r="MIO154" s="72"/>
      <c r="MIP154" s="72"/>
      <c r="MIQ154" s="72"/>
      <c r="MIR154" s="72"/>
      <c r="MIS154" s="72"/>
      <c r="MIT154" s="72"/>
      <c r="MIU154" s="72"/>
      <c r="MIV154" s="72"/>
      <c r="MIW154" s="72"/>
      <c r="MIX154" s="72"/>
      <c r="MIY154" s="72"/>
      <c r="MIZ154" s="72"/>
      <c r="MJA154" s="72"/>
      <c r="MJB154" s="72"/>
      <c r="MJC154" s="72"/>
      <c r="MJD154" s="72"/>
      <c r="MJE154" s="72"/>
      <c r="MJF154" s="72"/>
      <c r="MJG154" s="72"/>
      <c r="MJH154" s="72"/>
      <c r="MJI154" s="72"/>
      <c r="MJJ154" s="72"/>
      <c r="MJK154" s="72"/>
      <c r="MJL154" s="72"/>
      <c r="MJM154" s="72"/>
      <c r="MJN154" s="72"/>
      <c r="MJO154" s="72"/>
      <c r="MJP154" s="72"/>
      <c r="MJQ154" s="72"/>
      <c r="MJR154" s="72"/>
      <c r="MJS154" s="72"/>
      <c r="MJT154" s="72"/>
      <c r="MJU154" s="72"/>
      <c r="MJV154" s="72"/>
      <c r="MJW154" s="72"/>
      <c r="MJX154" s="72"/>
      <c r="MJY154" s="72"/>
      <c r="MJZ154" s="72"/>
      <c r="MKA154" s="72"/>
      <c r="MKB154" s="72"/>
      <c r="MKC154" s="72"/>
      <c r="MKD154" s="72"/>
      <c r="MKE154" s="72"/>
      <c r="MKF154" s="72"/>
      <c r="MKG154" s="72"/>
      <c r="MKH154" s="72"/>
      <c r="MKI154" s="72"/>
      <c r="MKJ154" s="72"/>
      <c r="MKK154" s="72"/>
      <c r="MKL154" s="72"/>
      <c r="MKM154" s="72"/>
      <c r="MKN154" s="72"/>
      <c r="MKO154" s="72"/>
      <c r="MKP154" s="72"/>
      <c r="MKQ154" s="72"/>
      <c r="MKR154" s="72"/>
      <c r="MKS154" s="72"/>
      <c r="MKT154" s="72"/>
      <c r="MKU154" s="72"/>
      <c r="MKV154" s="72"/>
      <c r="MKW154" s="72"/>
      <c r="MKX154" s="72"/>
      <c r="MKY154" s="72"/>
      <c r="MKZ154" s="72"/>
      <c r="MLA154" s="72"/>
      <c r="MLB154" s="72"/>
      <c r="MLC154" s="72"/>
      <c r="MLD154" s="72"/>
      <c r="MLE154" s="72"/>
      <c r="MLF154" s="72"/>
      <c r="MLG154" s="72"/>
      <c r="MLH154" s="72"/>
      <c r="MLI154" s="72"/>
      <c r="MLJ154" s="72"/>
      <c r="MLK154" s="72"/>
      <c r="MLL154" s="72"/>
      <c r="MLM154" s="72"/>
      <c r="MLN154" s="72"/>
      <c r="MLO154" s="72"/>
      <c r="MLP154" s="72"/>
      <c r="MLQ154" s="72"/>
      <c r="MLR154" s="72"/>
      <c r="MLS154" s="72"/>
      <c r="MLT154" s="72"/>
      <c r="MLU154" s="72"/>
      <c r="MLV154" s="72"/>
      <c r="MLW154" s="72"/>
      <c r="MLX154" s="72"/>
      <c r="MLY154" s="72"/>
      <c r="MLZ154" s="72"/>
      <c r="MMA154" s="72"/>
      <c r="MMB154" s="72"/>
      <c r="MMC154" s="72"/>
      <c r="MMD154" s="72"/>
      <c r="MME154" s="72"/>
      <c r="MMF154" s="72"/>
      <c r="MMG154" s="72"/>
      <c r="MMH154" s="72"/>
      <c r="MMI154" s="72"/>
      <c r="MMJ154" s="72"/>
      <c r="MMK154" s="72"/>
      <c r="MML154" s="72"/>
      <c r="MMM154" s="72"/>
      <c r="MMN154" s="72"/>
      <c r="MMO154" s="72"/>
      <c r="MMP154" s="72"/>
      <c r="MMQ154" s="72"/>
      <c r="MMR154" s="72"/>
      <c r="MMS154" s="72"/>
      <c r="MMT154" s="72"/>
      <c r="MMU154" s="72"/>
      <c r="MMV154" s="72"/>
      <c r="MMW154" s="72"/>
      <c r="MMX154" s="72"/>
      <c r="MMY154" s="72"/>
      <c r="MMZ154" s="72"/>
      <c r="MNA154" s="72"/>
      <c r="MNB154" s="72"/>
      <c r="MNC154" s="72"/>
      <c r="MND154" s="72"/>
      <c r="MNE154" s="72"/>
      <c r="MNF154" s="72"/>
      <c r="MNG154" s="72"/>
      <c r="MNH154" s="72"/>
      <c r="MNI154" s="72"/>
      <c r="MNJ154" s="72"/>
      <c r="MNK154" s="72"/>
      <c r="MNL154" s="72"/>
      <c r="MNM154" s="72"/>
      <c r="MNN154" s="72"/>
      <c r="MNO154" s="72"/>
      <c r="MNP154" s="72"/>
      <c r="MNQ154" s="72"/>
      <c r="MNR154" s="72"/>
      <c r="MNS154" s="72"/>
      <c r="MNT154" s="72"/>
      <c r="MNU154" s="72"/>
      <c r="MNV154" s="72"/>
      <c r="MNW154" s="72"/>
      <c r="MNX154" s="72"/>
      <c r="MNY154" s="72"/>
      <c r="MNZ154" s="72"/>
      <c r="MOA154" s="72"/>
      <c r="MOB154" s="72"/>
      <c r="MOC154" s="72"/>
      <c r="MOD154" s="72"/>
      <c r="MOE154" s="72"/>
      <c r="MOF154" s="72"/>
      <c r="MOG154" s="72"/>
      <c r="MOH154" s="72"/>
      <c r="MOI154" s="72"/>
      <c r="MOJ154" s="72"/>
      <c r="MOK154" s="72"/>
      <c r="MOL154" s="72"/>
      <c r="MOM154" s="72"/>
      <c r="MON154" s="72"/>
      <c r="MOO154" s="72"/>
      <c r="MOP154" s="72"/>
      <c r="MOQ154" s="72"/>
      <c r="MOR154" s="72"/>
      <c r="MOS154" s="72"/>
      <c r="MOT154" s="72"/>
      <c r="MOU154" s="72"/>
      <c r="MOV154" s="72"/>
      <c r="MOW154" s="72"/>
      <c r="MOX154" s="72"/>
      <c r="MOY154" s="72"/>
      <c r="MOZ154" s="72"/>
      <c r="MPA154" s="72"/>
      <c r="MPB154" s="72"/>
      <c r="MPC154" s="72"/>
      <c r="MPD154" s="72"/>
      <c r="MPE154" s="72"/>
      <c r="MPF154" s="72"/>
      <c r="MPG154" s="72"/>
      <c r="MPH154" s="72"/>
      <c r="MPI154" s="72"/>
      <c r="MPJ154" s="72"/>
      <c r="MPK154" s="72"/>
      <c r="MPL154" s="72"/>
      <c r="MPM154" s="72"/>
      <c r="MPN154" s="72"/>
      <c r="MPO154" s="72"/>
      <c r="MPP154" s="72"/>
      <c r="MPQ154" s="72"/>
      <c r="MPR154" s="72"/>
      <c r="MPS154" s="72"/>
      <c r="MPT154" s="72"/>
      <c r="MPU154" s="72"/>
      <c r="MPV154" s="72"/>
      <c r="MPW154" s="72"/>
      <c r="MPX154" s="72"/>
      <c r="MPY154" s="72"/>
      <c r="MPZ154" s="72"/>
      <c r="MQA154" s="72"/>
      <c r="MQB154" s="72"/>
      <c r="MQC154" s="72"/>
      <c r="MQD154" s="72"/>
      <c r="MQE154" s="72"/>
      <c r="MQF154" s="72"/>
      <c r="MQG154" s="72"/>
      <c r="MQH154" s="72"/>
      <c r="MQI154" s="72"/>
      <c r="MQJ154" s="72"/>
      <c r="MQK154" s="72"/>
      <c r="MQL154" s="72"/>
      <c r="MQM154" s="72"/>
      <c r="MQN154" s="72"/>
      <c r="MQO154" s="72"/>
      <c r="MQP154" s="72"/>
      <c r="MQQ154" s="72"/>
      <c r="MQR154" s="72"/>
      <c r="MQS154" s="72"/>
      <c r="MQT154" s="72"/>
      <c r="MQU154" s="72"/>
      <c r="MQV154" s="72"/>
      <c r="MQW154" s="72"/>
      <c r="MQX154" s="72"/>
      <c r="MQY154" s="72"/>
      <c r="MQZ154" s="72"/>
      <c r="MRA154" s="72"/>
      <c r="MRB154" s="72"/>
      <c r="MRC154" s="72"/>
      <c r="MRD154" s="72"/>
      <c r="MRE154" s="72"/>
      <c r="MRF154" s="72"/>
      <c r="MRG154" s="72"/>
      <c r="MRH154" s="72"/>
      <c r="MRI154" s="72"/>
      <c r="MRJ154" s="72"/>
      <c r="MRK154" s="72"/>
      <c r="MRL154" s="72"/>
      <c r="MRM154" s="72"/>
      <c r="MRN154" s="72"/>
      <c r="MRO154" s="72"/>
      <c r="MRP154" s="72"/>
      <c r="MRQ154" s="72"/>
      <c r="MRR154" s="72"/>
      <c r="MRS154" s="72"/>
      <c r="MRT154" s="72"/>
      <c r="MRU154" s="72"/>
      <c r="MRV154" s="72"/>
      <c r="MRW154" s="72"/>
      <c r="MRX154" s="72"/>
      <c r="MRY154" s="72"/>
      <c r="MRZ154" s="72"/>
      <c r="MSA154" s="72"/>
      <c r="MSB154" s="72"/>
      <c r="MSC154" s="72"/>
      <c r="MSD154" s="72"/>
      <c r="MSE154" s="72"/>
      <c r="MSF154" s="72"/>
      <c r="MSG154" s="72"/>
      <c r="MSH154" s="72"/>
      <c r="MSI154" s="72"/>
      <c r="MSJ154" s="72"/>
      <c r="MSK154" s="72"/>
      <c r="MSL154" s="72"/>
      <c r="MSM154" s="72"/>
      <c r="MSN154" s="72"/>
      <c r="MSO154" s="72"/>
      <c r="MSP154" s="72"/>
      <c r="MSQ154" s="72"/>
      <c r="MSR154" s="72"/>
      <c r="MSS154" s="72"/>
      <c r="MST154" s="72"/>
      <c r="MSU154" s="72"/>
      <c r="MSV154" s="72"/>
      <c r="MSW154" s="72"/>
      <c r="MSX154" s="72"/>
      <c r="MSY154" s="72"/>
      <c r="MSZ154" s="72"/>
      <c r="MTA154" s="72"/>
      <c r="MTB154" s="72"/>
      <c r="MTC154" s="72"/>
      <c r="MTD154" s="72"/>
      <c r="MTE154" s="72"/>
      <c r="MTF154" s="72"/>
      <c r="MTG154" s="72"/>
      <c r="MTH154" s="72"/>
      <c r="MTI154" s="72"/>
      <c r="MTJ154" s="72"/>
      <c r="MTK154" s="72"/>
      <c r="MTL154" s="72"/>
      <c r="MTM154" s="72"/>
      <c r="MTN154" s="72"/>
      <c r="MTO154" s="72"/>
      <c r="MTP154" s="72"/>
      <c r="MTQ154" s="72"/>
      <c r="MTR154" s="72"/>
      <c r="MTS154" s="72"/>
      <c r="MTT154" s="72"/>
      <c r="MTU154" s="72"/>
      <c r="MTV154" s="72"/>
      <c r="MTW154" s="72"/>
      <c r="MTX154" s="72"/>
      <c r="MTY154" s="72"/>
      <c r="MTZ154" s="72"/>
      <c r="MUA154" s="72"/>
      <c r="MUB154" s="72"/>
      <c r="MUC154" s="72"/>
      <c r="MUD154" s="72"/>
      <c r="MUE154" s="72"/>
      <c r="MUF154" s="72"/>
      <c r="MUG154" s="72"/>
      <c r="MUH154" s="72"/>
      <c r="MUI154" s="72"/>
      <c r="MUJ154" s="72"/>
      <c r="MUK154" s="72"/>
      <c r="MUL154" s="72"/>
      <c r="MUM154" s="72"/>
      <c r="MUN154" s="72"/>
      <c r="MUO154" s="72"/>
      <c r="MUP154" s="72"/>
      <c r="MUQ154" s="72"/>
      <c r="MUR154" s="72"/>
      <c r="MUS154" s="72"/>
      <c r="MUT154" s="72"/>
      <c r="MUU154" s="72"/>
      <c r="MUV154" s="72"/>
      <c r="MUW154" s="72"/>
      <c r="MUX154" s="72"/>
      <c r="MUY154" s="72"/>
      <c r="MUZ154" s="72"/>
      <c r="MVA154" s="72"/>
      <c r="MVB154" s="72"/>
      <c r="MVC154" s="72"/>
      <c r="MVD154" s="72"/>
      <c r="MVE154" s="72"/>
      <c r="MVF154" s="72"/>
      <c r="MVG154" s="72"/>
      <c r="MVH154" s="72"/>
      <c r="MVI154" s="72"/>
      <c r="MVJ154" s="72"/>
      <c r="MVK154" s="72"/>
      <c r="MVL154" s="72"/>
      <c r="MVM154" s="72"/>
      <c r="MVN154" s="72"/>
      <c r="MVO154" s="72"/>
      <c r="MVP154" s="72"/>
      <c r="MVQ154" s="72"/>
      <c r="MVR154" s="72"/>
      <c r="MVS154" s="72"/>
      <c r="MVT154" s="72"/>
      <c r="MVU154" s="72"/>
      <c r="MVV154" s="72"/>
      <c r="MVW154" s="72"/>
      <c r="MVX154" s="72"/>
      <c r="MVY154" s="72"/>
      <c r="MVZ154" s="72"/>
      <c r="MWA154" s="72"/>
      <c r="MWB154" s="72"/>
      <c r="MWC154" s="72"/>
      <c r="MWD154" s="72"/>
      <c r="MWE154" s="72"/>
      <c r="MWF154" s="72"/>
      <c r="MWG154" s="72"/>
      <c r="MWH154" s="72"/>
      <c r="MWI154" s="72"/>
      <c r="MWJ154" s="72"/>
      <c r="MWK154" s="72"/>
      <c r="MWL154" s="72"/>
      <c r="MWM154" s="72"/>
      <c r="MWN154" s="72"/>
      <c r="MWO154" s="72"/>
      <c r="MWP154" s="72"/>
      <c r="MWQ154" s="72"/>
      <c r="MWR154" s="72"/>
      <c r="MWS154" s="72"/>
      <c r="MWT154" s="72"/>
      <c r="MWU154" s="72"/>
      <c r="MWV154" s="72"/>
      <c r="MWW154" s="72"/>
      <c r="MWX154" s="72"/>
      <c r="MWY154" s="72"/>
      <c r="MWZ154" s="72"/>
      <c r="MXA154" s="72"/>
      <c r="MXB154" s="72"/>
      <c r="MXC154" s="72"/>
      <c r="MXD154" s="72"/>
      <c r="MXE154" s="72"/>
      <c r="MXF154" s="72"/>
      <c r="MXG154" s="72"/>
      <c r="MXH154" s="72"/>
      <c r="MXI154" s="72"/>
      <c r="MXJ154" s="72"/>
      <c r="MXK154" s="72"/>
      <c r="MXL154" s="72"/>
      <c r="MXM154" s="72"/>
      <c r="MXN154" s="72"/>
      <c r="MXO154" s="72"/>
      <c r="MXP154" s="72"/>
      <c r="MXQ154" s="72"/>
      <c r="MXR154" s="72"/>
      <c r="MXS154" s="72"/>
      <c r="MXT154" s="72"/>
      <c r="MXU154" s="72"/>
      <c r="MXV154" s="72"/>
      <c r="MXW154" s="72"/>
      <c r="MXX154" s="72"/>
      <c r="MXY154" s="72"/>
      <c r="MXZ154" s="72"/>
      <c r="MYA154" s="72"/>
      <c r="MYB154" s="72"/>
      <c r="MYC154" s="72"/>
      <c r="MYD154" s="72"/>
      <c r="MYE154" s="72"/>
      <c r="MYF154" s="72"/>
      <c r="MYG154" s="72"/>
      <c r="MYH154" s="72"/>
      <c r="MYI154" s="72"/>
      <c r="MYJ154" s="72"/>
      <c r="MYK154" s="72"/>
      <c r="MYL154" s="72"/>
      <c r="MYM154" s="72"/>
      <c r="MYN154" s="72"/>
      <c r="MYO154" s="72"/>
      <c r="MYP154" s="72"/>
      <c r="MYQ154" s="72"/>
      <c r="MYR154" s="72"/>
      <c r="MYS154" s="72"/>
      <c r="MYT154" s="72"/>
      <c r="MYU154" s="72"/>
      <c r="MYV154" s="72"/>
      <c r="MYW154" s="72"/>
      <c r="MYX154" s="72"/>
      <c r="MYY154" s="72"/>
      <c r="MYZ154" s="72"/>
      <c r="MZA154" s="72"/>
      <c r="MZB154" s="72"/>
      <c r="MZC154" s="72"/>
      <c r="MZD154" s="72"/>
      <c r="MZE154" s="72"/>
      <c r="MZF154" s="72"/>
      <c r="MZG154" s="72"/>
      <c r="MZH154" s="72"/>
      <c r="MZI154" s="72"/>
      <c r="MZJ154" s="72"/>
      <c r="MZK154" s="72"/>
      <c r="MZL154" s="72"/>
      <c r="MZM154" s="72"/>
      <c r="MZN154" s="72"/>
      <c r="MZO154" s="72"/>
      <c r="MZP154" s="72"/>
      <c r="MZQ154" s="72"/>
      <c r="MZR154" s="72"/>
      <c r="MZS154" s="72"/>
      <c r="MZT154" s="72"/>
      <c r="MZU154" s="72"/>
      <c r="MZV154" s="72"/>
      <c r="MZW154" s="72"/>
      <c r="MZX154" s="72"/>
      <c r="MZY154" s="72"/>
      <c r="MZZ154" s="72"/>
      <c r="NAA154" s="72"/>
      <c r="NAB154" s="72"/>
      <c r="NAC154" s="72"/>
      <c r="NAD154" s="72"/>
      <c r="NAE154" s="72"/>
      <c r="NAF154" s="72"/>
      <c r="NAG154" s="72"/>
      <c r="NAH154" s="72"/>
      <c r="NAI154" s="72"/>
      <c r="NAJ154" s="72"/>
      <c r="NAK154" s="72"/>
      <c r="NAL154" s="72"/>
      <c r="NAM154" s="72"/>
      <c r="NAN154" s="72"/>
      <c r="NAO154" s="72"/>
      <c r="NAP154" s="72"/>
      <c r="NAQ154" s="72"/>
      <c r="NAR154" s="72"/>
      <c r="NAS154" s="72"/>
      <c r="NAT154" s="72"/>
      <c r="NAU154" s="72"/>
      <c r="NAV154" s="72"/>
      <c r="NAW154" s="72"/>
      <c r="NAX154" s="72"/>
      <c r="NAY154" s="72"/>
      <c r="NAZ154" s="72"/>
      <c r="NBA154" s="72"/>
      <c r="NBB154" s="72"/>
      <c r="NBC154" s="72"/>
      <c r="NBD154" s="72"/>
      <c r="NBE154" s="72"/>
      <c r="NBF154" s="72"/>
      <c r="NBG154" s="72"/>
      <c r="NBH154" s="72"/>
      <c r="NBI154" s="72"/>
      <c r="NBJ154" s="72"/>
      <c r="NBK154" s="72"/>
      <c r="NBL154" s="72"/>
      <c r="NBM154" s="72"/>
      <c r="NBN154" s="72"/>
      <c r="NBO154" s="72"/>
      <c r="NBP154" s="72"/>
      <c r="NBQ154" s="72"/>
      <c r="NBR154" s="72"/>
      <c r="NBS154" s="72"/>
      <c r="NBT154" s="72"/>
      <c r="NBU154" s="72"/>
      <c r="NBV154" s="72"/>
      <c r="NBW154" s="72"/>
      <c r="NBX154" s="72"/>
      <c r="NBY154" s="72"/>
      <c r="NBZ154" s="72"/>
      <c r="NCA154" s="72"/>
      <c r="NCB154" s="72"/>
      <c r="NCC154" s="72"/>
      <c r="NCD154" s="72"/>
      <c r="NCE154" s="72"/>
      <c r="NCF154" s="72"/>
      <c r="NCG154" s="72"/>
      <c r="NCH154" s="72"/>
      <c r="NCI154" s="72"/>
      <c r="NCJ154" s="72"/>
      <c r="NCK154" s="72"/>
      <c r="NCL154" s="72"/>
      <c r="NCM154" s="72"/>
      <c r="NCN154" s="72"/>
      <c r="NCO154" s="72"/>
      <c r="NCP154" s="72"/>
      <c r="NCQ154" s="72"/>
      <c r="NCR154" s="72"/>
      <c r="NCS154" s="72"/>
      <c r="NCT154" s="72"/>
      <c r="NCU154" s="72"/>
      <c r="NCV154" s="72"/>
      <c r="NCW154" s="72"/>
      <c r="NCX154" s="72"/>
      <c r="NCY154" s="72"/>
      <c r="NCZ154" s="72"/>
      <c r="NDA154" s="72"/>
      <c r="NDB154" s="72"/>
      <c r="NDC154" s="72"/>
      <c r="NDD154" s="72"/>
      <c r="NDE154" s="72"/>
      <c r="NDF154" s="72"/>
      <c r="NDG154" s="72"/>
      <c r="NDH154" s="72"/>
      <c r="NDI154" s="72"/>
      <c r="NDJ154" s="72"/>
      <c r="NDK154" s="72"/>
      <c r="NDL154" s="72"/>
      <c r="NDM154" s="72"/>
      <c r="NDN154" s="72"/>
      <c r="NDO154" s="72"/>
      <c r="NDP154" s="72"/>
      <c r="NDQ154" s="72"/>
      <c r="NDR154" s="72"/>
      <c r="NDS154" s="72"/>
      <c r="NDT154" s="72"/>
      <c r="NDU154" s="72"/>
      <c r="NDV154" s="72"/>
      <c r="NDW154" s="72"/>
      <c r="NDX154" s="72"/>
      <c r="NDY154" s="72"/>
      <c r="NDZ154" s="72"/>
      <c r="NEA154" s="72"/>
      <c r="NEB154" s="72"/>
      <c r="NEC154" s="72"/>
      <c r="NED154" s="72"/>
      <c r="NEE154" s="72"/>
      <c r="NEF154" s="72"/>
      <c r="NEG154" s="72"/>
      <c r="NEH154" s="72"/>
      <c r="NEI154" s="72"/>
      <c r="NEJ154" s="72"/>
      <c r="NEK154" s="72"/>
      <c r="NEL154" s="72"/>
      <c r="NEM154" s="72"/>
      <c r="NEN154" s="72"/>
      <c r="NEO154" s="72"/>
      <c r="NEP154" s="72"/>
      <c r="NEQ154" s="72"/>
      <c r="NER154" s="72"/>
      <c r="NES154" s="72"/>
      <c r="NET154" s="72"/>
      <c r="NEU154" s="72"/>
      <c r="NEV154" s="72"/>
      <c r="NEW154" s="72"/>
      <c r="NEX154" s="72"/>
      <c r="NEY154" s="72"/>
      <c r="NEZ154" s="72"/>
      <c r="NFA154" s="72"/>
      <c r="NFB154" s="72"/>
      <c r="NFC154" s="72"/>
      <c r="NFD154" s="72"/>
      <c r="NFE154" s="72"/>
      <c r="NFF154" s="72"/>
      <c r="NFG154" s="72"/>
      <c r="NFH154" s="72"/>
      <c r="NFI154" s="72"/>
      <c r="NFJ154" s="72"/>
      <c r="NFK154" s="72"/>
      <c r="NFL154" s="72"/>
      <c r="NFM154" s="72"/>
      <c r="NFN154" s="72"/>
      <c r="NFO154" s="72"/>
      <c r="NFP154" s="72"/>
      <c r="NFQ154" s="72"/>
      <c r="NFR154" s="72"/>
      <c r="NFS154" s="72"/>
      <c r="NFT154" s="72"/>
      <c r="NFU154" s="72"/>
      <c r="NFV154" s="72"/>
      <c r="NFW154" s="72"/>
      <c r="NFX154" s="72"/>
      <c r="NFY154" s="72"/>
      <c r="NFZ154" s="72"/>
      <c r="NGA154" s="72"/>
      <c r="NGB154" s="72"/>
      <c r="NGC154" s="72"/>
      <c r="NGD154" s="72"/>
      <c r="NGE154" s="72"/>
      <c r="NGF154" s="72"/>
      <c r="NGG154" s="72"/>
      <c r="NGH154" s="72"/>
      <c r="NGI154" s="72"/>
      <c r="NGJ154" s="72"/>
      <c r="NGK154" s="72"/>
      <c r="NGL154" s="72"/>
      <c r="NGM154" s="72"/>
      <c r="NGN154" s="72"/>
      <c r="NGO154" s="72"/>
      <c r="NGP154" s="72"/>
      <c r="NGQ154" s="72"/>
      <c r="NGR154" s="72"/>
      <c r="NGS154" s="72"/>
      <c r="NGT154" s="72"/>
      <c r="NGU154" s="72"/>
      <c r="NGV154" s="72"/>
      <c r="NGW154" s="72"/>
      <c r="NGX154" s="72"/>
      <c r="NGY154" s="72"/>
      <c r="NGZ154" s="72"/>
      <c r="NHA154" s="72"/>
      <c r="NHB154" s="72"/>
      <c r="NHC154" s="72"/>
      <c r="NHD154" s="72"/>
      <c r="NHE154" s="72"/>
      <c r="NHF154" s="72"/>
      <c r="NHG154" s="72"/>
      <c r="NHH154" s="72"/>
      <c r="NHI154" s="72"/>
      <c r="NHJ154" s="72"/>
      <c r="NHK154" s="72"/>
      <c r="NHL154" s="72"/>
      <c r="NHM154" s="72"/>
      <c r="NHN154" s="72"/>
      <c r="NHO154" s="72"/>
      <c r="NHP154" s="72"/>
      <c r="NHQ154" s="72"/>
      <c r="NHR154" s="72"/>
      <c r="NHS154" s="72"/>
      <c r="NHT154" s="72"/>
      <c r="NHU154" s="72"/>
      <c r="NHV154" s="72"/>
      <c r="NHW154" s="72"/>
      <c r="NHX154" s="72"/>
      <c r="NHY154" s="72"/>
      <c r="NHZ154" s="72"/>
      <c r="NIA154" s="72"/>
      <c r="NIB154" s="72"/>
      <c r="NIC154" s="72"/>
      <c r="NID154" s="72"/>
      <c r="NIE154" s="72"/>
      <c r="NIF154" s="72"/>
      <c r="NIG154" s="72"/>
      <c r="NIH154" s="72"/>
      <c r="NII154" s="72"/>
      <c r="NIJ154" s="72"/>
      <c r="NIK154" s="72"/>
      <c r="NIL154" s="72"/>
      <c r="NIM154" s="72"/>
      <c r="NIN154" s="72"/>
      <c r="NIO154" s="72"/>
      <c r="NIP154" s="72"/>
      <c r="NIQ154" s="72"/>
      <c r="NIR154" s="72"/>
      <c r="NIS154" s="72"/>
      <c r="NIT154" s="72"/>
      <c r="NIU154" s="72"/>
      <c r="NIV154" s="72"/>
      <c r="NIW154" s="72"/>
      <c r="NIX154" s="72"/>
      <c r="NIY154" s="72"/>
      <c r="NIZ154" s="72"/>
      <c r="NJA154" s="72"/>
      <c r="NJB154" s="72"/>
      <c r="NJC154" s="72"/>
      <c r="NJD154" s="72"/>
      <c r="NJE154" s="72"/>
      <c r="NJF154" s="72"/>
      <c r="NJG154" s="72"/>
      <c r="NJH154" s="72"/>
      <c r="NJI154" s="72"/>
      <c r="NJJ154" s="72"/>
      <c r="NJK154" s="72"/>
      <c r="NJL154" s="72"/>
      <c r="NJM154" s="72"/>
      <c r="NJN154" s="72"/>
      <c r="NJO154" s="72"/>
      <c r="NJP154" s="72"/>
      <c r="NJQ154" s="72"/>
      <c r="NJR154" s="72"/>
      <c r="NJS154" s="72"/>
      <c r="NJT154" s="72"/>
      <c r="NJU154" s="72"/>
      <c r="NJV154" s="72"/>
      <c r="NJW154" s="72"/>
      <c r="NJX154" s="72"/>
      <c r="NJY154" s="72"/>
      <c r="NJZ154" s="72"/>
      <c r="NKA154" s="72"/>
      <c r="NKB154" s="72"/>
      <c r="NKC154" s="72"/>
      <c r="NKD154" s="72"/>
      <c r="NKE154" s="72"/>
      <c r="NKF154" s="72"/>
      <c r="NKG154" s="72"/>
      <c r="NKH154" s="72"/>
      <c r="NKI154" s="72"/>
      <c r="NKJ154" s="72"/>
      <c r="NKK154" s="72"/>
      <c r="NKL154" s="72"/>
      <c r="NKM154" s="72"/>
      <c r="NKN154" s="72"/>
      <c r="NKO154" s="72"/>
      <c r="NKP154" s="72"/>
      <c r="NKQ154" s="72"/>
      <c r="NKR154" s="72"/>
      <c r="NKS154" s="72"/>
      <c r="NKT154" s="72"/>
      <c r="NKU154" s="72"/>
      <c r="NKV154" s="72"/>
      <c r="NKW154" s="72"/>
      <c r="NKX154" s="72"/>
      <c r="NKY154" s="72"/>
      <c r="NKZ154" s="72"/>
      <c r="NLA154" s="72"/>
      <c r="NLB154" s="72"/>
      <c r="NLC154" s="72"/>
      <c r="NLD154" s="72"/>
      <c r="NLE154" s="72"/>
      <c r="NLF154" s="72"/>
      <c r="NLG154" s="72"/>
      <c r="NLH154" s="72"/>
      <c r="NLI154" s="72"/>
      <c r="NLJ154" s="72"/>
      <c r="NLK154" s="72"/>
      <c r="NLL154" s="72"/>
      <c r="NLM154" s="72"/>
      <c r="NLN154" s="72"/>
      <c r="NLO154" s="72"/>
      <c r="NLP154" s="72"/>
      <c r="NLQ154" s="72"/>
      <c r="NLR154" s="72"/>
      <c r="NLS154" s="72"/>
      <c r="NLT154" s="72"/>
      <c r="NLU154" s="72"/>
      <c r="NLV154" s="72"/>
      <c r="NLW154" s="72"/>
      <c r="NLX154" s="72"/>
      <c r="NLY154" s="72"/>
      <c r="NLZ154" s="72"/>
      <c r="NMA154" s="72"/>
      <c r="NMB154" s="72"/>
      <c r="NMC154" s="72"/>
      <c r="NMD154" s="72"/>
      <c r="NME154" s="72"/>
      <c r="NMF154" s="72"/>
      <c r="NMG154" s="72"/>
      <c r="NMH154" s="72"/>
      <c r="NMI154" s="72"/>
      <c r="NMJ154" s="72"/>
      <c r="NMK154" s="72"/>
      <c r="NML154" s="72"/>
      <c r="NMM154" s="72"/>
      <c r="NMN154" s="72"/>
      <c r="NMO154" s="72"/>
      <c r="NMP154" s="72"/>
      <c r="NMQ154" s="72"/>
      <c r="NMR154" s="72"/>
      <c r="NMS154" s="72"/>
      <c r="NMT154" s="72"/>
      <c r="NMU154" s="72"/>
      <c r="NMV154" s="72"/>
      <c r="NMW154" s="72"/>
      <c r="NMX154" s="72"/>
      <c r="NMY154" s="72"/>
      <c r="NMZ154" s="72"/>
      <c r="NNA154" s="72"/>
      <c r="NNB154" s="72"/>
      <c r="NNC154" s="72"/>
      <c r="NND154" s="72"/>
      <c r="NNE154" s="72"/>
      <c r="NNF154" s="72"/>
      <c r="NNG154" s="72"/>
      <c r="NNH154" s="72"/>
      <c r="NNI154" s="72"/>
      <c r="NNJ154" s="72"/>
      <c r="NNK154" s="72"/>
      <c r="NNL154" s="72"/>
      <c r="NNM154" s="72"/>
      <c r="NNN154" s="72"/>
      <c r="NNO154" s="72"/>
      <c r="NNP154" s="72"/>
      <c r="NNQ154" s="72"/>
      <c r="NNR154" s="72"/>
      <c r="NNS154" s="72"/>
      <c r="NNT154" s="72"/>
      <c r="NNU154" s="72"/>
      <c r="NNV154" s="72"/>
      <c r="NNW154" s="72"/>
      <c r="NNX154" s="72"/>
      <c r="NNY154" s="72"/>
      <c r="NNZ154" s="72"/>
      <c r="NOA154" s="72"/>
      <c r="NOB154" s="72"/>
      <c r="NOC154" s="72"/>
      <c r="NOD154" s="72"/>
      <c r="NOE154" s="72"/>
      <c r="NOF154" s="72"/>
      <c r="NOG154" s="72"/>
      <c r="NOH154" s="72"/>
      <c r="NOI154" s="72"/>
      <c r="NOJ154" s="72"/>
      <c r="NOK154" s="72"/>
      <c r="NOL154" s="72"/>
      <c r="NOM154" s="72"/>
      <c r="NON154" s="72"/>
      <c r="NOO154" s="72"/>
      <c r="NOP154" s="72"/>
      <c r="NOQ154" s="72"/>
      <c r="NOR154" s="72"/>
      <c r="NOS154" s="72"/>
      <c r="NOT154" s="72"/>
      <c r="NOU154" s="72"/>
      <c r="NOV154" s="72"/>
      <c r="NOW154" s="72"/>
      <c r="NOX154" s="72"/>
      <c r="NOY154" s="72"/>
      <c r="NOZ154" s="72"/>
      <c r="NPA154" s="72"/>
      <c r="NPB154" s="72"/>
      <c r="NPC154" s="72"/>
      <c r="NPD154" s="72"/>
      <c r="NPE154" s="72"/>
      <c r="NPF154" s="72"/>
      <c r="NPG154" s="72"/>
      <c r="NPH154" s="72"/>
      <c r="NPI154" s="72"/>
      <c r="NPJ154" s="72"/>
      <c r="NPK154" s="72"/>
      <c r="NPL154" s="72"/>
      <c r="NPM154" s="72"/>
      <c r="NPN154" s="72"/>
      <c r="NPO154" s="72"/>
      <c r="NPP154" s="72"/>
      <c r="NPQ154" s="72"/>
      <c r="NPR154" s="72"/>
      <c r="NPS154" s="72"/>
      <c r="NPT154" s="72"/>
      <c r="NPU154" s="72"/>
      <c r="NPV154" s="72"/>
      <c r="NPW154" s="72"/>
      <c r="NPX154" s="72"/>
      <c r="NPY154" s="72"/>
      <c r="NPZ154" s="72"/>
      <c r="NQA154" s="72"/>
      <c r="NQB154" s="72"/>
      <c r="NQC154" s="72"/>
      <c r="NQD154" s="72"/>
      <c r="NQE154" s="72"/>
      <c r="NQF154" s="72"/>
      <c r="NQG154" s="72"/>
      <c r="NQH154" s="72"/>
      <c r="NQI154" s="72"/>
      <c r="NQJ154" s="72"/>
      <c r="NQK154" s="72"/>
      <c r="NQL154" s="72"/>
      <c r="NQM154" s="72"/>
      <c r="NQN154" s="72"/>
      <c r="NQO154" s="72"/>
      <c r="NQP154" s="72"/>
      <c r="NQQ154" s="72"/>
      <c r="NQR154" s="72"/>
      <c r="NQS154" s="72"/>
      <c r="NQT154" s="72"/>
      <c r="NQU154" s="72"/>
      <c r="NQV154" s="72"/>
      <c r="NQW154" s="72"/>
      <c r="NQX154" s="72"/>
      <c r="NQY154" s="72"/>
      <c r="NQZ154" s="72"/>
      <c r="NRA154" s="72"/>
      <c r="NRB154" s="72"/>
      <c r="NRC154" s="72"/>
      <c r="NRD154" s="72"/>
      <c r="NRE154" s="72"/>
      <c r="NRF154" s="72"/>
      <c r="NRG154" s="72"/>
      <c r="NRH154" s="72"/>
      <c r="NRI154" s="72"/>
      <c r="NRJ154" s="72"/>
      <c r="NRK154" s="72"/>
      <c r="NRL154" s="72"/>
      <c r="NRM154" s="72"/>
      <c r="NRN154" s="72"/>
      <c r="NRO154" s="72"/>
      <c r="NRP154" s="72"/>
      <c r="NRQ154" s="72"/>
      <c r="NRR154" s="72"/>
      <c r="NRS154" s="72"/>
      <c r="NRT154" s="72"/>
      <c r="NRU154" s="72"/>
      <c r="NRV154" s="72"/>
      <c r="NRW154" s="72"/>
      <c r="NRX154" s="72"/>
      <c r="NRY154" s="72"/>
      <c r="NRZ154" s="72"/>
      <c r="NSA154" s="72"/>
      <c r="NSB154" s="72"/>
      <c r="NSC154" s="72"/>
      <c r="NSD154" s="72"/>
      <c r="NSE154" s="72"/>
      <c r="NSF154" s="72"/>
      <c r="NSG154" s="72"/>
      <c r="NSH154" s="72"/>
      <c r="NSI154" s="72"/>
      <c r="NSJ154" s="72"/>
      <c r="NSK154" s="72"/>
      <c r="NSL154" s="72"/>
      <c r="NSM154" s="72"/>
      <c r="NSN154" s="72"/>
      <c r="NSO154" s="72"/>
      <c r="NSP154" s="72"/>
      <c r="NSQ154" s="72"/>
      <c r="NSR154" s="72"/>
      <c r="NSS154" s="72"/>
      <c r="NST154" s="72"/>
      <c r="NSU154" s="72"/>
      <c r="NSV154" s="72"/>
      <c r="NSW154" s="72"/>
      <c r="NSX154" s="72"/>
      <c r="NSY154" s="72"/>
      <c r="NSZ154" s="72"/>
      <c r="NTA154" s="72"/>
      <c r="NTB154" s="72"/>
      <c r="NTC154" s="72"/>
      <c r="NTD154" s="72"/>
      <c r="NTE154" s="72"/>
      <c r="NTF154" s="72"/>
      <c r="NTG154" s="72"/>
      <c r="NTH154" s="72"/>
      <c r="NTI154" s="72"/>
      <c r="NTJ154" s="72"/>
      <c r="NTK154" s="72"/>
      <c r="NTL154" s="72"/>
      <c r="NTM154" s="72"/>
      <c r="NTN154" s="72"/>
      <c r="NTO154" s="72"/>
      <c r="NTP154" s="72"/>
      <c r="NTQ154" s="72"/>
      <c r="NTR154" s="72"/>
      <c r="NTS154" s="72"/>
      <c r="NTT154" s="72"/>
      <c r="NTU154" s="72"/>
      <c r="NTV154" s="72"/>
      <c r="NTW154" s="72"/>
      <c r="NTX154" s="72"/>
      <c r="NTY154" s="72"/>
      <c r="NTZ154" s="72"/>
      <c r="NUA154" s="72"/>
      <c r="NUB154" s="72"/>
      <c r="NUC154" s="72"/>
      <c r="NUD154" s="72"/>
      <c r="NUE154" s="72"/>
      <c r="NUF154" s="72"/>
      <c r="NUG154" s="72"/>
      <c r="NUH154" s="72"/>
      <c r="NUI154" s="72"/>
      <c r="NUJ154" s="72"/>
      <c r="NUK154" s="72"/>
      <c r="NUL154" s="72"/>
      <c r="NUM154" s="72"/>
      <c r="NUN154" s="72"/>
      <c r="NUO154" s="72"/>
      <c r="NUP154" s="72"/>
      <c r="NUQ154" s="72"/>
      <c r="NUR154" s="72"/>
      <c r="NUS154" s="72"/>
      <c r="NUT154" s="72"/>
      <c r="NUU154" s="72"/>
      <c r="NUV154" s="72"/>
      <c r="NUW154" s="72"/>
      <c r="NUX154" s="72"/>
      <c r="NUY154" s="72"/>
      <c r="NUZ154" s="72"/>
      <c r="NVA154" s="72"/>
      <c r="NVB154" s="72"/>
      <c r="NVC154" s="72"/>
      <c r="NVD154" s="72"/>
      <c r="NVE154" s="72"/>
      <c r="NVF154" s="72"/>
      <c r="NVG154" s="72"/>
      <c r="NVH154" s="72"/>
      <c r="NVI154" s="72"/>
      <c r="NVJ154" s="72"/>
      <c r="NVK154" s="72"/>
      <c r="NVL154" s="72"/>
      <c r="NVM154" s="72"/>
      <c r="NVN154" s="72"/>
      <c r="NVO154" s="72"/>
      <c r="NVP154" s="72"/>
      <c r="NVQ154" s="72"/>
      <c r="NVR154" s="72"/>
      <c r="NVS154" s="72"/>
      <c r="NVT154" s="72"/>
      <c r="NVU154" s="72"/>
      <c r="NVV154" s="72"/>
      <c r="NVW154" s="72"/>
      <c r="NVX154" s="72"/>
      <c r="NVY154" s="72"/>
      <c r="NVZ154" s="72"/>
      <c r="NWA154" s="72"/>
      <c r="NWB154" s="72"/>
      <c r="NWC154" s="72"/>
      <c r="NWD154" s="72"/>
      <c r="NWE154" s="72"/>
      <c r="NWF154" s="72"/>
      <c r="NWG154" s="72"/>
      <c r="NWH154" s="72"/>
      <c r="NWI154" s="72"/>
      <c r="NWJ154" s="72"/>
      <c r="NWK154" s="72"/>
      <c r="NWL154" s="72"/>
      <c r="NWM154" s="72"/>
      <c r="NWN154" s="72"/>
      <c r="NWO154" s="72"/>
      <c r="NWP154" s="72"/>
      <c r="NWQ154" s="72"/>
      <c r="NWR154" s="72"/>
      <c r="NWS154" s="72"/>
      <c r="NWT154" s="72"/>
      <c r="NWU154" s="72"/>
      <c r="NWV154" s="72"/>
      <c r="NWW154" s="72"/>
      <c r="NWX154" s="72"/>
      <c r="NWY154" s="72"/>
      <c r="NWZ154" s="72"/>
      <c r="NXA154" s="72"/>
      <c r="NXB154" s="72"/>
      <c r="NXC154" s="72"/>
      <c r="NXD154" s="72"/>
      <c r="NXE154" s="72"/>
      <c r="NXF154" s="72"/>
      <c r="NXG154" s="72"/>
      <c r="NXH154" s="72"/>
      <c r="NXI154" s="72"/>
      <c r="NXJ154" s="72"/>
      <c r="NXK154" s="72"/>
      <c r="NXL154" s="72"/>
      <c r="NXM154" s="72"/>
      <c r="NXN154" s="72"/>
      <c r="NXO154" s="72"/>
      <c r="NXP154" s="72"/>
      <c r="NXQ154" s="72"/>
      <c r="NXR154" s="72"/>
      <c r="NXS154" s="72"/>
      <c r="NXT154" s="72"/>
      <c r="NXU154" s="72"/>
      <c r="NXV154" s="72"/>
      <c r="NXW154" s="72"/>
      <c r="NXX154" s="72"/>
      <c r="NXY154" s="72"/>
      <c r="NXZ154" s="72"/>
      <c r="NYA154" s="72"/>
      <c r="NYB154" s="72"/>
      <c r="NYC154" s="72"/>
      <c r="NYD154" s="72"/>
      <c r="NYE154" s="72"/>
      <c r="NYF154" s="72"/>
      <c r="NYG154" s="72"/>
      <c r="NYH154" s="72"/>
      <c r="NYI154" s="72"/>
      <c r="NYJ154" s="72"/>
      <c r="NYK154" s="72"/>
      <c r="NYL154" s="72"/>
      <c r="NYM154" s="72"/>
      <c r="NYN154" s="72"/>
      <c r="NYO154" s="72"/>
      <c r="NYP154" s="72"/>
      <c r="NYQ154" s="72"/>
      <c r="NYR154" s="72"/>
      <c r="NYS154" s="72"/>
      <c r="NYT154" s="72"/>
      <c r="NYU154" s="72"/>
      <c r="NYV154" s="72"/>
      <c r="NYW154" s="72"/>
      <c r="NYX154" s="72"/>
      <c r="NYY154" s="72"/>
      <c r="NYZ154" s="72"/>
      <c r="NZA154" s="72"/>
      <c r="NZB154" s="72"/>
      <c r="NZC154" s="72"/>
      <c r="NZD154" s="72"/>
      <c r="NZE154" s="72"/>
      <c r="NZF154" s="72"/>
      <c r="NZG154" s="72"/>
      <c r="NZH154" s="72"/>
      <c r="NZI154" s="72"/>
      <c r="NZJ154" s="72"/>
      <c r="NZK154" s="72"/>
      <c r="NZL154" s="72"/>
      <c r="NZM154" s="72"/>
      <c r="NZN154" s="72"/>
      <c r="NZO154" s="72"/>
      <c r="NZP154" s="72"/>
      <c r="NZQ154" s="72"/>
      <c r="NZR154" s="72"/>
      <c r="NZS154" s="72"/>
      <c r="NZT154" s="72"/>
      <c r="NZU154" s="72"/>
      <c r="NZV154" s="72"/>
      <c r="NZW154" s="72"/>
      <c r="NZX154" s="72"/>
      <c r="NZY154" s="72"/>
      <c r="NZZ154" s="72"/>
      <c r="OAA154" s="72"/>
      <c r="OAB154" s="72"/>
      <c r="OAC154" s="72"/>
      <c r="OAD154" s="72"/>
      <c r="OAE154" s="72"/>
      <c r="OAF154" s="72"/>
      <c r="OAG154" s="72"/>
      <c r="OAH154" s="72"/>
      <c r="OAI154" s="72"/>
      <c r="OAJ154" s="72"/>
      <c r="OAK154" s="72"/>
      <c r="OAL154" s="72"/>
      <c r="OAM154" s="72"/>
      <c r="OAN154" s="72"/>
      <c r="OAO154" s="72"/>
      <c r="OAP154" s="72"/>
      <c r="OAQ154" s="72"/>
      <c r="OAR154" s="72"/>
      <c r="OAS154" s="72"/>
      <c r="OAT154" s="72"/>
      <c r="OAU154" s="72"/>
      <c r="OAV154" s="72"/>
      <c r="OAW154" s="72"/>
      <c r="OAX154" s="72"/>
      <c r="OAY154" s="72"/>
      <c r="OAZ154" s="72"/>
      <c r="OBA154" s="72"/>
      <c r="OBB154" s="72"/>
      <c r="OBC154" s="72"/>
      <c r="OBD154" s="72"/>
      <c r="OBE154" s="72"/>
      <c r="OBF154" s="72"/>
      <c r="OBG154" s="72"/>
      <c r="OBH154" s="72"/>
      <c r="OBI154" s="72"/>
      <c r="OBJ154" s="72"/>
      <c r="OBK154" s="72"/>
      <c r="OBL154" s="72"/>
      <c r="OBM154" s="72"/>
      <c r="OBN154" s="72"/>
      <c r="OBO154" s="72"/>
      <c r="OBP154" s="72"/>
      <c r="OBQ154" s="72"/>
      <c r="OBR154" s="72"/>
      <c r="OBS154" s="72"/>
      <c r="OBT154" s="72"/>
      <c r="OBU154" s="72"/>
      <c r="OBV154" s="72"/>
      <c r="OBW154" s="72"/>
      <c r="OBX154" s="72"/>
      <c r="OBY154" s="72"/>
      <c r="OBZ154" s="72"/>
      <c r="OCA154" s="72"/>
      <c r="OCB154" s="72"/>
      <c r="OCC154" s="72"/>
      <c r="OCD154" s="72"/>
      <c r="OCE154" s="72"/>
      <c r="OCF154" s="72"/>
      <c r="OCG154" s="72"/>
      <c r="OCH154" s="72"/>
      <c r="OCI154" s="72"/>
      <c r="OCJ154" s="72"/>
      <c r="OCK154" s="72"/>
      <c r="OCL154" s="72"/>
      <c r="OCM154" s="72"/>
      <c r="OCN154" s="72"/>
      <c r="OCO154" s="72"/>
      <c r="OCP154" s="72"/>
      <c r="OCQ154" s="72"/>
      <c r="OCR154" s="72"/>
      <c r="OCS154" s="72"/>
      <c r="OCT154" s="72"/>
      <c r="OCU154" s="72"/>
      <c r="OCV154" s="72"/>
      <c r="OCW154" s="72"/>
      <c r="OCX154" s="72"/>
      <c r="OCY154" s="72"/>
      <c r="OCZ154" s="72"/>
      <c r="ODA154" s="72"/>
      <c r="ODB154" s="72"/>
      <c r="ODC154" s="72"/>
      <c r="ODD154" s="72"/>
      <c r="ODE154" s="72"/>
      <c r="ODF154" s="72"/>
      <c r="ODG154" s="72"/>
      <c r="ODH154" s="72"/>
      <c r="ODI154" s="72"/>
      <c r="ODJ154" s="72"/>
      <c r="ODK154" s="72"/>
      <c r="ODL154" s="72"/>
      <c r="ODM154" s="72"/>
      <c r="ODN154" s="72"/>
      <c r="ODO154" s="72"/>
      <c r="ODP154" s="72"/>
      <c r="ODQ154" s="72"/>
      <c r="ODR154" s="72"/>
      <c r="ODS154" s="72"/>
      <c r="ODT154" s="72"/>
      <c r="ODU154" s="72"/>
      <c r="ODV154" s="72"/>
      <c r="ODW154" s="72"/>
      <c r="ODX154" s="72"/>
      <c r="ODY154" s="72"/>
      <c r="ODZ154" s="72"/>
      <c r="OEA154" s="72"/>
      <c r="OEB154" s="72"/>
      <c r="OEC154" s="72"/>
      <c r="OED154" s="72"/>
      <c r="OEE154" s="72"/>
      <c r="OEF154" s="72"/>
      <c r="OEG154" s="72"/>
      <c r="OEH154" s="72"/>
      <c r="OEI154" s="72"/>
      <c r="OEJ154" s="72"/>
      <c r="OEK154" s="72"/>
      <c r="OEL154" s="72"/>
      <c r="OEM154" s="72"/>
      <c r="OEN154" s="72"/>
      <c r="OEO154" s="72"/>
      <c r="OEP154" s="72"/>
      <c r="OEQ154" s="72"/>
      <c r="OER154" s="72"/>
      <c r="OES154" s="72"/>
      <c r="OET154" s="72"/>
      <c r="OEU154" s="72"/>
      <c r="OEV154" s="72"/>
      <c r="OEW154" s="72"/>
      <c r="OEX154" s="72"/>
      <c r="OEY154" s="72"/>
      <c r="OEZ154" s="72"/>
      <c r="OFA154" s="72"/>
      <c r="OFB154" s="72"/>
      <c r="OFC154" s="72"/>
      <c r="OFD154" s="72"/>
      <c r="OFE154" s="72"/>
      <c r="OFF154" s="72"/>
      <c r="OFG154" s="72"/>
      <c r="OFH154" s="72"/>
      <c r="OFI154" s="72"/>
      <c r="OFJ154" s="72"/>
      <c r="OFK154" s="72"/>
      <c r="OFL154" s="72"/>
      <c r="OFM154" s="72"/>
      <c r="OFN154" s="72"/>
      <c r="OFO154" s="72"/>
      <c r="OFP154" s="72"/>
      <c r="OFQ154" s="72"/>
      <c r="OFR154" s="72"/>
      <c r="OFS154" s="72"/>
      <c r="OFT154" s="72"/>
      <c r="OFU154" s="72"/>
      <c r="OFV154" s="72"/>
      <c r="OFW154" s="72"/>
      <c r="OFX154" s="72"/>
      <c r="OFY154" s="72"/>
      <c r="OFZ154" s="72"/>
      <c r="OGA154" s="72"/>
      <c r="OGB154" s="72"/>
      <c r="OGC154" s="72"/>
      <c r="OGD154" s="72"/>
      <c r="OGE154" s="72"/>
      <c r="OGF154" s="72"/>
      <c r="OGG154" s="72"/>
      <c r="OGH154" s="72"/>
      <c r="OGI154" s="72"/>
      <c r="OGJ154" s="72"/>
      <c r="OGK154" s="72"/>
      <c r="OGL154" s="72"/>
      <c r="OGM154" s="72"/>
      <c r="OGN154" s="72"/>
      <c r="OGO154" s="72"/>
      <c r="OGP154" s="72"/>
      <c r="OGQ154" s="72"/>
      <c r="OGR154" s="72"/>
      <c r="OGS154" s="72"/>
      <c r="OGT154" s="72"/>
      <c r="OGU154" s="72"/>
      <c r="OGV154" s="72"/>
      <c r="OGW154" s="72"/>
      <c r="OGX154" s="72"/>
      <c r="OGY154" s="72"/>
      <c r="OGZ154" s="72"/>
      <c r="OHA154" s="72"/>
      <c r="OHB154" s="72"/>
      <c r="OHC154" s="72"/>
      <c r="OHD154" s="72"/>
      <c r="OHE154" s="72"/>
      <c r="OHF154" s="72"/>
      <c r="OHG154" s="72"/>
      <c r="OHH154" s="72"/>
      <c r="OHI154" s="72"/>
      <c r="OHJ154" s="72"/>
      <c r="OHK154" s="72"/>
      <c r="OHL154" s="72"/>
      <c r="OHM154" s="72"/>
      <c r="OHN154" s="72"/>
      <c r="OHO154" s="72"/>
      <c r="OHP154" s="72"/>
      <c r="OHQ154" s="72"/>
      <c r="OHR154" s="72"/>
      <c r="OHS154" s="72"/>
      <c r="OHT154" s="72"/>
      <c r="OHU154" s="72"/>
      <c r="OHV154" s="72"/>
      <c r="OHW154" s="72"/>
      <c r="OHX154" s="72"/>
      <c r="OHY154" s="72"/>
      <c r="OHZ154" s="72"/>
      <c r="OIA154" s="72"/>
      <c r="OIB154" s="72"/>
      <c r="OIC154" s="72"/>
      <c r="OID154" s="72"/>
      <c r="OIE154" s="72"/>
      <c r="OIF154" s="72"/>
      <c r="OIG154" s="72"/>
      <c r="OIH154" s="72"/>
      <c r="OII154" s="72"/>
      <c r="OIJ154" s="72"/>
      <c r="OIK154" s="72"/>
      <c r="OIL154" s="72"/>
      <c r="OIM154" s="72"/>
      <c r="OIN154" s="72"/>
      <c r="OIO154" s="72"/>
      <c r="OIP154" s="72"/>
      <c r="OIQ154" s="72"/>
      <c r="OIR154" s="72"/>
      <c r="OIS154" s="72"/>
      <c r="OIT154" s="72"/>
      <c r="OIU154" s="72"/>
      <c r="OIV154" s="72"/>
      <c r="OIW154" s="72"/>
      <c r="OIX154" s="72"/>
      <c r="OIY154" s="72"/>
      <c r="OIZ154" s="72"/>
      <c r="OJA154" s="72"/>
      <c r="OJB154" s="72"/>
      <c r="OJC154" s="72"/>
      <c r="OJD154" s="72"/>
      <c r="OJE154" s="72"/>
      <c r="OJF154" s="72"/>
      <c r="OJG154" s="72"/>
      <c r="OJH154" s="72"/>
      <c r="OJI154" s="72"/>
      <c r="OJJ154" s="72"/>
      <c r="OJK154" s="72"/>
      <c r="OJL154" s="72"/>
      <c r="OJM154" s="72"/>
      <c r="OJN154" s="72"/>
      <c r="OJO154" s="72"/>
      <c r="OJP154" s="72"/>
      <c r="OJQ154" s="72"/>
      <c r="OJR154" s="72"/>
      <c r="OJS154" s="72"/>
      <c r="OJT154" s="72"/>
      <c r="OJU154" s="72"/>
      <c r="OJV154" s="72"/>
      <c r="OJW154" s="72"/>
      <c r="OJX154" s="72"/>
      <c r="OJY154" s="72"/>
      <c r="OJZ154" s="72"/>
      <c r="OKA154" s="72"/>
      <c r="OKB154" s="72"/>
      <c r="OKC154" s="72"/>
      <c r="OKD154" s="72"/>
      <c r="OKE154" s="72"/>
      <c r="OKF154" s="72"/>
      <c r="OKG154" s="72"/>
      <c r="OKH154" s="72"/>
      <c r="OKI154" s="72"/>
      <c r="OKJ154" s="72"/>
      <c r="OKK154" s="72"/>
      <c r="OKL154" s="72"/>
      <c r="OKM154" s="72"/>
      <c r="OKN154" s="72"/>
      <c r="OKO154" s="72"/>
      <c r="OKP154" s="72"/>
      <c r="OKQ154" s="72"/>
      <c r="OKR154" s="72"/>
      <c r="OKS154" s="72"/>
      <c r="OKT154" s="72"/>
      <c r="OKU154" s="72"/>
      <c r="OKV154" s="72"/>
      <c r="OKW154" s="72"/>
      <c r="OKX154" s="72"/>
      <c r="OKY154" s="72"/>
      <c r="OKZ154" s="72"/>
      <c r="OLA154" s="72"/>
      <c r="OLB154" s="72"/>
      <c r="OLC154" s="72"/>
      <c r="OLD154" s="72"/>
      <c r="OLE154" s="72"/>
      <c r="OLF154" s="72"/>
      <c r="OLG154" s="72"/>
      <c r="OLH154" s="72"/>
      <c r="OLI154" s="72"/>
      <c r="OLJ154" s="72"/>
      <c r="OLK154" s="72"/>
      <c r="OLL154" s="72"/>
      <c r="OLM154" s="72"/>
      <c r="OLN154" s="72"/>
      <c r="OLO154" s="72"/>
      <c r="OLP154" s="72"/>
      <c r="OLQ154" s="72"/>
      <c r="OLR154" s="72"/>
      <c r="OLS154" s="72"/>
      <c r="OLT154" s="72"/>
      <c r="OLU154" s="72"/>
      <c r="OLV154" s="72"/>
      <c r="OLW154" s="72"/>
      <c r="OLX154" s="72"/>
      <c r="OLY154" s="72"/>
      <c r="OLZ154" s="72"/>
      <c r="OMA154" s="72"/>
      <c r="OMB154" s="72"/>
      <c r="OMC154" s="72"/>
      <c r="OMD154" s="72"/>
      <c r="OME154" s="72"/>
      <c r="OMF154" s="72"/>
      <c r="OMG154" s="72"/>
      <c r="OMH154" s="72"/>
      <c r="OMI154" s="72"/>
      <c r="OMJ154" s="72"/>
      <c r="OMK154" s="72"/>
      <c r="OML154" s="72"/>
      <c r="OMM154" s="72"/>
      <c r="OMN154" s="72"/>
      <c r="OMO154" s="72"/>
      <c r="OMP154" s="72"/>
      <c r="OMQ154" s="72"/>
      <c r="OMR154" s="72"/>
      <c r="OMS154" s="72"/>
      <c r="OMT154" s="72"/>
      <c r="OMU154" s="72"/>
      <c r="OMV154" s="72"/>
      <c r="OMW154" s="72"/>
      <c r="OMX154" s="72"/>
      <c r="OMY154" s="72"/>
      <c r="OMZ154" s="72"/>
      <c r="ONA154" s="72"/>
      <c r="ONB154" s="72"/>
      <c r="ONC154" s="72"/>
      <c r="OND154" s="72"/>
      <c r="ONE154" s="72"/>
      <c r="ONF154" s="72"/>
      <c r="ONG154" s="72"/>
      <c r="ONH154" s="72"/>
      <c r="ONI154" s="72"/>
      <c r="ONJ154" s="72"/>
      <c r="ONK154" s="72"/>
      <c r="ONL154" s="72"/>
      <c r="ONM154" s="72"/>
      <c r="ONN154" s="72"/>
      <c r="ONO154" s="72"/>
      <c r="ONP154" s="72"/>
      <c r="ONQ154" s="72"/>
      <c r="ONR154" s="72"/>
      <c r="ONS154" s="72"/>
      <c r="ONT154" s="72"/>
      <c r="ONU154" s="72"/>
      <c r="ONV154" s="72"/>
      <c r="ONW154" s="72"/>
      <c r="ONX154" s="72"/>
      <c r="ONY154" s="72"/>
      <c r="ONZ154" s="72"/>
      <c r="OOA154" s="72"/>
      <c r="OOB154" s="72"/>
      <c r="OOC154" s="72"/>
      <c r="OOD154" s="72"/>
      <c r="OOE154" s="72"/>
      <c r="OOF154" s="72"/>
      <c r="OOG154" s="72"/>
      <c r="OOH154" s="72"/>
      <c r="OOI154" s="72"/>
      <c r="OOJ154" s="72"/>
      <c r="OOK154" s="72"/>
      <c r="OOL154" s="72"/>
      <c r="OOM154" s="72"/>
      <c r="OON154" s="72"/>
      <c r="OOO154" s="72"/>
      <c r="OOP154" s="72"/>
      <c r="OOQ154" s="72"/>
      <c r="OOR154" s="72"/>
      <c r="OOS154" s="72"/>
      <c r="OOT154" s="72"/>
      <c r="OOU154" s="72"/>
      <c r="OOV154" s="72"/>
      <c r="OOW154" s="72"/>
      <c r="OOX154" s="72"/>
      <c r="OOY154" s="72"/>
      <c r="OOZ154" s="72"/>
      <c r="OPA154" s="72"/>
      <c r="OPB154" s="72"/>
      <c r="OPC154" s="72"/>
      <c r="OPD154" s="72"/>
      <c r="OPE154" s="72"/>
      <c r="OPF154" s="72"/>
      <c r="OPG154" s="72"/>
      <c r="OPH154" s="72"/>
      <c r="OPI154" s="72"/>
      <c r="OPJ154" s="72"/>
      <c r="OPK154" s="72"/>
      <c r="OPL154" s="72"/>
      <c r="OPM154" s="72"/>
      <c r="OPN154" s="72"/>
      <c r="OPO154" s="72"/>
      <c r="OPP154" s="72"/>
      <c r="OPQ154" s="72"/>
      <c r="OPR154" s="72"/>
      <c r="OPS154" s="72"/>
      <c r="OPT154" s="72"/>
      <c r="OPU154" s="72"/>
      <c r="OPV154" s="72"/>
      <c r="OPW154" s="72"/>
      <c r="OPX154" s="72"/>
      <c r="OPY154" s="72"/>
      <c r="OPZ154" s="72"/>
      <c r="OQA154" s="72"/>
      <c r="OQB154" s="72"/>
      <c r="OQC154" s="72"/>
      <c r="OQD154" s="72"/>
      <c r="OQE154" s="72"/>
      <c r="OQF154" s="72"/>
      <c r="OQG154" s="72"/>
      <c r="OQH154" s="72"/>
      <c r="OQI154" s="72"/>
      <c r="OQJ154" s="72"/>
      <c r="OQK154" s="72"/>
      <c r="OQL154" s="72"/>
      <c r="OQM154" s="72"/>
      <c r="OQN154" s="72"/>
      <c r="OQO154" s="72"/>
      <c r="OQP154" s="72"/>
      <c r="OQQ154" s="72"/>
      <c r="OQR154" s="72"/>
      <c r="OQS154" s="72"/>
      <c r="OQT154" s="72"/>
      <c r="OQU154" s="72"/>
      <c r="OQV154" s="72"/>
      <c r="OQW154" s="72"/>
      <c r="OQX154" s="72"/>
      <c r="OQY154" s="72"/>
      <c r="OQZ154" s="72"/>
      <c r="ORA154" s="72"/>
      <c r="ORB154" s="72"/>
      <c r="ORC154" s="72"/>
      <c r="ORD154" s="72"/>
      <c r="ORE154" s="72"/>
      <c r="ORF154" s="72"/>
      <c r="ORG154" s="72"/>
      <c r="ORH154" s="72"/>
      <c r="ORI154" s="72"/>
      <c r="ORJ154" s="72"/>
      <c r="ORK154" s="72"/>
      <c r="ORL154" s="72"/>
      <c r="ORM154" s="72"/>
      <c r="ORN154" s="72"/>
      <c r="ORO154" s="72"/>
      <c r="ORP154" s="72"/>
      <c r="ORQ154" s="72"/>
      <c r="ORR154" s="72"/>
      <c r="ORS154" s="72"/>
      <c r="ORT154" s="72"/>
      <c r="ORU154" s="72"/>
      <c r="ORV154" s="72"/>
      <c r="ORW154" s="72"/>
      <c r="ORX154" s="72"/>
      <c r="ORY154" s="72"/>
      <c r="ORZ154" s="72"/>
      <c r="OSA154" s="72"/>
      <c r="OSB154" s="72"/>
      <c r="OSC154" s="72"/>
      <c r="OSD154" s="72"/>
      <c r="OSE154" s="72"/>
      <c r="OSF154" s="72"/>
      <c r="OSG154" s="72"/>
      <c r="OSH154" s="72"/>
      <c r="OSI154" s="72"/>
      <c r="OSJ154" s="72"/>
      <c r="OSK154" s="72"/>
      <c r="OSL154" s="72"/>
      <c r="OSM154" s="72"/>
      <c r="OSN154" s="72"/>
      <c r="OSO154" s="72"/>
      <c r="OSP154" s="72"/>
      <c r="OSQ154" s="72"/>
      <c r="OSR154" s="72"/>
      <c r="OSS154" s="72"/>
      <c r="OST154" s="72"/>
      <c r="OSU154" s="72"/>
      <c r="OSV154" s="72"/>
      <c r="OSW154" s="72"/>
      <c r="OSX154" s="72"/>
      <c r="OSY154" s="72"/>
      <c r="OSZ154" s="72"/>
      <c r="OTA154" s="72"/>
      <c r="OTB154" s="72"/>
      <c r="OTC154" s="72"/>
      <c r="OTD154" s="72"/>
      <c r="OTE154" s="72"/>
      <c r="OTF154" s="72"/>
      <c r="OTG154" s="72"/>
      <c r="OTH154" s="72"/>
      <c r="OTI154" s="72"/>
      <c r="OTJ154" s="72"/>
      <c r="OTK154" s="72"/>
      <c r="OTL154" s="72"/>
      <c r="OTM154" s="72"/>
      <c r="OTN154" s="72"/>
      <c r="OTO154" s="72"/>
      <c r="OTP154" s="72"/>
      <c r="OTQ154" s="72"/>
      <c r="OTR154" s="72"/>
      <c r="OTS154" s="72"/>
      <c r="OTT154" s="72"/>
      <c r="OTU154" s="72"/>
      <c r="OTV154" s="72"/>
      <c r="OTW154" s="72"/>
      <c r="OTX154" s="72"/>
      <c r="OTY154" s="72"/>
      <c r="OTZ154" s="72"/>
      <c r="OUA154" s="72"/>
      <c r="OUB154" s="72"/>
      <c r="OUC154" s="72"/>
      <c r="OUD154" s="72"/>
      <c r="OUE154" s="72"/>
      <c r="OUF154" s="72"/>
      <c r="OUG154" s="72"/>
      <c r="OUH154" s="72"/>
      <c r="OUI154" s="72"/>
      <c r="OUJ154" s="72"/>
      <c r="OUK154" s="72"/>
      <c r="OUL154" s="72"/>
      <c r="OUM154" s="72"/>
      <c r="OUN154" s="72"/>
      <c r="OUO154" s="72"/>
      <c r="OUP154" s="72"/>
      <c r="OUQ154" s="72"/>
      <c r="OUR154" s="72"/>
      <c r="OUS154" s="72"/>
      <c r="OUT154" s="72"/>
      <c r="OUU154" s="72"/>
      <c r="OUV154" s="72"/>
      <c r="OUW154" s="72"/>
      <c r="OUX154" s="72"/>
      <c r="OUY154" s="72"/>
      <c r="OUZ154" s="72"/>
      <c r="OVA154" s="72"/>
      <c r="OVB154" s="72"/>
      <c r="OVC154" s="72"/>
      <c r="OVD154" s="72"/>
      <c r="OVE154" s="72"/>
      <c r="OVF154" s="72"/>
      <c r="OVG154" s="72"/>
      <c r="OVH154" s="72"/>
      <c r="OVI154" s="72"/>
      <c r="OVJ154" s="72"/>
      <c r="OVK154" s="72"/>
      <c r="OVL154" s="72"/>
      <c r="OVM154" s="72"/>
      <c r="OVN154" s="72"/>
      <c r="OVO154" s="72"/>
      <c r="OVP154" s="72"/>
      <c r="OVQ154" s="72"/>
      <c r="OVR154" s="72"/>
      <c r="OVS154" s="72"/>
      <c r="OVT154" s="72"/>
      <c r="OVU154" s="72"/>
      <c r="OVV154" s="72"/>
      <c r="OVW154" s="72"/>
      <c r="OVX154" s="72"/>
      <c r="OVY154" s="72"/>
      <c r="OVZ154" s="72"/>
      <c r="OWA154" s="72"/>
      <c r="OWB154" s="72"/>
      <c r="OWC154" s="72"/>
      <c r="OWD154" s="72"/>
      <c r="OWE154" s="72"/>
      <c r="OWF154" s="72"/>
      <c r="OWG154" s="72"/>
      <c r="OWH154" s="72"/>
      <c r="OWI154" s="72"/>
      <c r="OWJ154" s="72"/>
      <c r="OWK154" s="72"/>
      <c r="OWL154" s="72"/>
      <c r="OWM154" s="72"/>
      <c r="OWN154" s="72"/>
      <c r="OWO154" s="72"/>
      <c r="OWP154" s="72"/>
      <c r="OWQ154" s="72"/>
      <c r="OWR154" s="72"/>
      <c r="OWS154" s="72"/>
      <c r="OWT154" s="72"/>
      <c r="OWU154" s="72"/>
      <c r="OWV154" s="72"/>
      <c r="OWW154" s="72"/>
      <c r="OWX154" s="72"/>
      <c r="OWY154" s="72"/>
      <c r="OWZ154" s="72"/>
      <c r="OXA154" s="72"/>
      <c r="OXB154" s="72"/>
      <c r="OXC154" s="72"/>
      <c r="OXD154" s="72"/>
      <c r="OXE154" s="72"/>
      <c r="OXF154" s="72"/>
      <c r="OXG154" s="72"/>
      <c r="OXH154" s="72"/>
      <c r="OXI154" s="72"/>
      <c r="OXJ154" s="72"/>
      <c r="OXK154" s="72"/>
      <c r="OXL154" s="72"/>
      <c r="OXM154" s="72"/>
      <c r="OXN154" s="72"/>
      <c r="OXO154" s="72"/>
      <c r="OXP154" s="72"/>
      <c r="OXQ154" s="72"/>
      <c r="OXR154" s="72"/>
      <c r="OXS154" s="72"/>
      <c r="OXT154" s="72"/>
      <c r="OXU154" s="72"/>
      <c r="OXV154" s="72"/>
      <c r="OXW154" s="72"/>
      <c r="OXX154" s="72"/>
      <c r="OXY154" s="72"/>
      <c r="OXZ154" s="72"/>
      <c r="OYA154" s="72"/>
      <c r="OYB154" s="72"/>
      <c r="OYC154" s="72"/>
      <c r="OYD154" s="72"/>
      <c r="OYE154" s="72"/>
      <c r="OYF154" s="72"/>
      <c r="OYG154" s="72"/>
      <c r="OYH154" s="72"/>
      <c r="OYI154" s="72"/>
      <c r="OYJ154" s="72"/>
      <c r="OYK154" s="72"/>
      <c r="OYL154" s="72"/>
      <c r="OYM154" s="72"/>
      <c r="OYN154" s="72"/>
      <c r="OYO154" s="72"/>
      <c r="OYP154" s="72"/>
      <c r="OYQ154" s="72"/>
      <c r="OYR154" s="72"/>
      <c r="OYS154" s="72"/>
      <c r="OYT154" s="72"/>
      <c r="OYU154" s="72"/>
      <c r="OYV154" s="72"/>
      <c r="OYW154" s="72"/>
      <c r="OYX154" s="72"/>
      <c r="OYY154" s="72"/>
      <c r="OYZ154" s="72"/>
      <c r="OZA154" s="72"/>
      <c r="OZB154" s="72"/>
      <c r="OZC154" s="72"/>
      <c r="OZD154" s="72"/>
      <c r="OZE154" s="72"/>
      <c r="OZF154" s="72"/>
      <c r="OZG154" s="72"/>
      <c r="OZH154" s="72"/>
      <c r="OZI154" s="72"/>
      <c r="OZJ154" s="72"/>
      <c r="OZK154" s="72"/>
      <c r="OZL154" s="72"/>
      <c r="OZM154" s="72"/>
      <c r="OZN154" s="72"/>
      <c r="OZO154" s="72"/>
      <c r="OZP154" s="72"/>
      <c r="OZQ154" s="72"/>
      <c r="OZR154" s="72"/>
      <c r="OZS154" s="72"/>
      <c r="OZT154" s="72"/>
      <c r="OZU154" s="72"/>
      <c r="OZV154" s="72"/>
      <c r="OZW154" s="72"/>
      <c r="OZX154" s="72"/>
      <c r="OZY154" s="72"/>
      <c r="OZZ154" s="72"/>
      <c r="PAA154" s="72"/>
      <c r="PAB154" s="72"/>
      <c r="PAC154" s="72"/>
      <c r="PAD154" s="72"/>
      <c r="PAE154" s="72"/>
      <c r="PAF154" s="72"/>
      <c r="PAG154" s="72"/>
      <c r="PAH154" s="72"/>
      <c r="PAI154" s="72"/>
      <c r="PAJ154" s="72"/>
      <c r="PAK154" s="72"/>
      <c r="PAL154" s="72"/>
      <c r="PAM154" s="72"/>
      <c r="PAN154" s="72"/>
      <c r="PAO154" s="72"/>
      <c r="PAP154" s="72"/>
      <c r="PAQ154" s="72"/>
      <c r="PAR154" s="72"/>
      <c r="PAS154" s="72"/>
      <c r="PAT154" s="72"/>
      <c r="PAU154" s="72"/>
      <c r="PAV154" s="72"/>
      <c r="PAW154" s="72"/>
      <c r="PAX154" s="72"/>
      <c r="PAY154" s="72"/>
      <c r="PAZ154" s="72"/>
      <c r="PBA154" s="72"/>
      <c r="PBB154" s="72"/>
      <c r="PBC154" s="72"/>
      <c r="PBD154" s="72"/>
      <c r="PBE154" s="72"/>
      <c r="PBF154" s="72"/>
      <c r="PBG154" s="72"/>
      <c r="PBH154" s="72"/>
      <c r="PBI154" s="72"/>
      <c r="PBJ154" s="72"/>
      <c r="PBK154" s="72"/>
      <c r="PBL154" s="72"/>
      <c r="PBM154" s="72"/>
      <c r="PBN154" s="72"/>
      <c r="PBO154" s="72"/>
      <c r="PBP154" s="72"/>
      <c r="PBQ154" s="72"/>
      <c r="PBR154" s="72"/>
      <c r="PBS154" s="72"/>
      <c r="PBT154" s="72"/>
      <c r="PBU154" s="72"/>
      <c r="PBV154" s="72"/>
      <c r="PBW154" s="72"/>
      <c r="PBX154" s="72"/>
      <c r="PBY154" s="72"/>
      <c r="PBZ154" s="72"/>
      <c r="PCA154" s="72"/>
      <c r="PCB154" s="72"/>
      <c r="PCC154" s="72"/>
      <c r="PCD154" s="72"/>
      <c r="PCE154" s="72"/>
      <c r="PCF154" s="72"/>
      <c r="PCG154" s="72"/>
      <c r="PCH154" s="72"/>
      <c r="PCI154" s="72"/>
      <c r="PCJ154" s="72"/>
      <c r="PCK154" s="72"/>
      <c r="PCL154" s="72"/>
      <c r="PCM154" s="72"/>
      <c r="PCN154" s="72"/>
      <c r="PCO154" s="72"/>
      <c r="PCP154" s="72"/>
      <c r="PCQ154" s="72"/>
      <c r="PCR154" s="72"/>
      <c r="PCS154" s="72"/>
      <c r="PCT154" s="72"/>
      <c r="PCU154" s="72"/>
      <c r="PCV154" s="72"/>
      <c r="PCW154" s="72"/>
      <c r="PCX154" s="72"/>
      <c r="PCY154" s="72"/>
      <c r="PCZ154" s="72"/>
      <c r="PDA154" s="72"/>
      <c r="PDB154" s="72"/>
      <c r="PDC154" s="72"/>
      <c r="PDD154" s="72"/>
      <c r="PDE154" s="72"/>
      <c r="PDF154" s="72"/>
      <c r="PDG154" s="72"/>
      <c r="PDH154" s="72"/>
      <c r="PDI154" s="72"/>
      <c r="PDJ154" s="72"/>
      <c r="PDK154" s="72"/>
      <c r="PDL154" s="72"/>
      <c r="PDM154" s="72"/>
      <c r="PDN154" s="72"/>
      <c r="PDO154" s="72"/>
      <c r="PDP154" s="72"/>
      <c r="PDQ154" s="72"/>
      <c r="PDR154" s="72"/>
      <c r="PDS154" s="72"/>
      <c r="PDT154" s="72"/>
      <c r="PDU154" s="72"/>
      <c r="PDV154" s="72"/>
      <c r="PDW154" s="72"/>
      <c r="PDX154" s="72"/>
      <c r="PDY154" s="72"/>
      <c r="PDZ154" s="72"/>
      <c r="PEA154" s="72"/>
      <c r="PEB154" s="72"/>
      <c r="PEC154" s="72"/>
      <c r="PED154" s="72"/>
      <c r="PEE154" s="72"/>
      <c r="PEF154" s="72"/>
      <c r="PEG154" s="72"/>
      <c r="PEH154" s="72"/>
      <c r="PEI154" s="72"/>
      <c r="PEJ154" s="72"/>
      <c r="PEK154" s="72"/>
      <c r="PEL154" s="72"/>
      <c r="PEM154" s="72"/>
      <c r="PEN154" s="72"/>
      <c r="PEO154" s="72"/>
      <c r="PEP154" s="72"/>
      <c r="PEQ154" s="72"/>
      <c r="PER154" s="72"/>
      <c r="PES154" s="72"/>
      <c r="PET154" s="72"/>
      <c r="PEU154" s="72"/>
      <c r="PEV154" s="72"/>
      <c r="PEW154" s="72"/>
      <c r="PEX154" s="72"/>
      <c r="PEY154" s="72"/>
      <c r="PEZ154" s="72"/>
      <c r="PFA154" s="72"/>
      <c r="PFB154" s="72"/>
      <c r="PFC154" s="72"/>
      <c r="PFD154" s="72"/>
      <c r="PFE154" s="72"/>
      <c r="PFF154" s="72"/>
      <c r="PFG154" s="72"/>
      <c r="PFH154" s="72"/>
      <c r="PFI154" s="72"/>
      <c r="PFJ154" s="72"/>
      <c r="PFK154" s="72"/>
      <c r="PFL154" s="72"/>
      <c r="PFM154" s="72"/>
      <c r="PFN154" s="72"/>
      <c r="PFO154" s="72"/>
      <c r="PFP154" s="72"/>
      <c r="PFQ154" s="72"/>
      <c r="PFR154" s="72"/>
      <c r="PFS154" s="72"/>
      <c r="PFT154" s="72"/>
      <c r="PFU154" s="72"/>
      <c r="PFV154" s="72"/>
      <c r="PFW154" s="72"/>
      <c r="PFX154" s="72"/>
      <c r="PFY154" s="72"/>
      <c r="PFZ154" s="72"/>
      <c r="PGA154" s="72"/>
      <c r="PGB154" s="72"/>
      <c r="PGC154" s="72"/>
      <c r="PGD154" s="72"/>
      <c r="PGE154" s="72"/>
      <c r="PGF154" s="72"/>
      <c r="PGG154" s="72"/>
      <c r="PGH154" s="72"/>
      <c r="PGI154" s="72"/>
      <c r="PGJ154" s="72"/>
      <c r="PGK154" s="72"/>
      <c r="PGL154" s="72"/>
      <c r="PGM154" s="72"/>
      <c r="PGN154" s="72"/>
      <c r="PGO154" s="72"/>
      <c r="PGP154" s="72"/>
      <c r="PGQ154" s="72"/>
      <c r="PGR154" s="72"/>
      <c r="PGS154" s="72"/>
      <c r="PGT154" s="72"/>
      <c r="PGU154" s="72"/>
      <c r="PGV154" s="72"/>
      <c r="PGW154" s="72"/>
      <c r="PGX154" s="72"/>
      <c r="PGY154" s="72"/>
      <c r="PGZ154" s="72"/>
      <c r="PHA154" s="72"/>
      <c r="PHB154" s="72"/>
      <c r="PHC154" s="72"/>
      <c r="PHD154" s="72"/>
      <c r="PHE154" s="72"/>
      <c r="PHF154" s="72"/>
      <c r="PHG154" s="72"/>
      <c r="PHH154" s="72"/>
      <c r="PHI154" s="72"/>
      <c r="PHJ154" s="72"/>
      <c r="PHK154" s="72"/>
      <c r="PHL154" s="72"/>
      <c r="PHM154" s="72"/>
      <c r="PHN154" s="72"/>
      <c r="PHO154" s="72"/>
      <c r="PHP154" s="72"/>
      <c r="PHQ154" s="72"/>
      <c r="PHR154" s="72"/>
      <c r="PHS154" s="72"/>
      <c r="PHT154" s="72"/>
      <c r="PHU154" s="72"/>
      <c r="PHV154" s="72"/>
      <c r="PHW154" s="72"/>
      <c r="PHX154" s="72"/>
      <c r="PHY154" s="72"/>
      <c r="PHZ154" s="72"/>
      <c r="PIA154" s="72"/>
      <c r="PIB154" s="72"/>
      <c r="PIC154" s="72"/>
      <c r="PID154" s="72"/>
      <c r="PIE154" s="72"/>
      <c r="PIF154" s="72"/>
      <c r="PIG154" s="72"/>
      <c r="PIH154" s="72"/>
      <c r="PII154" s="72"/>
      <c r="PIJ154" s="72"/>
      <c r="PIK154" s="72"/>
      <c r="PIL154" s="72"/>
      <c r="PIM154" s="72"/>
      <c r="PIN154" s="72"/>
      <c r="PIO154" s="72"/>
      <c r="PIP154" s="72"/>
      <c r="PIQ154" s="72"/>
      <c r="PIR154" s="72"/>
      <c r="PIS154" s="72"/>
      <c r="PIT154" s="72"/>
      <c r="PIU154" s="72"/>
      <c r="PIV154" s="72"/>
      <c r="PIW154" s="72"/>
      <c r="PIX154" s="72"/>
      <c r="PIY154" s="72"/>
      <c r="PIZ154" s="72"/>
      <c r="PJA154" s="72"/>
      <c r="PJB154" s="72"/>
      <c r="PJC154" s="72"/>
      <c r="PJD154" s="72"/>
      <c r="PJE154" s="72"/>
      <c r="PJF154" s="72"/>
      <c r="PJG154" s="72"/>
      <c r="PJH154" s="72"/>
      <c r="PJI154" s="72"/>
      <c r="PJJ154" s="72"/>
      <c r="PJK154" s="72"/>
      <c r="PJL154" s="72"/>
      <c r="PJM154" s="72"/>
      <c r="PJN154" s="72"/>
      <c r="PJO154" s="72"/>
      <c r="PJP154" s="72"/>
      <c r="PJQ154" s="72"/>
      <c r="PJR154" s="72"/>
      <c r="PJS154" s="72"/>
      <c r="PJT154" s="72"/>
      <c r="PJU154" s="72"/>
      <c r="PJV154" s="72"/>
      <c r="PJW154" s="72"/>
      <c r="PJX154" s="72"/>
      <c r="PJY154" s="72"/>
      <c r="PJZ154" s="72"/>
      <c r="PKA154" s="72"/>
      <c r="PKB154" s="72"/>
      <c r="PKC154" s="72"/>
      <c r="PKD154" s="72"/>
      <c r="PKE154" s="72"/>
      <c r="PKF154" s="72"/>
      <c r="PKG154" s="72"/>
      <c r="PKH154" s="72"/>
      <c r="PKI154" s="72"/>
      <c r="PKJ154" s="72"/>
      <c r="PKK154" s="72"/>
      <c r="PKL154" s="72"/>
      <c r="PKM154" s="72"/>
      <c r="PKN154" s="72"/>
      <c r="PKO154" s="72"/>
      <c r="PKP154" s="72"/>
      <c r="PKQ154" s="72"/>
      <c r="PKR154" s="72"/>
      <c r="PKS154" s="72"/>
      <c r="PKT154" s="72"/>
      <c r="PKU154" s="72"/>
      <c r="PKV154" s="72"/>
      <c r="PKW154" s="72"/>
      <c r="PKX154" s="72"/>
      <c r="PKY154" s="72"/>
      <c r="PKZ154" s="72"/>
      <c r="PLA154" s="72"/>
      <c r="PLB154" s="72"/>
      <c r="PLC154" s="72"/>
      <c r="PLD154" s="72"/>
      <c r="PLE154" s="72"/>
      <c r="PLF154" s="72"/>
      <c r="PLG154" s="72"/>
      <c r="PLH154" s="72"/>
      <c r="PLI154" s="72"/>
      <c r="PLJ154" s="72"/>
      <c r="PLK154" s="72"/>
      <c r="PLL154" s="72"/>
      <c r="PLM154" s="72"/>
      <c r="PLN154" s="72"/>
      <c r="PLO154" s="72"/>
      <c r="PLP154" s="72"/>
      <c r="PLQ154" s="72"/>
      <c r="PLR154" s="72"/>
      <c r="PLS154" s="72"/>
      <c r="PLT154" s="72"/>
      <c r="PLU154" s="72"/>
      <c r="PLV154" s="72"/>
      <c r="PLW154" s="72"/>
      <c r="PLX154" s="72"/>
      <c r="PLY154" s="72"/>
      <c r="PLZ154" s="72"/>
      <c r="PMA154" s="72"/>
      <c r="PMB154" s="72"/>
      <c r="PMC154" s="72"/>
      <c r="PMD154" s="72"/>
      <c r="PME154" s="72"/>
      <c r="PMF154" s="72"/>
      <c r="PMG154" s="72"/>
      <c r="PMH154" s="72"/>
      <c r="PMI154" s="72"/>
      <c r="PMJ154" s="72"/>
      <c r="PMK154" s="72"/>
      <c r="PML154" s="72"/>
      <c r="PMM154" s="72"/>
      <c r="PMN154" s="72"/>
      <c r="PMO154" s="72"/>
      <c r="PMP154" s="72"/>
      <c r="PMQ154" s="72"/>
      <c r="PMR154" s="72"/>
      <c r="PMS154" s="72"/>
      <c r="PMT154" s="72"/>
      <c r="PMU154" s="72"/>
      <c r="PMV154" s="72"/>
      <c r="PMW154" s="72"/>
      <c r="PMX154" s="72"/>
      <c r="PMY154" s="72"/>
      <c r="PMZ154" s="72"/>
      <c r="PNA154" s="72"/>
      <c r="PNB154" s="72"/>
      <c r="PNC154" s="72"/>
      <c r="PND154" s="72"/>
      <c r="PNE154" s="72"/>
      <c r="PNF154" s="72"/>
      <c r="PNG154" s="72"/>
      <c r="PNH154" s="72"/>
      <c r="PNI154" s="72"/>
      <c r="PNJ154" s="72"/>
      <c r="PNK154" s="72"/>
      <c r="PNL154" s="72"/>
      <c r="PNM154" s="72"/>
      <c r="PNN154" s="72"/>
      <c r="PNO154" s="72"/>
      <c r="PNP154" s="72"/>
      <c r="PNQ154" s="72"/>
      <c r="PNR154" s="72"/>
      <c r="PNS154" s="72"/>
      <c r="PNT154" s="72"/>
      <c r="PNU154" s="72"/>
      <c r="PNV154" s="72"/>
      <c r="PNW154" s="72"/>
      <c r="PNX154" s="72"/>
      <c r="PNY154" s="72"/>
      <c r="PNZ154" s="72"/>
      <c r="POA154" s="72"/>
      <c r="POB154" s="72"/>
      <c r="POC154" s="72"/>
      <c r="POD154" s="72"/>
      <c r="POE154" s="72"/>
      <c r="POF154" s="72"/>
      <c r="POG154" s="72"/>
      <c r="POH154" s="72"/>
      <c r="POI154" s="72"/>
      <c r="POJ154" s="72"/>
      <c r="POK154" s="72"/>
      <c r="POL154" s="72"/>
      <c r="POM154" s="72"/>
      <c r="PON154" s="72"/>
      <c r="POO154" s="72"/>
      <c r="POP154" s="72"/>
      <c r="POQ154" s="72"/>
      <c r="POR154" s="72"/>
      <c r="POS154" s="72"/>
      <c r="POT154" s="72"/>
      <c r="POU154" s="72"/>
      <c r="POV154" s="72"/>
      <c r="POW154" s="72"/>
      <c r="POX154" s="72"/>
      <c r="POY154" s="72"/>
      <c r="POZ154" s="72"/>
      <c r="PPA154" s="72"/>
      <c r="PPB154" s="72"/>
      <c r="PPC154" s="72"/>
      <c r="PPD154" s="72"/>
      <c r="PPE154" s="72"/>
      <c r="PPF154" s="72"/>
      <c r="PPG154" s="72"/>
      <c r="PPH154" s="72"/>
      <c r="PPI154" s="72"/>
      <c r="PPJ154" s="72"/>
      <c r="PPK154" s="72"/>
      <c r="PPL154" s="72"/>
      <c r="PPM154" s="72"/>
      <c r="PPN154" s="72"/>
      <c r="PPO154" s="72"/>
      <c r="PPP154" s="72"/>
      <c r="PPQ154" s="72"/>
      <c r="PPR154" s="72"/>
      <c r="PPS154" s="72"/>
      <c r="PPT154" s="72"/>
      <c r="PPU154" s="72"/>
      <c r="PPV154" s="72"/>
      <c r="PPW154" s="72"/>
      <c r="PPX154" s="72"/>
      <c r="PPY154" s="72"/>
      <c r="PPZ154" s="72"/>
      <c r="PQA154" s="72"/>
      <c r="PQB154" s="72"/>
      <c r="PQC154" s="72"/>
      <c r="PQD154" s="72"/>
      <c r="PQE154" s="72"/>
      <c r="PQF154" s="72"/>
      <c r="PQG154" s="72"/>
      <c r="PQH154" s="72"/>
      <c r="PQI154" s="72"/>
      <c r="PQJ154" s="72"/>
      <c r="PQK154" s="72"/>
      <c r="PQL154" s="72"/>
      <c r="PQM154" s="72"/>
      <c r="PQN154" s="72"/>
      <c r="PQO154" s="72"/>
      <c r="PQP154" s="72"/>
      <c r="PQQ154" s="72"/>
      <c r="PQR154" s="72"/>
      <c r="PQS154" s="72"/>
      <c r="PQT154" s="72"/>
      <c r="PQU154" s="72"/>
      <c r="PQV154" s="72"/>
      <c r="PQW154" s="72"/>
      <c r="PQX154" s="72"/>
      <c r="PQY154" s="72"/>
      <c r="PQZ154" s="72"/>
      <c r="PRA154" s="72"/>
      <c r="PRB154" s="72"/>
      <c r="PRC154" s="72"/>
      <c r="PRD154" s="72"/>
      <c r="PRE154" s="72"/>
      <c r="PRF154" s="72"/>
      <c r="PRG154" s="72"/>
      <c r="PRH154" s="72"/>
      <c r="PRI154" s="72"/>
      <c r="PRJ154" s="72"/>
      <c r="PRK154" s="72"/>
      <c r="PRL154" s="72"/>
      <c r="PRM154" s="72"/>
      <c r="PRN154" s="72"/>
      <c r="PRO154" s="72"/>
      <c r="PRP154" s="72"/>
      <c r="PRQ154" s="72"/>
      <c r="PRR154" s="72"/>
      <c r="PRS154" s="72"/>
      <c r="PRT154" s="72"/>
      <c r="PRU154" s="72"/>
      <c r="PRV154" s="72"/>
      <c r="PRW154" s="72"/>
      <c r="PRX154" s="72"/>
      <c r="PRY154" s="72"/>
      <c r="PRZ154" s="72"/>
      <c r="PSA154" s="72"/>
      <c r="PSB154" s="72"/>
      <c r="PSC154" s="72"/>
      <c r="PSD154" s="72"/>
      <c r="PSE154" s="72"/>
      <c r="PSF154" s="72"/>
      <c r="PSG154" s="72"/>
      <c r="PSH154" s="72"/>
      <c r="PSI154" s="72"/>
      <c r="PSJ154" s="72"/>
      <c r="PSK154" s="72"/>
      <c r="PSL154" s="72"/>
      <c r="PSM154" s="72"/>
      <c r="PSN154" s="72"/>
      <c r="PSO154" s="72"/>
      <c r="PSP154" s="72"/>
      <c r="PSQ154" s="72"/>
      <c r="PSR154" s="72"/>
      <c r="PSS154" s="72"/>
      <c r="PST154" s="72"/>
      <c r="PSU154" s="72"/>
      <c r="PSV154" s="72"/>
      <c r="PSW154" s="72"/>
      <c r="PSX154" s="72"/>
      <c r="PSY154" s="72"/>
      <c r="PSZ154" s="72"/>
      <c r="PTA154" s="72"/>
      <c r="PTB154" s="72"/>
      <c r="PTC154" s="72"/>
      <c r="PTD154" s="72"/>
      <c r="PTE154" s="72"/>
      <c r="PTF154" s="72"/>
      <c r="PTG154" s="72"/>
      <c r="PTH154" s="72"/>
      <c r="PTI154" s="72"/>
      <c r="PTJ154" s="72"/>
      <c r="PTK154" s="72"/>
      <c r="PTL154" s="72"/>
      <c r="PTM154" s="72"/>
      <c r="PTN154" s="72"/>
      <c r="PTO154" s="72"/>
      <c r="PTP154" s="72"/>
      <c r="PTQ154" s="72"/>
      <c r="PTR154" s="72"/>
      <c r="PTS154" s="72"/>
      <c r="PTT154" s="72"/>
      <c r="PTU154" s="72"/>
      <c r="PTV154" s="72"/>
      <c r="PTW154" s="72"/>
      <c r="PTX154" s="72"/>
      <c r="PTY154" s="72"/>
      <c r="PTZ154" s="72"/>
      <c r="PUA154" s="72"/>
      <c r="PUB154" s="72"/>
      <c r="PUC154" s="72"/>
      <c r="PUD154" s="72"/>
      <c r="PUE154" s="72"/>
      <c r="PUF154" s="72"/>
      <c r="PUG154" s="72"/>
      <c r="PUH154" s="72"/>
      <c r="PUI154" s="72"/>
      <c r="PUJ154" s="72"/>
      <c r="PUK154" s="72"/>
      <c r="PUL154" s="72"/>
      <c r="PUM154" s="72"/>
      <c r="PUN154" s="72"/>
      <c r="PUO154" s="72"/>
      <c r="PUP154" s="72"/>
      <c r="PUQ154" s="72"/>
      <c r="PUR154" s="72"/>
      <c r="PUS154" s="72"/>
      <c r="PUT154" s="72"/>
      <c r="PUU154" s="72"/>
      <c r="PUV154" s="72"/>
      <c r="PUW154" s="72"/>
      <c r="PUX154" s="72"/>
      <c r="PUY154" s="72"/>
      <c r="PUZ154" s="72"/>
      <c r="PVA154" s="72"/>
      <c r="PVB154" s="72"/>
      <c r="PVC154" s="72"/>
      <c r="PVD154" s="72"/>
      <c r="PVE154" s="72"/>
      <c r="PVF154" s="72"/>
      <c r="PVG154" s="72"/>
      <c r="PVH154" s="72"/>
      <c r="PVI154" s="72"/>
      <c r="PVJ154" s="72"/>
      <c r="PVK154" s="72"/>
      <c r="PVL154" s="72"/>
      <c r="PVM154" s="72"/>
      <c r="PVN154" s="72"/>
      <c r="PVO154" s="72"/>
      <c r="PVP154" s="72"/>
      <c r="PVQ154" s="72"/>
      <c r="PVR154" s="72"/>
      <c r="PVS154" s="72"/>
      <c r="PVT154" s="72"/>
      <c r="PVU154" s="72"/>
      <c r="PVV154" s="72"/>
      <c r="PVW154" s="72"/>
      <c r="PVX154" s="72"/>
      <c r="PVY154" s="72"/>
      <c r="PVZ154" s="72"/>
      <c r="PWA154" s="72"/>
      <c r="PWB154" s="72"/>
      <c r="PWC154" s="72"/>
      <c r="PWD154" s="72"/>
      <c r="PWE154" s="72"/>
      <c r="PWF154" s="72"/>
      <c r="PWG154" s="72"/>
      <c r="PWH154" s="72"/>
      <c r="PWI154" s="72"/>
      <c r="PWJ154" s="72"/>
      <c r="PWK154" s="72"/>
      <c r="PWL154" s="72"/>
      <c r="PWM154" s="72"/>
      <c r="PWN154" s="72"/>
      <c r="PWO154" s="72"/>
      <c r="PWP154" s="72"/>
      <c r="PWQ154" s="72"/>
      <c r="PWR154" s="72"/>
      <c r="PWS154" s="72"/>
      <c r="PWT154" s="72"/>
      <c r="PWU154" s="72"/>
      <c r="PWV154" s="72"/>
      <c r="PWW154" s="72"/>
      <c r="PWX154" s="72"/>
      <c r="PWY154" s="72"/>
      <c r="PWZ154" s="72"/>
      <c r="PXA154" s="72"/>
      <c r="PXB154" s="72"/>
      <c r="PXC154" s="72"/>
      <c r="PXD154" s="72"/>
      <c r="PXE154" s="72"/>
      <c r="PXF154" s="72"/>
      <c r="PXG154" s="72"/>
      <c r="PXH154" s="72"/>
      <c r="PXI154" s="72"/>
      <c r="PXJ154" s="72"/>
      <c r="PXK154" s="72"/>
      <c r="PXL154" s="72"/>
      <c r="PXM154" s="72"/>
      <c r="PXN154" s="72"/>
      <c r="PXO154" s="72"/>
      <c r="PXP154" s="72"/>
      <c r="PXQ154" s="72"/>
      <c r="PXR154" s="72"/>
      <c r="PXS154" s="72"/>
      <c r="PXT154" s="72"/>
      <c r="PXU154" s="72"/>
      <c r="PXV154" s="72"/>
      <c r="PXW154" s="72"/>
      <c r="PXX154" s="72"/>
      <c r="PXY154" s="72"/>
      <c r="PXZ154" s="72"/>
      <c r="PYA154" s="72"/>
      <c r="PYB154" s="72"/>
      <c r="PYC154" s="72"/>
      <c r="PYD154" s="72"/>
      <c r="PYE154" s="72"/>
      <c r="PYF154" s="72"/>
      <c r="PYG154" s="72"/>
      <c r="PYH154" s="72"/>
      <c r="PYI154" s="72"/>
      <c r="PYJ154" s="72"/>
      <c r="PYK154" s="72"/>
      <c r="PYL154" s="72"/>
      <c r="PYM154" s="72"/>
      <c r="PYN154" s="72"/>
      <c r="PYO154" s="72"/>
      <c r="PYP154" s="72"/>
      <c r="PYQ154" s="72"/>
      <c r="PYR154" s="72"/>
      <c r="PYS154" s="72"/>
      <c r="PYT154" s="72"/>
      <c r="PYU154" s="72"/>
      <c r="PYV154" s="72"/>
      <c r="PYW154" s="72"/>
      <c r="PYX154" s="72"/>
      <c r="PYY154" s="72"/>
      <c r="PYZ154" s="72"/>
      <c r="PZA154" s="72"/>
      <c r="PZB154" s="72"/>
      <c r="PZC154" s="72"/>
      <c r="PZD154" s="72"/>
      <c r="PZE154" s="72"/>
      <c r="PZF154" s="72"/>
      <c r="PZG154" s="72"/>
      <c r="PZH154" s="72"/>
      <c r="PZI154" s="72"/>
      <c r="PZJ154" s="72"/>
      <c r="PZK154" s="72"/>
      <c r="PZL154" s="72"/>
      <c r="PZM154" s="72"/>
      <c r="PZN154" s="72"/>
      <c r="PZO154" s="72"/>
      <c r="PZP154" s="72"/>
      <c r="PZQ154" s="72"/>
      <c r="PZR154" s="72"/>
      <c r="PZS154" s="72"/>
      <c r="PZT154" s="72"/>
      <c r="PZU154" s="72"/>
      <c r="PZV154" s="72"/>
      <c r="PZW154" s="72"/>
      <c r="PZX154" s="72"/>
      <c r="PZY154" s="72"/>
      <c r="PZZ154" s="72"/>
      <c r="QAA154" s="72"/>
      <c r="QAB154" s="72"/>
      <c r="QAC154" s="72"/>
      <c r="QAD154" s="72"/>
      <c r="QAE154" s="72"/>
      <c r="QAF154" s="72"/>
      <c r="QAG154" s="72"/>
      <c r="QAH154" s="72"/>
      <c r="QAI154" s="72"/>
      <c r="QAJ154" s="72"/>
      <c r="QAK154" s="72"/>
      <c r="QAL154" s="72"/>
      <c r="QAM154" s="72"/>
      <c r="QAN154" s="72"/>
      <c r="QAO154" s="72"/>
      <c r="QAP154" s="72"/>
      <c r="QAQ154" s="72"/>
      <c r="QAR154" s="72"/>
      <c r="QAS154" s="72"/>
      <c r="QAT154" s="72"/>
      <c r="QAU154" s="72"/>
      <c r="QAV154" s="72"/>
      <c r="QAW154" s="72"/>
      <c r="QAX154" s="72"/>
      <c r="QAY154" s="72"/>
      <c r="QAZ154" s="72"/>
      <c r="QBA154" s="72"/>
      <c r="QBB154" s="72"/>
      <c r="QBC154" s="72"/>
      <c r="QBD154" s="72"/>
      <c r="QBE154" s="72"/>
      <c r="QBF154" s="72"/>
      <c r="QBG154" s="72"/>
      <c r="QBH154" s="72"/>
      <c r="QBI154" s="72"/>
      <c r="QBJ154" s="72"/>
      <c r="QBK154" s="72"/>
      <c r="QBL154" s="72"/>
      <c r="QBM154" s="72"/>
      <c r="QBN154" s="72"/>
      <c r="QBO154" s="72"/>
      <c r="QBP154" s="72"/>
      <c r="QBQ154" s="72"/>
      <c r="QBR154" s="72"/>
      <c r="QBS154" s="72"/>
      <c r="QBT154" s="72"/>
      <c r="QBU154" s="72"/>
      <c r="QBV154" s="72"/>
      <c r="QBW154" s="72"/>
      <c r="QBX154" s="72"/>
      <c r="QBY154" s="72"/>
      <c r="QBZ154" s="72"/>
      <c r="QCA154" s="72"/>
      <c r="QCB154" s="72"/>
      <c r="QCC154" s="72"/>
      <c r="QCD154" s="72"/>
      <c r="QCE154" s="72"/>
      <c r="QCF154" s="72"/>
      <c r="QCG154" s="72"/>
      <c r="QCH154" s="72"/>
      <c r="QCI154" s="72"/>
      <c r="QCJ154" s="72"/>
      <c r="QCK154" s="72"/>
      <c r="QCL154" s="72"/>
      <c r="QCM154" s="72"/>
      <c r="QCN154" s="72"/>
      <c r="QCO154" s="72"/>
      <c r="QCP154" s="72"/>
      <c r="QCQ154" s="72"/>
      <c r="QCR154" s="72"/>
      <c r="QCS154" s="72"/>
      <c r="QCT154" s="72"/>
      <c r="QCU154" s="72"/>
      <c r="QCV154" s="72"/>
      <c r="QCW154" s="72"/>
      <c r="QCX154" s="72"/>
      <c r="QCY154" s="72"/>
      <c r="QCZ154" s="72"/>
      <c r="QDA154" s="72"/>
      <c r="QDB154" s="72"/>
      <c r="QDC154" s="72"/>
      <c r="QDD154" s="72"/>
      <c r="QDE154" s="72"/>
      <c r="QDF154" s="72"/>
      <c r="QDG154" s="72"/>
      <c r="QDH154" s="72"/>
      <c r="QDI154" s="72"/>
      <c r="QDJ154" s="72"/>
      <c r="QDK154" s="72"/>
      <c r="QDL154" s="72"/>
      <c r="QDM154" s="72"/>
      <c r="QDN154" s="72"/>
      <c r="QDO154" s="72"/>
      <c r="QDP154" s="72"/>
      <c r="QDQ154" s="72"/>
      <c r="QDR154" s="72"/>
      <c r="QDS154" s="72"/>
      <c r="QDT154" s="72"/>
      <c r="QDU154" s="72"/>
      <c r="QDV154" s="72"/>
      <c r="QDW154" s="72"/>
      <c r="QDX154" s="72"/>
      <c r="QDY154" s="72"/>
      <c r="QDZ154" s="72"/>
      <c r="QEA154" s="72"/>
      <c r="QEB154" s="72"/>
      <c r="QEC154" s="72"/>
      <c r="QED154" s="72"/>
      <c r="QEE154" s="72"/>
      <c r="QEF154" s="72"/>
      <c r="QEG154" s="72"/>
      <c r="QEH154" s="72"/>
      <c r="QEI154" s="72"/>
      <c r="QEJ154" s="72"/>
      <c r="QEK154" s="72"/>
      <c r="QEL154" s="72"/>
      <c r="QEM154" s="72"/>
      <c r="QEN154" s="72"/>
      <c r="QEO154" s="72"/>
      <c r="QEP154" s="72"/>
      <c r="QEQ154" s="72"/>
      <c r="QER154" s="72"/>
      <c r="QES154" s="72"/>
      <c r="QET154" s="72"/>
      <c r="QEU154" s="72"/>
      <c r="QEV154" s="72"/>
      <c r="QEW154" s="72"/>
      <c r="QEX154" s="72"/>
      <c r="QEY154" s="72"/>
      <c r="QEZ154" s="72"/>
      <c r="QFA154" s="72"/>
      <c r="QFB154" s="72"/>
      <c r="QFC154" s="72"/>
      <c r="QFD154" s="72"/>
      <c r="QFE154" s="72"/>
      <c r="QFF154" s="72"/>
      <c r="QFG154" s="72"/>
      <c r="QFH154" s="72"/>
      <c r="QFI154" s="72"/>
      <c r="QFJ154" s="72"/>
      <c r="QFK154" s="72"/>
      <c r="QFL154" s="72"/>
      <c r="QFM154" s="72"/>
      <c r="QFN154" s="72"/>
      <c r="QFO154" s="72"/>
      <c r="QFP154" s="72"/>
      <c r="QFQ154" s="72"/>
      <c r="QFR154" s="72"/>
      <c r="QFS154" s="72"/>
      <c r="QFT154" s="72"/>
      <c r="QFU154" s="72"/>
      <c r="QFV154" s="72"/>
      <c r="QFW154" s="72"/>
      <c r="QFX154" s="72"/>
      <c r="QFY154" s="72"/>
      <c r="QFZ154" s="72"/>
      <c r="QGA154" s="72"/>
      <c r="QGB154" s="72"/>
      <c r="QGC154" s="72"/>
      <c r="QGD154" s="72"/>
      <c r="QGE154" s="72"/>
      <c r="QGF154" s="72"/>
      <c r="QGG154" s="72"/>
      <c r="QGH154" s="72"/>
      <c r="QGI154" s="72"/>
      <c r="QGJ154" s="72"/>
      <c r="QGK154" s="72"/>
      <c r="QGL154" s="72"/>
      <c r="QGM154" s="72"/>
      <c r="QGN154" s="72"/>
      <c r="QGO154" s="72"/>
      <c r="QGP154" s="72"/>
      <c r="QGQ154" s="72"/>
      <c r="QGR154" s="72"/>
      <c r="QGS154" s="72"/>
      <c r="QGT154" s="72"/>
      <c r="QGU154" s="72"/>
      <c r="QGV154" s="72"/>
      <c r="QGW154" s="72"/>
      <c r="QGX154" s="72"/>
      <c r="QGY154" s="72"/>
      <c r="QGZ154" s="72"/>
      <c r="QHA154" s="72"/>
      <c r="QHB154" s="72"/>
      <c r="QHC154" s="72"/>
      <c r="QHD154" s="72"/>
      <c r="QHE154" s="72"/>
      <c r="QHF154" s="72"/>
      <c r="QHG154" s="72"/>
      <c r="QHH154" s="72"/>
      <c r="QHI154" s="72"/>
      <c r="QHJ154" s="72"/>
      <c r="QHK154" s="72"/>
      <c r="QHL154" s="72"/>
      <c r="QHM154" s="72"/>
      <c r="QHN154" s="72"/>
      <c r="QHO154" s="72"/>
      <c r="QHP154" s="72"/>
      <c r="QHQ154" s="72"/>
      <c r="QHR154" s="72"/>
      <c r="QHS154" s="72"/>
      <c r="QHT154" s="72"/>
      <c r="QHU154" s="72"/>
      <c r="QHV154" s="72"/>
      <c r="QHW154" s="72"/>
      <c r="QHX154" s="72"/>
      <c r="QHY154" s="72"/>
      <c r="QHZ154" s="72"/>
      <c r="QIA154" s="72"/>
      <c r="QIB154" s="72"/>
      <c r="QIC154" s="72"/>
      <c r="QID154" s="72"/>
      <c r="QIE154" s="72"/>
      <c r="QIF154" s="72"/>
      <c r="QIG154" s="72"/>
      <c r="QIH154" s="72"/>
      <c r="QII154" s="72"/>
      <c r="QIJ154" s="72"/>
      <c r="QIK154" s="72"/>
      <c r="QIL154" s="72"/>
      <c r="QIM154" s="72"/>
      <c r="QIN154" s="72"/>
      <c r="QIO154" s="72"/>
      <c r="QIP154" s="72"/>
      <c r="QIQ154" s="72"/>
      <c r="QIR154" s="72"/>
      <c r="QIS154" s="72"/>
      <c r="QIT154" s="72"/>
      <c r="QIU154" s="72"/>
      <c r="QIV154" s="72"/>
      <c r="QIW154" s="72"/>
      <c r="QIX154" s="72"/>
      <c r="QIY154" s="72"/>
      <c r="QIZ154" s="72"/>
      <c r="QJA154" s="72"/>
      <c r="QJB154" s="72"/>
      <c r="QJC154" s="72"/>
      <c r="QJD154" s="72"/>
      <c r="QJE154" s="72"/>
      <c r="QJF154" s="72"/>
      <c r="QJG154" s="72"/>
      <c r="QJH154" s="72"/>
      <c r="QJI154" s="72"/>
      <c r="QJJ154" s="72"/>
      <c r="QJK154" s="72"/>
      <c r="QJL154" s="72"/>
      <c r="QJM154" s="72"/>
      <c r="QJN154" s="72"/>
      <c r="QJO154" s="72"/>
      <c r="QJP154" s="72"/>
      <c r="QJQ154" s="72"/>
      <c r="QJR154" s="72"/>
      <c r="QJS154" s="72"/>
      <c r="QJT154" s="72"/>
      <c r="QJU154" s="72"/>
      <c r="QJV154" s="72"/>
      <c r="QJW154" s="72"/>
      <c r="QJX154" s="72"/>
      <c r="QJY154" s="72"/>
      <c r="QJZ154" s="72"/>
      <c r="QKA154" s="72"/>
      <c r="QKB154" s="72"/>
      <c r="QKC154" s="72"/>
      <c r="QKD154" s="72"/>
      <c r="QKE154" s="72"/>
      <c r="QKF154" s="72"/>
      <c r="QKG154" s="72"/>
      <c r="QKH154" s="72"/>
      <c r="QKI154" s="72"/>
      <c r="QKJ154" s="72"/>
      <c r="QKK154" s="72"/>
      <c r="QKL154" s="72"/>
      <c r="QKM154" s="72"/>
      <c r="QKN154" s="72"/>
      <c r="QKO154" s="72"/>
      <c r="QKP154" s="72"/>
      <c r="QKQ154" s="72"/>
      <c r="QKR154" s="72"/>
      <c r="QKS154" s="72"/>
      <c r="QKT154" s="72"/>
      <c r="QKU154" s="72"/>
      <c r="QKV154" s="72"/>
      <c r="QKW154" s="72"/>
      <c r="QKX154" s="72"/>
      <c r="QKY154" s="72"/>
      <c r="QKZ154" s="72"/>
      <c r="QLA154" s="72"/>
      <c r="QLB154" s="72"/>
      <c r="QLC154" s="72"/>
      <c r="QLD154" s="72"/>
      <c r="QLE154" s="72"/>
      <c r="QLF154" s="72"/>
      <c r="QLG154" s="72"/>
      <c r="QLH154" s="72"/>
      <c r="QLI154" s="72"/>
      <c r="QLJ154" s="72"/>
      <c r="QLK154" s="72"/>
      <c r="QLL154" s="72"/>
      <c r="QLM154" s="72"/>
      <c r="QLN154" s="72"/>
      <c r="QLO154" s="72"/>
      <c r="QLP154" s="72"/>
      <c r="QLQ154" s="72"/>
      <c r="QLR154" s="72"/>
      <c r="QLS154" s="72"/>
      <c r="QLT154" s="72"/>
      <c r="QLU154" s="72"/>
      <c r="QLV154" s="72"/>
      <c r="QLW154" s="72"/>
      <c r="QLX154" s="72"/>
      <c r="QLY154" s="72"/>
      <c r="QLZ154" s="72"/>
      <c r="QMA154" s="72"/>
      <c r="QMB154" s="72"/>
      <c r="QMC154" s="72"/>
      <c r="QMD154" s="72"/>
      <c r="QME154" s="72"/>
      <c r="QMF154" s="72"/>
      <c r="QMG154" s="72"/>
      <c r="QMH154" s="72"/>
      <c r="QMI154" s="72"/>
      <c r="QMJ154" s="72"/>
      <c r="QMK154" s="72"/>
      <c r="QML154" s="72"/>
      <c r="QMM154" s="72"/>
      <c r="QMN154" s="72"/>
      <c r="QMO154" s="72"/>
      <c r="QMP154" s="72"/>
      <c r="QMQ154" s="72"/>
      <c r="QMR154" s="72"/>
      <c r="QMS154" s="72"/>
      <c r="QMT154" s="72"/>
      <c r="QMU154" s="72"/>
      <c r="QMV154" s="72"/>
      <c r="QMW154" s="72"/>
      <c r="QMX154" s="72"/>
      <c r="QMY154" s="72"/>
      <c r="QMZ154" s="72"/>
      <c r="QNA154" s="72"/>
      <c r="QNB154" s="72"/>
      <c r="QNC154" s="72"/>
      <c r="QND154" s="72"/>
      <c r="QNE154" s="72"/>
      <c r="QNF154" s="72"/>
      <c r="QNG154" s="72"/>
      <c r="QNH154" s="72"/>
      <c r="QNI154" s="72"/>
      <c r="QNJ154" s="72"/>
      <c r="QNK154" s="72"/>
      <c r="QNL154" s="72"/>
      <c r="QNM154" s="72"/>
      <c r="QNN154" s="72"/>
      <c r="QNO154" s="72"/>
      <c r="QNP154" s="72"/>
      <c r="QNQ154" s="72"/>
      <c r="QNR154" s="72"/>
      <c r="QNS154" s="72"/>
      <c r="QNT154" s="72"/>
      <c r="QNU154" s="72"/>
      <c r="QNV154" s="72"/>
      <c r="QNW154" s="72"/>
      <c r="QNX154" s="72"/>
      <c r="QNY154" s="72"/>
      <c r="QNZ154" s="72"/>
      <c r="QOA154" s="72"/>
      <c r="QOB154" s="72"/>
      <c r="QOC154" s="72"/>
      <c r="QOD154" s="72"/>
      <c r="QOE154" s="72"/>
      <c r="QOF154" s="72"/>
      <c r="QOG154" s="72"/>
      <c r="QOH154" s="72"/>
      <c r="QOI154" s="72"/>
      <c r="QOJ154" s="72"/>
      <c r="QOK154" s="72"/>
      <c r="QOL154" s="72"/>
      <c r="QOM154" s="72"/>
      <c r="QON154" s="72"/>
      <c r="QOO154" s="72"/>
      <c r="QOP154" s="72"/>
      <c r="QOQ154" s="72"/>
      <c r="QOR154" s="72"/>
      <c r="QOS154" s="72"/>
      <c r="QOT154" s="72"/>
      <c r="QOU154" s="72"/>
      <c r="QOV154" s="72"/>
      <c r="QOW154" s="72"/>
      <c r="QOX154" s="72"/>
      <c r="QOY154" s="72"/>
      <c r="QOZ154" s="72"/>
      <c r="QPA154" s="72"/>
      <c r="QPB154" s="72"/>
      <c r="QPC154" s="72"/>
      <c r="QPD154" s="72"/>
      <c r="QPE154" s="72"/>
      <c r="QPF154" s="72"/>
      <c r="QPG154" s="72"/>
      <c r="QPH154" s="72"/>
      <c r="QPI154" s="72"/>
      <c r="QPJ154" s="72"/>
      <c r="QPK154" s="72"/>
      <c r="QPL154" s="72"/>
      <c r="QPM154" s="72"/>
      <c r="QPN154" s="72"/>
      <c r="QPO154" s="72"/>
      <c r="QPP154" s="72"/>
      <c r="QPQ154" s="72"/>
      <c r="QPR154" s="72"/>
      <c r="QPS154" s="72"/>
      <c r="QPT154" s="72"/>
      <c r="QPU154" s="72"/>
      <c r="QPV154" s="72"/>
      <c r="QPW154" s="72"/>
      <c r="QPX154" s="72"/>
      <c r="QPY154" s="72"/>
      <c r="QPZ154" s="72"/>
      <c r="QQA154" s="72"/>
      <c r="QQB154" s="72"/>
      <c r="QQC154" s="72"/>
      <c r="QQD154" s="72"/>
      <c r="QQE154" s="72"/>
      <c r="QQF154" s="72"/>
      <c r="QQG154" s="72"/>
      <c r="QQH154" s="72"/>
      <c r="QQI154" s="72"/>
      <c r="QQJ154" s="72"/>
      <c r="QQK154" s="72"/>
      <c r="QQL154" s="72"/>
      <c r="QQM154" s="72"/>
      <c r="QQN154" s="72"/>
      <c r="QQO154" s="72"/>
      <c r="QQP154" s="72"/>
      <c r="QQQ154" s="72"/>
      <c r="QQR154" s="72"/>
      <c r="QQS154" s="72"/>
      <c r="QQT154" s="72"/>
      <c r="QQU154" s="72"/>
      <c r="QQV154" s="72"/>
      <c r="QQW154" s="72"/>
      <c r="QQX154" s="72"/>
      <c r="QQY154" s="72"/>
      <c r="QQZ154" s="72"/>
      <c r="QRA154" s="72"/>
      <c r="QRB154" s="72"/>
      <c r="QRC154" s="72"/>
      <c r="QRD154" s="72"/>
      <c r="QRE154" s="72"/>
      <c r="QRF154" s="72"/>
      <c r="QRG154" s="72"/>
      <c r="QRH154" s="72"/>
      <c r="QRI154" s="72"/>
      <c r="QRJ154" s="72"/>
      <c r="QRK154" s="72"/>
      <c r="QRL154" s="72"/>
      <c r="QRM154" s="72"/>
      <c r="QRN154" s="72"/>
      <c r="QRO154" s="72"/>
      <c r="QRP154" s="72"/>
      <c r="QRQ154" s="72"/>
      <c r="QRR154" s="72"/>
      <c r="QRS154" s="72"/>
      <c r="QRT154" s="72"/>
      <c r="QRU154" s="72"/>
      <c r="QRV154" s="72"/>
      <c r="QRW154" s="72"/>
      <c r="QRX154" s="72"/>
      <c r="QRY154" s="72"/>
      <c r="QRZ154" s="72"/>
      <c r="QSA154" s="72"/>
      <c r="QSB154" s="72"/>
      <c r="QSC154" s="72"/>
      <c r="QSD154" s="72"/>
      <c r="QSE154" s="72"/>
      <c r="QSF154" s="72"/>
      <c r="QSG154" s="72"/>
      <c r="QSH154" s="72"/>
      <c r="QSI154" s="72"/>
      <c r="QSJ154" s="72"/>
      <c r="QSK154" s="72"/>
      <c r="QSL154" s="72"/>
      <c r="QSM154" s="72"/>
      <c r="QSN154" s="72"/>
      <c r="QSO154" s="72"/>
      <c r="QSP154" s="72"/>
      <c r="QSQ154" s="72"/>
      <c r="QSR154" s="72"/>
      <c r="QSS154" s="72"/>
      <c r="QST154" s="72"/>
      <c r="QSU154" s="72"/>
      <c r="QSV154" s="72"/>
      <c r="QSW154" s="72"/>
      <c r="QSX154" s="72"/>
      <c r="QSY154" s="72"/>
      <c r="QSZ154" s="72"/>
      <c r="QTA154" s="72"/>
      <c r="QTB154" s="72"/>
      <c r="QTC154" s="72"/>
      <c r="QTD154" s="72"/>
      <c r="QTE154" s="72"/>
      <c r="QTF154" s="72"/>
      <c r="QTG154" s="72"/>
      <c r="QTH154" s="72"/>
      <c r="QTI154" s="72"/>
      <c r="QTJ154" s="72"/>
      <c r="QTK154" s="72"/>
      <c r="QTL154" s="72"/>
      <c r="QTM154" s="72"/>
      <c r="QTN154" s="72"/>
      <c r="QTO154" s="72"/>
      <c r="QTP154" s="72"/>
      <c r="QTQ154" s="72"/>
      <c r="QTR154" s="72"/>
      <c r="QTS154" s="72"/>
      <c r="QTT154" s="72"/>
      <c r="QTU154" s="72"/>
      <c r="QTV154" s="72"/>
      <c r="QTW154" s="72"/>
      <c r="QTX154" s="72"/>
      <c r="QTY154" s="72"/>
      <c r="QTZ154" s="72"/>
      <c r="QUA154" s="72"/>
      <c r="QUB154" s="72"/>
      <c r="QUC154" s="72"/>
      <c r="QUD154" s="72"/>
      <c r="QUE154" s="72"/>
      <c r="QUF154" s="72"/>
      <c r="QUG154" s="72"/>
      <c r="QUH154" s="72"/>
      <c r="QUI154" s="72"/>
      <c r="QUJ154" s="72"/>
      <c r="QUK154" s="72"/>
      <c r="QUL154" s="72"/>
      <c r="QUM154" s="72"/>
      <c r="QUN154" s="72"/>
      <c r="QUO154" s="72"/>
      <c r="QUP154" s="72"/>
      <c r="QUQ154" s="72"/>
      <c r="QUR154" s="72"/>
      <c r="QUS154" s="72"/>
      <c r="QUT154" s="72"/>
      <c r="QUU154" s="72"/>
      <c r="QUV154" s="72"/>
      <c r="QUW154" s="72"/>
      <c r="QUX154" s="72"/>
      <c r="QUY154" s="72"/>
      <c r="QUZ154" s="72"/>
      <c r="QVA154" s="72"/>
      <c r="QVB154" s="72"/>
      <c r="QVC154" s="72"/>
      <c r="QVD154" s="72"/>
      <c r="QVE154" s="72"/>
      <c r="QVF154" s="72"/>
      <c r="QVG154" s="72"/>
      <c r="QVH154" s="72"/>
      <c r="QVI154" s="72"/>
      <c r="QVJ154" s="72"/>
      <c r="QVK154" s="72"/>
      <c r="QVL154" s="72"/>
      <c r="QVM154" s="72"/>
      <c r="QVN154" s="72"/>
      <c r="QVO154" s="72"/>
      <c r="QVP154" s="72"/>
      <c r="QVQ154" s="72"/>
      <c r="QVR154" s="72"/>
      <c r="QVS154" s="72"/>
      <c r="QVT154" s="72"/>
      <c r="QVU154" s="72"/>
      <c r="QVV154" s="72"/>
      <c r="QVW154" s="72"/>
      <c r="QVX154" s="72"/>
      <c r="QVY154" s="72"/>
      <c r="QVZ154" s="72"/>
      <c r="QWA154" s="72"/>
      <c r="QWB154" s="72"/>
      <c r="QWC154" s="72"/>
      <c r="QWD154" s="72"/>
      <c r="QWE154" s="72"/>
      <c r="QWF154" s="72"/>
      <c r="QWG154" s="72"/>
      <c r="QWH154" s="72"/>
      <c r="QWI154" s="72"/>
      <c r="QWJ154" s="72"/>
      <c r="QWK154" s="72"/>
      <c r="QWL154" s="72"/>
      <c r="QWM154" s="72"/>
      <c r="QWN154" s="72"/>
      <c r="QWO154" s="72"/>
      <c r="QWP154" s="72"/>
      <c r="QWQ154" s="72"/>
      <c r="QWR154" s="72"/>
      <c r="QWS154" s="72"/>
      <c r="QWT154" s="72"/>
      <c r="QWU154" s="72"/>
      <c r="QWV154" s="72"/>
      <c r="QWW154" s="72"/>
      <c r="QWX154" s="72"/>
      <c r="QWY154" s="72"/>
      <c r="QWZ154" s="72"/>
      <c r="QXA154" s="72"/>
      <c r="QXB154" s="72"/>
      <c r="QXC154" s="72"/>
      <c r="QXD154" s="72"/>
      <c r="QXE154" s="72"/>
      <c r="QXF154" s="72"/>
      <c r="QXG154" s="72"/>
      <c r="QXH154" s="72"/>
      <c r="QXI154" s="72"/>
      <c r="QXJ154" s="72"/>
      <c r="QXK154" s="72"/>
      <c r="QXL154" s="72"/>
      <c r="QXM154" s="72"/>
      <c r="QXN154" s="72"/>
      <c r="QXO154" s="72"/>
      <c r="QXP154" s="72"/>
      <c r="QXQ154" s="72"/>
      <c r="QXR154" s="72"/>
      <c r="QXS154" s="72"/>
      <c r="QXT154" s="72"/>
      <c r="QXU154" s="72"/>
      <c r="QXV154" s="72"/>
      <c r="QXW154" s="72"/>
      <c r="QXX154" s="72"/>
      <c r="QXY154" s="72"/>
      <c r="QXZ154" s="72"/>
      <c r="QYA154" s="72"/>
      <c r="QYB154" s="72"/>
      <c r="QYC154" s="72"/>
      <c r="QYD154" s="72"/>
      <c r="QYE154" s="72"/>
      <c r="QYF154" s="72"/>
      <c r="QYG154" s="72"/>
      <c r="QYH154" s="72"/>
      <c r="QYI154" s="72"/>
      <c r="QYJ154" s="72"/>
      <c r="QYK154" s="72"/>
      <c r="QYL154" s="72"/>
      <c r="QYM154" s="72"/>
      <c r="QYN154" s="72"/>
      <c r="QYO154" s="72"/>
      <c r="QYP154" s="72"/>
      <c r="QYQ154" s="72"/>
      <c r="QYR154" s="72"/>
      <c r="QYS154" s="72"/>
      <c r="QYT154" s="72"/>
      <c r="QYU154" s="72"/>
      <c r="QYV154" s="72"/>
      <c r="QYW154" s="72"/>
      <c r="QYX154" s="72"/>
      <c r="QYY154" s="72"/>
      <c r="QYZ154" s="72"/>
      <c r="QZA154" s="72"/>
      <c r="QZB154" s="72"/>
      <c r="QZC154" s="72"/>
      <c r="QZD154" s="72"/>
      <c r="QZE154" s="72"/>
      <c r="QZF154" s="72"/>
      <c r="QZG154" s="72"/>
      <c r="QZH154" s="72"/>
      <c r="QZI154" s="72"/>
      <c r="QZJ154" s="72"/>
      <c r="QZK154" s="72"/>
      <c r="QZL154" s="72"/>
      <c r="QZM154" s="72"/>
      <c r="QZN154" s="72"/>
      <c r="QZO154" s="72"/>
      <c r="QZP154" s="72"/>
      <c r="QZQ154" s="72"/>
      <c r="QZR154" s="72"/>
      <c r="QZS154" s="72"/>
      <c r="QZT154" s="72"/>
      <c r="QZU154" s="72"/>
      <c r="QZV154" s="72"/>
      <c r="QZW154" s="72"/>
      <c r="QZX154" s="72"/>
      <c r="QZY154" s="72"/>
      <c r="QZZ154" s="72"/>
      <c r="RAA154" s="72"/>
      <c r="RAB154" s="72"/>
      <c r="RAC154" s="72"/>
      <c r="RAD154" s="72"/>
      <c r="RAE154" s="72"/>
      <c r="RAF154" s="72"/>
      <c r="RAG154" s="72"/>
      <c r="RAH154" s="72"/>
      <c r="RAI154" s="72"/>
      <c r="RAJ154" s="72"/>
      <c r="RAK154" s="72"/>
      <c r="RAL154" s="72"/>
      <c r="RAM154" s="72"/>
      <c r="RAN154" s="72"/>
      <c r="RAO154" s="72"/>
      <c r="RAP154" s="72"/>
      <c r="RAQ154" s="72"/>
      <c r="RAR154" s="72"/>
      <c r="RAS154" s="72"/>
      <c r="RAT154" s="72"/>
      <c r="RAU154" s="72"/>
      <c r="RAV154" s="72"/>
      <c r="RAW154" s="72"/>
      <c r="RAX154" s="72"/>
      <c r="RAY154" s="72"/>
      <c r="RAZ154" s="72"/>
      <c r="RBA154" s="72"/>
      <c r="RBB154" s="72"/>
      <c r="RBC154" s="72"/>
      <c r="RBD154" s="72"/>
      <c r="RBE154" s="72"/>
      <c r="RBF154" s="72"/>
      <c r="RBG154" s="72"/>
      <c r="RBH154" s="72"/>
      <c r="RBI154" s="72"/>
      <c r="RBJ154" s="72"/>
      <c r="RBK154" s="72"/>
      <c r="RBL154" s="72"/>
      <c r="RBM154" s="72"/>
      <c r="RBN154" s="72"/>
      <c r="RBO154" s="72"/>
      <c r="RBP154" s="72"/>
      <c r="RBQ154" s="72"/>
      <c r="RBR154" s="72"/>
      <c r="RBS154" s="72"/>
      <c r="RBT154" s="72"/>
      <c r="RBU154" s="72"/>
      <c r="RBV154" s="72"/>
      <c r="RBW154" s="72"/>
      <c r="RBX154" s="72"/>
      <c r="RBY154" s="72"/>
      <c r="RBZ154" s="72"/>
      <c r="RCA154" s="72"/>
      <c r="RCB154" s="72"/>
      <c r="RCC154" s="72"/>
      <c r="RCD154" s="72"/>
      <c r="RCE154" s="72"/>
      <c r="RCF154" s="72"/>
      <c r="RCG154" s="72"/>
      <c r="RCH154" s="72"/>
      <c r="RCI154" s="72"/>
      <c r="RCJ154" s="72"/>
      <c r="RCK154" s="72"/>
      <c r="RCL154" s="72"/>
      <c r="RCM154" s="72"/>
      <c r="RCN154" s="72"/>
      <c r="RCO154" s="72"/>
      <c r="RCP154" s="72"/>
      <c r="RCQ154" s="72"/>
      <c r="RCR154" s="72"/>
      <c r="RCS154" s="72"/>
      <c r="RCT154" s="72"/>
      <c r="RCU154" s="72"/>
      <c r="RCV154" s="72"/>
      <c r="RCW154" s="72"/>
      <c r="RCX154" s="72"/>
      <c r="RCY154" s="72"/>
      <c r="RCZ154" s="72"/>
      <c r="RDA154" s="72"/>
      <c r="RDB154" s="72"/>
      <c r="RDC154" s="72"/>
      <c r="RDD154" s="72"/>
      <c r="RDE154" s="72"/>
      <c r="RDF154" s="72"/>
      <c r="RDG154" s="72"/>
      <c r="RDH154" s="72"/>
      <c r="RDI154" s="72"/>
      <c r="RDJ154" s="72"/>
      <c r="RDK154" s="72"/>
      <c r="RDL154" s="72"/>
      <c r="RDM154" s="72"/>
      <c r="RDN154" s="72"/>
      <c r="RDO154" s="72"/>
      <c r="RDP154" s="72"/>
      <c r="RDQ154" s="72"/>
      <c r="RDR154" s="72"/>
      <c r="RDS154" s="72"/>
      <c r="RDT154" s="72"/>
      <c r="RDU154" s="72"/>
      <c r="RDV154" s="72"/>
      <c r="RDW154" s="72"/>
      <c r="RDX154" s="72"/>
      <c r="RDY154" s="72"/>
      <c r="RDZ154" s="72"/>
      <c r="REA154" s="72"/>
      <c r="REB154" s="72"/>
      <c r="REC154" s="72"/>
      <c r="RED154" s="72"/>
      <c r="REE154" s="72"/>
      <c r="REF154" s="72"/>
      <c r="REG154" s="72"/>
      <c r="REH154" s="72"/>
      <c r="REI154" s="72"/>
      <c r="REJ154" s="72"/>
      <c r="REK154" s="72"/>
      <c r="REL154" s="72"/>
      <c r="REM154" s="72"/>
      <c r="REN154" s="72"/>
      <c r="REO154" s="72"/>
      <c r="REP154" s="72"/>
      <c r="REQ154" s="72"/>
      <c r="RER154" s="72"/>
      <c r="RES154" s="72"/>
      <c r="RET154" s="72"/>
      <c r="REU154" s="72"/>
      <c r="REV154" s="72"/>
      <c r="REW154" s="72"/>
      <c r="REX154" s="72"/>
      <c r="REY154" s="72"/>
      <c r="REZ154" s="72"/>
      <c r="RFA154" s="72"/>
      <c r="RFB154" s="72"/>
      <c r="RFC154" s="72"/>
      <c r="RFD154" s="72"/>
      <c r="RFE154" s="72"/>
      <c r="RFF154" s="72"/>
      <c r="RFG154" s="72"/>
      <c r="RFH154" s="72"/>
      <c r="RFI154" s="72"/>
      <c r="RFJ154" s="72"/>
      <c r="RFK154" s="72"/>
      <c r="RFL154" s="72"/>
      <c r="RFM154" s="72"/>
      <c r="RFN154" s="72"/>
      <c r="RFO154" s="72"/>
      <c r="RFP154" s="72"/>
      <c r="RFQ154" s="72"/>
      <c r="RFR154" s="72"/>
      <c r="RFS154" s="72"/>
      <c r="RFT154" s="72"/>
      <c r="RFU154" s="72"/>
      <c r="RFV154" s="72"/>
      <c r="RFW154" s="72"/>
      <c r="RFX154" s="72"/>
      <c r="RFY154" s="72"/>
      <c r="RFZ154" s="72"/>
      <c r="RGA154" s="72"/>
      <c r="RGB154" s="72"/>
      <c r="RGC154" s="72"/>
      <c r="RGD154" s="72"/>
      <c r="RGE154" s="72"/>
      <c r="RGF154" s="72"/>
      <c r="RGG154" s="72"/>
      <c r="RGH154" s="72"/>
      <c r="RGI154" s="72"/>
      <c r="RGJ154" s="72"/>
      <c r="RGK154" s="72"/>
      <c r="RGL154" s="72"/>
      <c r="RGM154" s="72"/>
      <c r="RGN154" s="72"/>
      <c r="RGO154" s="72"/>
      <c r="RGP154" s="72"/>
      <c r="RGQ154" s="72"/>
      <c r="RGR154" s="72"/>
      <c r="RGS154" s="72"/>
      <c r="RGT154" s="72"/>
      <c r="RGU154" s="72"/>
      <c r="RGV154" s="72"/>
      <c r="RGW154" s="72"/>
      <c r="RGX154" s="72"/>
      <c r="RGY154" s="72"/>
      <c r="RGZ154" s="72"/>
      <c r="RHA154" s="72"/>
      <c r="RHB154" s="72"/>
      <c r="RHC154" s="72"/>
      <c r="RHD154" s="72"/>
      <c r="RHE154" s="72"/>
      <c r="RHF154" s="72"/>
      <c r="RHG154" s="72"/>
      <c r="RHH154" s="72"/>
      <c r="RHI154" s="72"/>
      <c r="RHJ154" s="72"/>
      <c r="RHK154" s="72"/>
      <c r="RHL154" s="72"/>
      <c r="RHM154" s="72"/>
      <c r="RHN154" s="72"/>
      <c r="RHO154" s="72"/>
      <c r="RHP154" s="72"/>
      <c r="RHQ154" s="72"/>
      <c r="RHR154" s="72"/>
      <c r="RHS154" s="72"/>
      <c r="RHT154" s="72"/>
      <c r="RHU154" s="72"/>
      <c r="RHV154" s="72"/>
      <c r="RHW154" s="72"/>
      <c r="RHX154" s="72"/>
      <c r="RHY154" s="72"/>
      <c r="RHZ154" s="72"/>
      <c r="RIA154" s="72"/>
      <c r="RIB154" s="72"/>
      <c r="RIC154" s="72"/>
      <c r="RID154" s="72"/>
      <c r="RIE154" s="72"/>
      <c r="RIF154" s="72"/>
      <c r="RIG154" s="72"/>
      <c r="RIH154" s="72"/>
      <c r="RII154" s="72"/>
      <c r="RIJ154" s="72"/>
      <c r="RIK154" s="72"/>
      <c r="RIL154" s="72"/>
      <c r="RIM154" s="72"/>
      <c r="RIN154" s="72"/>
      <c r="RIO154" s="72"/>
      <c r="RIP154" s="72"/>
      <c r="RIQ154" s="72"/>
      <c r="RIR154" s="72"/>
      <c r="RIS154" s="72"/>
      <c r="RIT154" s="72"/>
      <c r="RIU154" s="72"/>
      <c r="RIV154" s="72"/>
      <c r="RIW154" s="72"/>
      <c r="RIX154" s="72"/>
      <c r="RIY154" s="72"/>
      <c r="RIZ154" s="72"/>
      <c r="RJA154" s="72"/>
      <c r="RJB154" s="72"/>
      <c r="RJC154" s="72"/>
      <c r="RJD154" s="72"/>
      <c r="RJE154" s="72"/>
      <c r="RJF154" s="72"/>
      <c r="RJG154" s="72"/>
      <c r="RJH154" s="72"/>
      <c r="RJI154" s="72"/>
      <c r="RJJ154" s="72"/>
      <c r="RJK154" s="72"/>
      <c r="RJL154" s="72"/>
      <c r="RJM154" s="72"/>
      <c r="RJN154" s="72"/>
      <c r="RJO154" s="72"/>
      <c r="RJP154" s="72"/>
      <c r="RJQ154" s="72"/>
      <c r="RJR154" s="72"/>
      <c r="RJS154" s="72"/>
      <c r="RJT154" s="72"/>
      <c r="RJU154" s="72"/>
      <c r="RJV154" s="72"/>
      <c r="RJW154" s="72"/>
      <c r="RJX154" s="72"/>
      <c r="RJY154" s="72"/>
      <c r="RJZ154" s="72"/>
      <c r="RKA154" s="72"/>
      <c r="RKB154" s="72"/>
      <c r="RKC154" s="72"/>
      <c r="RKD154" s="72"/>
      <c r="RKE154" s="72"/>
      <c r="RKF154" s="72"/>
      <c r="RKG154" s="72"/>
      <c r="RKH154" s="72"/>
      <c r="RKI154" s="72"/>
      <c r="RKJ154" s="72"/>
      <c r="RKK154" s="72"/>
      <c r="RKL154" s="72"/>
      <c r="RKM154" s="72"/>
      <c r="RKN154" s="72"/>
      <c r="RKO154" s="72"/>
      <c r="RKP154" s="72"/>
      <c r="RKQ154" s="72"/>
      <c r="RKR154" s="72"/>
      <c r="RKS154" s="72"/>
      <c r="RKT154" s="72"/>
      <c r="RKU154" s="72"/>
      <c r="RKV154" s="72"/>
      <c r="RKW154" s="72"/>
      <c r="RKX154" s="72"/>
      <c r="RKY154" s="72"/>
      <c r="RKZ154" s="72"/>
      <c r="RLA154" s="72"/>
      <c r="RLB154" s="72"/>
      <c r="RLC154" s="72"/>
      <c r="RLD154" s="72"/>
      <c r="RLE154" s="72"/>
      <c r="RLF154" s="72"/>
      <c r="RLG154" s="72"/>
      <c r="RLH154" s="72"/>
      <c r="RLI154" s="72"/>
      <c r="RLJ154" s="72"/>
      <c r="RLK154" s="72"/>
      <c r="RLL154" s="72"/>
      <c r="RLM154" s="72"/>
      <c r="RLN154" s="72"/>
      <c r="RLO154" s="72"/>
      <c r="RLP154" s="72"/>
      <c r="RLQ154" s="72"/>
      <c r="RLR154" s="72"/>
      <c r="RLS154" s="72"/>
      <c r="RLT154" s="72"/>
      <c r="RLU154" s="72"/>
      <c r="RLV154" s="72"/>
      <c r="RLW154" s="72"/>
      <c r="RLX154" s="72"/>
      <c r="RLY154" s="72"/>
      <c r="RLZ154" s="72"/>
      <c r="RMA154" s="72"/>
      <c r="RMB154" s="72"/>
      <c r="RMC154" s="72"/>
      <c r="RMD154" s="72"/>
      <c r="RME154" s="72"/>
      <c r="RMF154" s="72"/>
      <c r="RMG154" s="72"/>
      <c r="RMH154" s="72"/>
      <c r="RMI154" s="72"/>
      <c r="RMJ154" s="72"/>
      <c r="RMK154" s="72"/>
      <c r="RML154" s="72"/>
      <c r="RMM154" s="72"/>
      <c r="RMN154" s="72"/>
      <c r="RMO154" s="72"/>
      <c r="RMP154" s="72"/>
      <c r="RMQ154" s="72"/>
      <c r="RMR154" s="72"/>
      <c r="RMS154" s="72"/>
      <c r="RMT154" s="72"/>
      <c r="RMU154" s="72"/>
      <c r="RMV154" s="72"/>
      <c r="RMW154" s="72"/>
      <c r="RMX154" s="72"/>
      <c r="RMY154" s="72"/>
      <c r="RMZ154" s="72"/>
      <c r="RNA154" s="72"/>
      <c r="RNB154" s="72"/>
      <c r="RNC154" s="72"/>
      <c r="RND154" s="72"/>
      <c r="RNE154" s="72"/>
      <c r="RNF154" s="72"/>
      <c r="RNG154" s="72"/>
      <c r="RNH154" s="72"/>
      <c r="RNI154" s="72"/>
      <c r="RNJ154" s="72"/>
      <c r="RNK154" s="72"/>
      <c r="RNL154" s="72"/>
      <c r="RNM154" s="72"/>
      <c r="RNN154" s="72"/>
      <c r="RNO154" s="72"/>
      <c r="RNP154" s="72"/>
      <c r="RNQ154" s="72"/>
      <c r="RNR154" s="72"/>
      <c r="RNS154" s="72"/>
      <c r="RNT154" s="72"/>
      <c r="RNU154" s="72"/>
      <c r="RNV154" s="72"/>
      <c r="RNW154" s="72"/>
      <c r="RNX154" s="72"/>
      <c r="RNY154" s="72"/>
      <c r="RNZ154" s="72"/>
      <c r="ROA154" s="72"/>
      <c r="ROB154" s="72"/>
      <c r="ROC154" s="72"/>
      <c r="ROD154" s="72"/>
      <c r="ROE154" s="72"/>
      <c r="ROF154" s="72"/>
      <c r="ROG154" s="72"/>
      <c r="ROH154" s="72"/>
      <c r="ROI154" s="72"/>
      <c r="ROJ154" s="72"/>
      <c r="ROK154" s="72"/>
      <c r="ROL154" s="72"/>
      <c r="ROM154" s="72"/>
      <c r="RON154" s="72"/>
      <c r="ROO154" s="72"/>
      <c r="ROP154" s="72"/>
      <c r="ROQ154" s="72"/>
      <c r="ROR154" s="72"/>
      <c r="ROS154" s="72"/>
      <c r="ROT154" s="72"/>
      <c r="ROU154" s="72"/>
      <c r="ROV154" s="72"/>
      <c r="ROW154" s="72"/>
      <c r="ROX154" s="72"/>
      <c r="ROY154" s="72"/>
      <c r="ROZ154" s="72"/>
      <c r="RPA154" s="72"/>
      <c r="RPB154" s="72"/>
      <c r="RPC154" s="72"/>
      <c r="RPD154" s="72"/>
      <c r="RPE154" s="72"/>
      <c r="RPF154" s="72"/>
      <c r="RPG154" s="72"/>
      <c r="RPH154" s="72"/>
      <c r="RPI154" s="72"/>
      <c r="RPJ154" s="72"/>
      <c r="RPK154" s="72"/>
      <c r="RPL154" s="72"/>
      <c r="RPM154" s="72"/>
      <c r="RPN154" s="72"/>
      <c r="RPO154" s="72"/>
      <c r="RPP154" s="72"/>
      <c r="RPQ154" s="72"/>
      <c r="RPR154" s="72"/>
      <c r="RPS154" s="72"/>
      <c r="RPT154" s="72"/>
      <c r="RPU154" s="72"/>
      <c r="RPV154" s="72"/>
      <c r="RPW154" s="72"/>
      <c r="RPX154" s="72"/>
      <c r="RPY154" s="72"/>
      <c r="RPZ154" s="72"/>
      <c r="RQA154" s="72"/>
      <c r="RQB154" s="72"/>
      <c r="RQC154" s="72"/>
      <c r="RQD154" s="72"/>
      <c r="RQE154" s="72"/>
      <c r="RQF154" s="72"/>
      <c r="RQG154" s="72"/>
      <c r="RQH154" s="72"/>
      <c r="RQI154" s="72"/>
      <c r="RQJ154" s="72"/>
      <c r="RQK154" s="72"/>
      <c r="RQL154" s="72"/>
      <c r="RQM154" s="72"/>
      <c r="RQN154" s="72"/>
      <c r="RQO154" s="72"/>
      <c r="RQP154" s="72"/>
      <c r="RQQ154" s="72"/>
      <c r="RQR154" s="72"/>
      <c r="RQS154" s="72"/>
      <c r="RQT154" s="72"/>
      <c r="RQU154" s="72"/>
      <c r="RQV154" s="72"/>
      <c r="RQW154" s="72"/>
      <c r="RQX154" s="72"/>
      <c r="RQY154" s="72"/>
      <c r="RQZ154" s="72"/>
      <c r="RRA154" s="72"/>
      <c r="RRB154" s="72"/>
      <c r="RRC154" s="72"/>
      <c r="RRD154" s="72"/>
      <c r="RRE154" s="72"/>
      <c r="RRF154" s="72"/>
      <c r="RRG154" s="72"/>
      <c r="RRH154" s="72"/>
      <c r="RRI154" s="72"/>
      <c r="RRJ154" s="72"/>
      <c r="RRK154" s="72"/>
      <c r="RRL154" s="72"/>
      <c r="RRM154" s="72"/>
      <c r="RRN154" s="72"/>
      <c r="RRO154" s="72"/>
      <c r="RRP154" s="72"/>
      <c r="RRQ154" s="72"/>
      <c r="RRR154" s="72"/>
      <c r="RRS154" s="72"/>
      <c r="RRT154" s="72"/>
      <c r="RRU154" s="72"/>
      <c r="RRV154" s="72"/>
      <c r="RRW154" s="72"/>
      <c r="RRX154" s="72"/>
      <c r="RRY154" s="72"/>
      <c r="RRZ154" s="72"/>
      <c r="RSA154" s="72"/>
      <c r="RSB154" s="72"/>
      <c r="RSC154" s="72"/>
      <c r="RSD154" s="72"/>
      <c r="RSE154" s="72"/>
      <c r="RSF154" s="72"/>
      <c r="RSG154" s="72"/>
      <c r="RSH154" s="72"/>
      <c r="RSI154" s="72"/>
      <c r="RSJ154" s="72"/>
      <c r="RSK154" s="72"/>
      <c r="RSL154" s="72"/>
      <c r="RSM154" s="72"/>
      <c r="RSN154" s="72"/>
      <c r="RSO154" s="72"/>
      <c r="RSP154" s="72"/>
      <c r="RSQ154" s="72"/>
      <c r="RSR154" s="72"/>
      <c r="RSS154" s="72"/>
      <c r="RST154" s="72"/>
      <c r="RSU154" s="72"/>
      <c r="RSV154" s="72"/>
      <c r="RSW154" s="72"/>
      <c r="RSX154" s="72"/>
      <c r="RSY154" s="72"/>
      <c r="RSZ154" s="72"/>
      <c r="RTA154" s="72"/>
      <c r="RTB154" s="72"/>
      <c r="RTC154" s="72"/>
      <c r="RTD154" s="72"/>
      <c r="RTE154" s="72"/>
      <c r="RTF154" s="72"/>
      <c r="RTG154" s="72"/>
      <c r="RTH154" s="72"/>
      <c r="RTI154" s="72"/>
      <c r="RTJ154" s="72"/>
      <c r="RTK154" s="72"/>
      <c r="RTL154" s="72"/>
      <c r="RTM154" s="72"/>
      <c r="RTN154" s="72"/>
      <c r="RTO154" s="72"/>
      <c r="RTP154" s="72"/>
      <c r="RTQ154" s="72"/>
      <c r="RTR154" s="72"/>
      <c r="RTS154" s="72"/>
      <c r="RTT154" s="72"/>
      <c r="RTU154" s="72"/>
      <c r="RTV154" s="72"/>
      <c r="RTW154" s="72"/>
      <c r="RTX154" s="72"/>
      <c r="RTY154" s="72"/>
      <c r="RTZ154" s="72"/>
      <c r="RUA154" s="72"/>
      <c r="RUB154" s="72"/>
      <c r="RUC154" s="72"/>
      <c r="RUD154" s="72"/>
      <c r="RUE154" s="72"/>
      <c r="RUF154" s="72"/>
      <c r="RUG154" s="72"/>
      <c r="RUH154" s="72"/>
      <c r="RUI154" s="72"/>
      <c r="RUJ154" s="72"/>
      <c r="RUK154" s="72"/>
      <c r="RUL154" s="72"/>
      <c r="RUM154" s="72"/>
      <c r="RUN154" s="72"/>
      <c r="RUO154" s="72"/>
      <c r="RUP154" s="72"/>
      <c r="RUQ154" s="72"/>
      <c r="RUR154" s="72"/>
      <c r="RUS154" s="72"/>
      <c r="RUT154" s="72"/>
      <c r="RUU154" s="72"/>
      <c r="RUV154" s="72"/>
      <c r="RUW154" s="72"/>
      <c r="RUX154" s="72"/>
      <c r="RUY154" s="72"/>
      <c r="RUZ154" s="72"/>
      <c r="RVA154" s="72"/>
      <c r="RVB154" s="72"/>
      <c r="RVC154" s="72"/>
      <c r="RVD154" s="72"/>
      <c r="RVE154" s="72"/>
      <c r="RVF154" s="72"/>
      <c r="RVG154" s="72"/>
      <c r="RVH154" s="72"/>
      <c r="RVI154" s="72"/>
      <c r="RVJ154" s="72"/>
      <c r="RVK154" s="72"/>
      <c r="RVL154" s="72"/>
      <c r="RVM154" s="72"/>
      <c r="RVN154" s="72"/>
      <c r="RVO154" s="72"/>
      <c r="RVP154" s="72"/>
      <c r="RVQ154" s="72"/>
      <c r="RVR154" s="72"/>
      <c r="RVS154" s="72"/>
      <c r="RVT154" s="72"/>
      <c r="RVU154" s="72"/>
      <c r="RVV154" s="72"/>
      <c r="RVW154" s="72"/>
      <c r="RVX154" s="72"/>
      <c r="RVY154" s="72"/>
      <c r="RVZ154" s="72"/>
      <c r="RWA154" s="72"/>
      <c r="RWB154" s="72"/>
      <c r="RWC154" s="72"/>
      <c r="RWD154" s="72"/>
      <c r="RWE154" s="72"/>
      <c r="RWF154" s="72"/>
      <c r="RWG154" s="72"/>
      <c r="RWH154" s="72"/>
      <c r="RWI154" s="72"/>
      <c r="RWJ154" s="72"/>
      <c r="RWK154" s="72"/>
      <c r="RWL154" s="72"/>
      <c r="RWM154" s="72"/>
      <c r="RWN154" s="72"/>
      <c r="RWO154" s="72"/>
      <c r="RWP154" s="72"/>
      <c r="RWQ154" s="72"/>
      <c r="RWR154" s="72"/>
      <c r="RWS154" s="72"/>
      <c r="RWT154" s="72"/>
      <c r="RWU154" s="72"/>
      <c r="RWV154" s="72"/>
      <c r="RWW154" s="72"/>
      <c r="RWX154" s="72"/>
      <c r="RWY154" s="72"/>
      <c r="RWZ154" s="72"/>
      <c r="RXA154" s="72"/>
      <c r="RXB154" s="72"/>
      <c r="RXC154" s="72"/>
      <c r="RXD154" s="72"/>
      <c r="RXE154" s="72"/>
      <c r="RXF154" s="72"/>
      <c r="RXG154" s="72"/>
      <c r="RXH154" s="72"/>
      <c r="RXI154" s="72"/>
      <c r="RXJ154" s="72"/>
      <c r="RXK154" s="72"/>
      <c r="RXL154" s="72"/>
      <c r="RXM154" s="72"/>
      <c r="RXN154" s="72"/>
      <c r="RXO154" s="72"/>
      <c r="RXP154" s="72"/>
      <c r="RXQ154" s="72"/>
      <c r="RXR154" s="72"/>
      <c r="RXS154" s="72"/>
      <c r="RXT154" s="72"/>
      <c r="RXU154" s="72"/>
      <c r="RXV154" s="72"/>
      <c r="RXW154" s="72"/>
      <c r="RXX154" s="72"/>
      <c r="RXY154" s="72"/>
      <c r="RXZ154" s="72"/>
      <c r="RYA154" s="72"/>
      <c r="RYB154" s="72"/>
      <c r="RYC154" s="72"/>
      <c r="RYD154" s="72"/>
      <c r="RYE154" s="72"/>
      <c r="RYF154" s="72"/>
      <c r="RYG154" s="72"/>
      <c r="RYH154" s="72"/>
      <c r="RYI154" s="72"/>
      <c r="RYJ154" s="72"/>
      <c r="RYK154" s="72"/>
      <c r="RYL154" s="72"/>
      <c r="RYM154" s="72"/>
      <c r="RYN154" s="72"/>
      <c r="RYO154" s="72"/>
      <c r="RYP154" s="72"/>
      <c r="RYQ154" s="72"/>
      <c r="RYR154" s="72"/>
      <c r="RYS154" s="72"/>
      <c r="RYT154" s="72"/>
      <c r="RYU154" s="72"/>
      <c r="RYV154" s="72"/>
      <c r="RYW154" s="72"/>
      <c r="RYX154" s="72"/>
      <c r="RYY154" s="72"/>
      <c r="RYZ154" s="72"/>
      <c r="RZA154" s="72"/>
      <c r="RZB154" s="72"/>
      <c r="RZC154" s="72"/>
      <c r="RZD154" s="72"/>
      <c r="RZE154" s="72"/>
      <c r="RZF154" s="72"/>
      <c r="RZG154" s="72"/>
      <c r="RZH154" s="72"/>
      <c r="RZI154" s="72"/>
      <c r="RZJ154" s="72"/>
      <c r="RZK154" s="72"/>
      <c r="RZL154" s="72"/>
      <c r="RZM154" s="72"/>
      <c r="RZN154" s="72"/>
      <c r="RZO154" s="72"/>
      <c r="RZP154" s="72"/>
      <c r="RZQ154" s="72"/>
      <c r="RZR154" s="72"/>
      <c r="RZS154" s="72"/>
      <c r="RZT154" s="72"/>
      <c r="RZU154" s="72"/>
      <c r="RZV154" s="72"/>
      <c r="RZW154" s="72"/>
      <c r="RZX154" s="72"/>
      <c r="RZY154" s="72"/>
      <c r="RZZ154" s="72"/>
      <c r="SAA154" s="72"/>
      <c r="SAB154" s="72"/>
      <c r="SAC154" s="72"/>
      <c r="SAD154" s="72"/>
      <c r="SAE154" s="72"/>
      <c r="SAF154" s="72"/>
      <c r="SAG154" s="72"/>
      <c r="SAH154" s="72"/>
      <c r="SAI154" s="72"/>
      <c r="SAJ154" s="72"/>
      <c r="SAK154" s="72"/>
      <c r="SAL154" s="72"/>
      <c r="SAM154" s="72"/>
      <c r="SAN154" s="72"/>
      <c r="SAO154" s="72"/>
      <c r="SAP154" s="72"/>
      <c r="SAQ154" s="72"/>
      <c r="SAR154" s="72"/>
      <c r="SAS154" s="72"/>
      <c r="SAT154" s="72"/>
      <c r="SAU154" s="72"/>
      <c r="SAV154" s="72"/>
      <c r="SAW154" s="72"/>
      <c r="SAX154" s="72"/>
      <c r="SAY154" s="72"/>
      <c r="SAZ154" s="72"/>
      <c r="SBA154" s="72"/>
      <c r="SBB154" s="72"/>
      <c r="SBC154" s="72"/>
      <c r="SBD154" s="72"/>
      <c r="SBE154" s="72"/>
      <c r="SBF154" s="72"/>
      <c r="SBG154" s="72"/>
      <c r="SBH154" s="72"/>
      <c r="SBI154" s="72"/>
      <c r="SBJ154" s="72"/>
      <c r="SBK154" s="72"/>
      <c r="SBL154" s="72"/>
      <c r="SBM154" s="72"/>
      <c r="SBN154" s="72"/>
      <c r="SBO154" s="72"/>
      <c r="SBP154" s="72"/>
      <c r="SBQ154" s="72"/>
      <c r="SBR154" s="72"/>
      <c r="SBS154" s="72"/>
      <c r="SBT154" s="72"/>
      <c r="SBU154" s="72"/>
      <c r="SBV154" s="72"/>
      <c r="SBW154" s="72"/>
      <c r="SBX154" s="72"/>
      <c r="SBY154" s="72"/>
      <c r="SBZ154" s="72"/>
      <c r="SCA154" s="72"/>
      <c r="SCB154" s="72"/>
      <c r="SCC154" s="72"/>
      <c r="SCD154" s="72"/>
      <c r="SCE154" s="72"/>
      <c r="SCF154" s="72"/>
      <c r="SCG154" s="72"/>
      <c r="SCH154" s="72"/>
      <c r="SCI154" s="72"/>
      <c r="SCJ154" s="72"/>
      <c r="SCK154" s="72"/>
      <c r="SCL154" s="72"/>
      <c r="SCM154" s="72"/>
      <c r="SCN154" s="72"/>
      <c r="SCO154" s="72"/>
      <c r="SCP154" s="72"/>
      <c r="SCQ154" s="72"/>
      <c r="SCR154" s="72"/>
      <c r="SCS154" s="72"/>
      <c r="SCT154" s="72"/>
      <c r="SCU154" s="72"/>
      <c r="SCV154" s="72"/>
      <c r="SCW154" s="72"/>
      <c r="SCX154" s="72"/>
      <c r="SCY154" s="72"/>
      <c r="SCZ154" s="72"/>
      <c r="SDA154" s="72"/>
      <c r="SDB154" s="72"/>
      <c r="SDC154" s="72"/>
      <c r="SDD154" s="72"/>
      <c r="SDE154" s="72"/>
      <c r="SDF154" s="72"/>
      <c r="SDG154" s="72"/>
      <c r="SDH154" s="72"/>
      <c r="SDI154" s="72"/>
      <c r="SDJ154" s="72"/>
      <c r="SDK154" s="72"/>
      <c r="SDL154" s="72"/>
      <c r="SDM154" s="72"/>
      <c r="SDN154" s="72"/>
      <c r="SDO154" s="72"/>
      <c r="SDP154" s="72"/>
      <c r="SDQ154" s="72"/>
      <c r="SDR154" s="72"/>
      <c r="SDS154" s="72"/>
      <c r="SDT154" s="72"/>
      <c r="SDU154" s="72"/>
      <c r="SDV154" s="72"/>
      <c r="SDW154" s="72"/>
      <c r="SDX154" s="72"/>
      <c r="SDY154" s="72"/>
      <c r="SDZ154" s="72"/>
      <c r="SEA154" s="72"/>
      <c r="SEB154" s="72"/>
      <c r="SEC154" s="72"/>
      <c r="SED154" s="72"/>
      <c r="SEE154" s="72"/>
      <c r="SEF154" s="72"/>
      <c r="SEG154" s="72"/>
      <c r="SEH154" s="72"/>
      <c r="SEI154" s="72"/>
      <c r="SEJ154" s="72"/>
      <c r="SEK154" s="72"/>
      <c r="SEL154" s="72"/>
      <c r="SEM154" s="72"/>
      <c r="SEN154" s="72"/>
      <c r="SEO154" s="72"/>
      <c r="SEP154" s="72"/>
      <c r="SEQ154" s="72"/>
      <c r="SER154" s="72"/>
      <c r="SES154" s="72"/>
      <c r="SET154" s="72"/>
      <c r="SEU154" s="72"/>
      <c r="SEV154" s="72"/>
      <c r="SEW154" s="72"/>
      <c r="SEX154" s="72"/>
      <c r="SEY154" s="72"/>
      <c r="SEZ154" s="72"/>
      <c r="SFA154" s="72"/>
      <c r="SFB154" s="72"/>
      <c r="SFC154" s="72"/>
      <c r="SFD154" s="72"/>
      <c r="SFE154" s="72"/>
      <c r="SFF154" s="72"/>
      <c r="SFG154" s="72"/>
      <c r="SFH154" s="72"/>
      <c r="SFI154" s="72"/>
      <c r="SFJ154" s="72"/>
      <c r="SFK154" s="72"/>
      <c r="SFL154" s="72"/>
      <c r="SFM154" s="72"/>
      <c r="SFN154" s="72"/>
      <c r="SFO154" s="72"/>
      <c r="SFP154" s="72"/>
      <c r="SFQ154" s="72"/>
      <c r="SFR154" s="72"/>
      <c r="SFS154" s="72"/>
      <c r="SFT154" s="72"/>
      <c r="SFU154" s="72"/>
      <c r="SFV154" s="72"/>
      <c r="SFW154" s="72"/>
      <c r="SFX154" s="72"/>
      <c r="SFY154" s="72"/>
      <c r="SFZ154" s="72"/>
      <c r="SGA154" s="72"/>
      <c r="SGB154" s="72"/>
      <c r="SGC154" s="72"/>
      <c r="SGD154" s="72"/>
      <c r="SGE154" s="72"/>
      <c r="SGF154" s="72"/>
      <c r="SGG154" s="72"/>
      <c r="SGH154" s="72"/>
      <c r="SGI154" s="72"/>
      <c r="SGJ154" s="72"/>
      <c r="SGK154" s="72"/>
      <c r="SGL154" s="72"/>
      <c r="SGM154" s="72"/>
      <c r="SGN154" s="72"/>
      <c r="SGO154" s="72"/>
      <c r="SGP154" s="72"/>
      <c r="SGQ154" s="72"/>
      <c r="SGR154" s="72"/>
      <c r="SGS154" s="72"/>
      <c r="SGT154" s="72"/>
      <c r="SGU154" s="72"/>
      <c r="SGV154" s="72"/>
      <c r="SGW154" s="72"/>
      <c r="SGX154" s="72"/>
      <c r="SGY154" s="72"/>
      <c r="SGZ154" s="72"/>
      <c r="SHA154" s="72"/>
      <c r="SHB154" s="72"/>
      <c r="SHC154" s="72"/>
      <c r="SHD154" s="72"/>
      <c r="SHE154" s="72"/>
      <c r="SHF154" s="72"/>
      <c r="SHG154" s="72"/>
      <c r="SHH154" s="72"/>
      <c r="SHI154" s="72"/>
      <c r="SHJ154" s="72"/>
      <c r="SHK154" s="72"/>
      <c r="SHL154" s="72"/>
      <c r="SHM154" s="72"/>
      <c r="SHN154" s="72"/>
      <c r="SHO154" s="72"/>
      <c r="SHP154" s="72"/>
      <c r="SHQ154" s="72"/>
      <c r="SHR154" s="72"/>
      <c r="SHS154" s="72"/>
      <c r="SHT154" s="72"/>
      <c r="SHU154" s="72"/>
      <c r="SHV154" s="72"/>
      <c r="SHW154" s="72"/>
      <c r="SHX154" s="72"/>
      <c r="SHY154" s="72"/>
      <c r="SHZ154" s="72"/>
      <c r="SIA154" s="72"/>
      <c r="SIB154" s="72"/>
      <c r="SIC154" s="72"/>
      <c r="SID154" s="72"/>
      <c r="SIE154" s="72"/>
      <c r="SIF154" s="72"/>
      <c r="SIG154" s="72"/>
      <c r="SIH154" s="72"/>
      <c r="SII154" s="72"/>
      <c r="SIJ154" s="72"/>
      <c r="SIK154" s="72"/>
      <c r="SIL154" s="72"/>
      <c r="SIM154" s="72"/>
      <c r="SIN154" s="72"/>
      <c r="SIO154" s="72"/>
      <c r="SIP154" s="72"/>
      <c r="SIQ154" s="72"/>
      <c r="SIR154" s="72"/>
      <c r="SIS154" s="72"/>
      <c r="SIT154" s="72"/>
      <c r="SIU154" s="72"/>
      <c r="SIV154" s="72"/>
      <c r="SIW154" s="72"/>
      <c r="SIX154" s="72"/>
      <c r="SIY154" s="72"/>
      <c r="SIZ154" s="72"/>
      <c r="SJA154" s="72"/>
      <c r="SJB154" s="72"/>
      <c r="SJC154" s="72"/>
      <c r="SJD154" s="72"/>
      <c r="SJE154" s="72"/>
      <c r="SJF154" s="72"/>
      <c r="SJG154" s="72"/>
      <c r="SJH154" s="72"/>
      <c r="SJI154" s="72"/>
      <c r="SJJ154" s="72"/>
      <c r="SJK154" s="72"/>
      <c r="SJL154" s="72"/>
      <c r="SJM154" s="72"/>
      <c r="SJN154" s="72"/>
      <c r="SJO154" s="72"/>
      <c r="SJP154" s="72"/>
      <c r="SJQ154" s="72"/>
      <c r="SJR154" s="72"/>
      <c r="SJS154" s="72"/>
      <c r="SJT154" s="72"/>
      <c r="SJU154" s="72"/>
      <c r="SJV154" s="72"/>
      <c r="SJW154" s="72"/>
      <c r="SJX154" s="72"/>
      <c r="SJY154" s="72"/>
      <c r="SJZ154" s="72"/>
      <c r="SKA154" s="72"/>
      <c r="SKB154" s="72"/>
      <c r="SKC154" s="72"/>
      <c r="SKD154" s="72"/>
      <c r="SKE154" s="72"/>
      <c r="SKF154" s="72"/>
      <c r="SKG154" s="72"/>
      <c r="SKH154" s="72"/>
      <c r="SKI154" s="72"/>
      <c r="SKJ154" s="72"/>
      <c r="SKK154" s="72"/>
      <c r="SKL154" s="72"/>
      <c r="SKM154" s="72"/>
      <c r="SKN154" s="72"/>
      <c r="SKO154" s="72"/>
      <c r="SKP154" s="72"/>
      <c r="SKQ154" s="72"/>
      <c r="SKR154" s="72"/>
      <c r="SKS154" s="72"/>
      <c r="SKT154" s="72"/>
      <c r="SKU154" s="72"/>
      <c r="SKV154" s="72"/>
      <c r="SKW154" s="72"/>
      <c r="SKX154" s="72"/>
      <c r="SKY154" s="72"/>
      <c r="SKZ154" s="72"/>
      <c r="SLA154" s="72"/>
      <c r="SLB154" s="72"/>
      <c r="SLC154" s="72"/>
      <c r="SLD154" s="72"/>
      <c r="SLE154" s="72"/>
      <c r="SLF154" s="72"/>
      <c r="SLG154" s="72"/>
      <c r="SLH154" s="72"/>
      <c r="SLI154" s="72"/>
      <c r="SLJ154" s="72"/>
      <c r="SLK154" s="72"/>
      <c r="SLL154" s="72"/>
      <c r="SLM154" s="72"/>
      <c r="SLN154" s="72"/>
      <c r="SLO154" s="72"/>
      <c r="SLP154" s="72"/>
      <c r="SLQ154" s="72"/>
      <c r="SLR154" s="72"/>
      <c r="SLS154" s="72"/>
      <c r="SLT154" s="72"/>
      <c r="SLU154" s="72"/>
      <c r="SLV154" s="72"/>
      <c r="SLW154" s="72"/>
      <c r="SLX154" s="72"/>
      <c r="SLY154" s="72"/>
      <c r="SLZ154" s="72"/>
      <c r="SMA154" s="72"/>
      <c r="SMB154" s="72"/>
      <c r="SMC154" s="72"/>
      <c r="SMD154" s="72"/>
      <c r="SME154" s="72"/>
      <c r="SMF154" s="72"/>
      <c r="SMG154" s="72"/>
      <c r="SMH154" s="72"/>
      <c r="SMI154" s="72"/>
      <c r="SMJ154" s="72"/>
      <c r="SMK154" s="72"/>
      <c r="SML154" s="72"/>
      <c r="SMM154" s="72"/>
      <c r="SMN154" s="72"/>
      <c r="SMO154" s="72"/>
      <c r="SMP154" s="72"/>
      <c r="SMQ154" s="72"/>
      <c r="SMR154" s="72"/>
      <c r="SMS154" s="72"/>
      <c r="SMT154" s="72"/>
      <c r="SMU154" s="72"/>
      <c r="SMV154" s="72"/>
      <c r="SMW154" s="72"/>
      <c r="SMX154" s="72"/>
      <c r="SMY154" s="72"/>
      <c r="SMZ154" s="72"/>
      <c r="SNA154" s="72"/>
      <c r="SNB154" s="72"/>
      <c r="SNC154" s="72"/>
      <c r="SND154" s="72"/>
      <c r="SNE154" s="72"/>
      <c r="SNF154" s="72"/>
      <c r="SNG154" s="72"/>
      <c r="SNH154" s="72"/>
      <c r="SNI154" s="72"/>
      <c r="SNJ154" s="72"/>
      <c r="SNK154" s="72"/>
      <c r="SNL154" s="72"/>
      <c r="SNM154" s="72"/>
      <c r="SNN154" s="72"/>
      <c r="SNO154" s="72"/>
      <c r="SNP154" s="72"/>
      <c r="SNQ154" s="72"/>
      <c r="SNR154" s="72"/>
      <c r="SNS154" s="72"/>
      <c r="SNT154" s="72"/>
      <c r="SNU154" s="72"/>
      <c r="SNV154" s="72"/>
      <c r="SNW154" s="72"/>
      <c r="SNX154" s="72"/>
      <c r="SNY154" s="72"/>
      <c r="SNZ154" s="72"/>
      <c r="SOA154" s="72"/>
      <c r="SOB154" s="72"/>
      <c r="SOC154" s="72"/>
      <c r="SOD154" s="72"/>
      <c r="SOE154" s="72"/>
      <c r="SOF154" s="72"/>
      <c r="SOG154" s="72"/>
      <c r="SOH154" s="72"/>
      <c r="SOI154" s="72"/>
      <c r="SOJ154" s="72"/>
      <c r="SOK154" s="72"/>
      <c r="SOL154" s="72"/>
      <c r="SOM154" s="72"/>
      <c r="SON154" s="72"/>
      <c r="SOO154" s="72"/>
      <c r="SOP154" s="72"/>
      <c r="SOQ154" s="72"/>
      <c r="SOR154" s="72"/>
      <c r="SOS154" s="72"/>
      <c r="SOT154" s="72"/>
      <c r="SOU154" s="72"/>
      <c r="SOV154" s="72"/>
      <c r="SOW154" s="72"/>
      <c r="SOX154" s="72"/>
      <c r="SOY154" s="72"/>
      <c r="SOZ154" s="72"/>
      <c r="SPA154" s="72"/>
      <c r="SPB154" s="72"/>
      <c r="SPC154" s="72"/>
      <c r="SPD154" s="72"/>
      <c r="SPE154" s="72"/>
      <c r="SPF154" s="72"/>
      <c r="SPG154" s="72"/>
      <c r="SPH154" s="72"/>
      <c r="SPI154" s="72"/>
      <c r="SPJ154" s="72"/>
      <c r="SPK154" s="72"/>
      <c r="SPL154" s="72"/>
      <c r="SPM154" s="72"/>
      <c r="SPN154" s="72"/>
      <c r="SPO154" s="72"/>
      <c r="SPP154" s="72"/>
      <c r="SPQ154" s="72"/>
      <c r="SPR154" s="72"/>
      <c r="SPS154" s="72"/>
      <c r="SPT154" s="72"/>
      <c r="SPU154" s="72"/>
      <c r="SPV154" s="72"/>
      <c r="SPW154" s="72"/>
      <c r="SPX154" s="72"/>
      <c r="SPY154" s="72"/>
      <c r="SPZ154" s="72"/>
      <c r="SQA154" s="72"/>
      <c r="SQB154" s="72"/>
      <c r="SQC154" s="72"/>
      <c r="SQD154" s="72"/>
      <c r="SQE154" s="72"/>
      <c r="SQF154" s="72"/>
      <c r="SQG154" s="72"/>
      <c r="SQH154" s="72"/>
      <c r="SQI154" s="72"/>
      <c r="SQJ154" s="72"/>
      <c r="SQK154" s="72"/>
      <c r="SQL154" s="72"/>
      <c r="SQM154" s="72"/>
      <c r="SQN154" s="72"/>
      <c r="SQO154" s="72"/>
      <c r="SQP154" s="72"/>
      <c r="SQQ154" s="72"/>
      <c r="SQR154" s="72"/>
      <c r="SQS154" s="72"/>
      <c r="SQT154" s="72"/>
      <c r="SQU154" s="72"/>
      <c r="SQV154" s="72"/>
      <c r="SQW154" s="72"/>
      <c r="SQX154" s="72"/>
      <c r="SQY154" s="72"/>
      <c r="SQZ154" s="72"/>
      <c r="SRA154" s="72"/>
      <c r="SRB154" s="72"/>
      <c r="SRC154" s="72"/>
      <c r="SRD154" s="72"/>
      <c r="SRE154" s="72"/>
      <c r="SRF154" s="72"/>
      <c r="SRG154" s="72"/>
      <c r="SRH154" s="72"/>
      <c r="SRI154" s="72"/>
      <c r="SRJ154" s="72"/>
      <c r="SRK154" s="72"/>
      <c r="SRL154" s="72"/>
      <c r="SRM154" s="72"/>
      <c r="SRN154" s="72"/>
      <c r="SRO154" s="72"/>
      <c r="SRP154" s="72"/>
      <c r="SRQ154" s="72"/>
      <c r="SRR154" s="72"/>
      <c r="SRS154" s="72"/>
      <c r="SRT154" s="72"/>
      <c r="SRU154" s="72"/>
      <c r="SRV154" s="72"/>
      <c r="SRW154" s="72"/>
      <c r="SRX154" s="72"/>
      <c r="SRY154" s="72"/>
      <c r="SRZ154" s="72"/>
      <c r="SSA154" s="72"/>
      <c r="SSB154" s="72"/>
      <c r="SSC154" s="72"/>
      <c r="SSD154" s="72"/>
      <c r="SSE154" s="72"/>
      <c r="SSF154" s="72"/>
      <c r="SSG154" s="72"/>
      <c r="SSH154" s="72"/>
      <c r="SSI154" s="72"/>
      <c r="SSJ154" s="72"/>
      <c r="SSK154" s="72"/>
      <c r="SSL154" s="72"/>
      <c r="SSM154" s="72"/>
      <c r="SSN154" s="72"/>
      <c r="SSO154" s="72"/>
      <c r="SSP154" s="72"/>
      <c r="SSQ154" s="72"/>
      <c r="SSR154" s="72"/>
      <c r="SSS154" s="72"/>
      <c r="SST154" s="72"/>
      <c r="SSU154" s="72"/>
      <c r="SSV154" s="72"/>
      <c r="SSW154" s="72"/>
      <c r="SSX154" s="72"/>
      <c r="SSY154" s="72"/>
      <c r="SSZ154" s="72"/>
      <c r="STA154" s="72"/>
      <c r="STB154" s="72"/>
      <c r="STC154" s="72"/>
      <c r="STD154" s="72"/>
      <c r="STE154" s="72"/>
      <c r="STF154" s="72"/>
      <c r="STG154" s="72"/>
      <c r="STH154" s="72"/>
      <c r="STI154" s="72"/>
      <c r="STJ154" s="72"/>
      <c r="STK154" s="72"/>
      <c r="STL154" s="72"/>
      <c r="STM154" s="72"/>
      <c r="STN154" s="72"/>
      <c r="STO154" s="72"/>
      <c r="STP154" s="72"/>
      <c r="STQ154" s="72"/>
      <c r="STR154" s="72"/>
      <c r="STS154" s="72"/>
      <c r="STT154" s="72"/>
      <c r="STU154" s="72"/>
      <c r="STV154" s="72"/>
      <c r="STW154" s="72"/>
      <c r="STX154" s="72"/>
      <c r="STY154" s="72"/>
      <c r="STZ154" s="72"/>
      <c r="SUA154" s="72"/>
      <c r="SUB154" s="72"/>
      <c r="SUC154" s="72"/>
      <c r="SUD154" s="72"/>
      <c r="SUE154" s="72"/>
      <c r="SUF154" s="72"/>
      <c r="SUG154" s="72"/>
      <c r="SUH154" s="72"/>
      <c r="SUI154" s="72"/>
      <c r="SUJ154" s="72"/>
      <c r="SUK154" s="72"/>
      <c r="SUL154" s="72"/>
      <c r="SUM154" s="72"/>
      <c r="SUN154" s="72"/>
      <c r="SUO154" s="72"/>
      <c r="SUP154" s="72"/>
      <c r="SUQ154" s="72"/>
      <c r="SUR154" s="72"/>
      <c r="SUS154" s="72"/>
      <c r="SUT154" s="72"/>
      <c r="SUU154" s="72"/>
      <c r="SUV154" s="72"/>
      <c r="SUW154" s="72"/>
      <c r="SUX154" s="72"/>
      <c r="SUY154" s="72"/>
      <c r="SUZ154" s="72"/>
      <c r="SVA154" s="72"/>
      <c r="SVB154" s="72"/>
      <c r="SVC154" s="72"/>
      <c r="SVD154" s="72"/>
      <c r="SVE154" s="72"/>
      <c r="SVF154" s="72"/>
      <c r="SVG154" s="72"/>
      <c r="SVH154" s="72"/>
      <c r="SVI154" s="72"/>
      <c r="SVJ154" s="72"/>
      <c r="SVK154" s="72"/>
      <c r="SVL154" s="72"/>
      <c r="SVM154" s="72"/>
      <c r="SVN154" s="72"/>
      <c r="SVO154" s="72"/>
      <c r="SVP154" s="72"/>
      <c r="SVQ154" s="72"/>
      <c r="SVR154" s="72"/>
      <c r="SVS154" s="72"/>
      <c r="SVT154" s="72"/>
      <c r="SVU154" s="72"/>
      <c r="SVV154" s="72"/>
      <c r="SVW154" s="72"/>
      <c r="SVX154" s="72"/>
      <c r="SVY154" s="72"/>
      <c r="SVZ154" s="72"/>
      <c r="SWA154" s="72"/>
      <c r="SWB154" s="72"/>
      <c r="SWC154" s="72"/>
      <c r="SWD154" s="72"/>
      <c r="SWE154" s="72"/>
      <c r="SWF154" s="72"/>
      <c r="SWG154" s="72"/>
      <c r="SWH154" s="72"/>
      <c r="SWI154" s="72"/>
      <c r="SWJ154" s="72"/>
      <c r="SWK154" s="72"/>
      <c r="SWL154" s="72"/>
      <c r="SWM154" s="72"/>
      <c r="SWN154" s="72"/>
      <c r="SWO154" s="72"/>
      <c r="SWP154" s="72"/>
      <c r="SWQ154" s="72"/>
      <c r="SWR154" s="72"/>
      <c r="SWS154" s="72"/>
      <c r="SWT154" s="72"/>
      <c r="SWU154" s="72"/>
      <c r="SWV154" s="72"/>
      <c r="SWW154" s="72"/>
      <c r="SWX154" s="72"/>
      <c r="SWY154" s="72"/>
      <c r="SWZ154" s="72"/>
      <c r="SXA154" s="72"/>
      <c r="SXB154" s="72"/>
      <c r="SXC154" s="72"/>
      <c r="SXD154" s="72"/>
      <c r="SXE154" s="72"/>
      <c r="SXF154" s="72"/>
      <c r="SXG154" s="72"/>
      <c r="SXH154" s="72"/>
      <c r="SXI154" s="72"/>
      <c r="SXJ154" s="72"/>
      <c r="SXK154" s="72"/>
      <c r="SXL154" s="72"/>
      <c r="SXM154" s="72"/>
      <c r="SXN154" s="72"/>
      <c r="SXO154" s="72"/>
      <c r="SXP154" s="72"/>
      <c r="SXQ154" s="72"/>
      <c r="SXR154" s="72"/>
      <c r="SXS154" s="72"/>
      <c r="SXT154" s="72"/>
      <c r="SXU154" s="72"/>
      <c r="SXV154" s="72"/>
      <c r="SXW154" s="72"/>
      <c r="SXX154" s="72"/>
      <c r="SXY154" s="72"/>
      <c r="SXZ154" s="72"/>
      <c r="SYA154" s="72"/>
      <c r="SYB154" s="72"/>
      <c r="SYC154" s="72"/>
      <c r="SYD154" s="72"/>
      <c r="SYE154" s="72"/>
      <c r="SYF154" s="72"/>
      <c r="SYG154" s="72"/>
      <c r="SYH154" s="72"/>
      <c r="SYI154" s="72"/>
      <c r="SYJ154" s="72"/>
      <c r="SYK154" s="72"/>
      <c r="SYL154" s="72"/>
      <c r="SYM154" s="72"/>
      <c r="SYN154" s="72"/>
      <c r="SYO154" s="72"/>
      <c r="SYP154" s="72"/>
      <c r="SYQ154" s="72"/>
      <c r="SYR154" s="72"/>
      <c r="SYS154" s="72"/>
      <c r="SYT154" s="72"/>
      <c r="SYU154" s="72"/>
      <c r="SYV154" s="72"/>
      <c r="SYW154" s="72"/>
      <c r="SYX154" s="72"/>
      <c r="SYY154" s="72"/>
      <c r="SYZ154" s="72"/>
      <c r="SZA154" s="72"/>
      <c r="SZB154" s="72"/>
      <c r="SZC154" s="72"/>
      <c r="SZD154" s="72"/>
      <c r="SZE154" s="72"/>
      <c r="SZF154" s="72"/>
      <c r="SZG154" s="72"/>
      <c r="SZH154" s="72"/>
      <c r="SZI154" s="72"/>
      <c r="SZJ154" s="72"/>
      <c r="SZK154" s="72"/>
      <c r="SZL154" s="72"/>
      <c r="SZM154" s="72"/>
      <c r="SZN154" s="72"/>
      <c r="SZO154" s="72"/>
      <c r="SZP154" s="72"/>
      <c r="SZQ154" s="72"/>
      <c r="SZR154" s="72"/>
      <c r="SZS154" s="72"/>
      <c r="SZT154" s="72"/>
      <c r="SZU154" s="72"/>
      <c r="SZV154" s="72"/>
      <c r="SZW154" s="72"/>
      <c r="SZX154" s="72"/>
      <c r="SZY154" s="72"/>
      <c r="SZZ154" s="72"/>
      <c r="TAA154" s="72"/>
      <c r="TAB154" s="72"/>
      <c r="TAC154" s="72"/>
      <c r="TAD154" s="72"/>
      <c r="TAE154" s="72"/>
      <c r="TAF154" s="72"/>
      <c r="TAG154" s="72"/>
      <c r="TAH154" s="72"/>
      <c r="TAI154" s="72"/>
      <c r="TAJ154" s="72"/>
      <c r="TAK154" s="72"/>
      <c r="TAL154" s="72"/>
      <c r="TAM154" s="72"/>
      <c r="TAN154" s="72"/>
      <c r="TAO154" s="72"/>
      <c r="TAP154" s="72"/>
      <c r="TAQ154" s="72"/>
      <c r="TAR154" s="72"/>
      <c r="TAS154" s="72"/>
      <c r="TAT154" s="72"/>
      <c r="TAU154" s="72"/>
      <c r="TAV154" s="72"/>
      <c r="TAW154" s="72"/>
      <c r="TAX154" s="72"/>
      <c r="TAY154" s="72"/>
      <c r="TAZ154" s="72"/>
      <c r="TBA154" s="72"/>
      <c r="TBB154" s="72"/>
      <c r="TBC154" s="72"/>
      <c r="TBD154" s="72"/>
      <c r="TBE154" s="72"/>
      <c r="TBF154" s="72"/>
      <c r="TBG154" s="72"/>
      <c r="TBH154" s="72"/>
      <c r="TBI154" s="72"/>
      <c r="TBJ154" s="72"/>
      <c r="TBK154" s="72"/>
      <c r="TBL154" s="72"/>
      <c r="TBM154" s="72"/>
      <c r="TBN154" s="72"/>
      <c r="TBO154" s="72"/>
      <c r="TBP154" s="72"/>
      <c r="TBQ154" s="72"/>
      <c r="TBR154" s="72"/>
      <c r="TBS154" s="72"/>
      <c r="TBT154" s="72"/>
      <c r="TBU154" s="72"/>
      <c r="TBV154" s="72"/>
      <c r="TBW154" s="72"/>
      <c r="TBX154" s="72"/>
      <c r="TBY154" s="72"/>
      <c r="TBZ154" s="72"/>
      <c r="TCA154" s="72"/>
      <c r="TCB154" s="72"/>
      <c r="TCC154" s="72"/>
      <c r="TCD154" s="72"/>
      <c r="TCE154" s="72"/>
      <c r="TCF154" s="72"/>
      <c r="TCG154" s="72"/>
      <c r="TCH154" s="72"/>
      <c r="TCI154" s="72"/>
      <c r="TCJ154" s="72"/>
      <c r="TCK154" s="72"/>
      <c r="TCL154" s="72"/>
      <c r="TCM154" s="72"/>
      <c r="TCN154" s="72"/>
      <c r="TCO154" s="72"/>
      <c r="TCP154" s="72"/>
      <c r="TCQ154" s="72"/>
      <c r="TCR154" s="72"/>
      <c r="TCS154" s="72"/>
      <c r="TCT154" s="72"/>
      <c r="TCU154" s="72"/>
      <c r="TCV154" s="72"/>
      <c r="TCW154" s="72"/>
      <c r="TCX154" s="72"/>
      <c r="TCY154" s="72"/>
      <c r="TCZ154" s="72"/>
      <c r="TDA154" s="72"/>
      <c r="TDB154" s="72"/>
      <c r="TDC154" s="72"/>
      <c r="TDD154" s="72"/>
      <c r="TDE154" s="72"/>
      <c r="TDF154" s="72"/>
      <c r="TDG154" s="72"/>
      <c r="TDH154" s="72"/>
      <c r="TDI154" s="72"/>
      <c r="TDJ154" s="72"/>
      <c r="TDK154" s="72"/>
      <c r="TDL154" s="72"/>
      <c r="TDM154" s="72"/>
      <c r="TDN154" s="72"/>
      <c r="TDO154" s="72"/>
      <c r="TDP154" s="72"/>
      <c r="TDQ154" s="72"/>
      <c r="TDR154" s="72"/>
      <c r="TDS154" s="72"/>
      <c r="TDT154" s="72"/>
      <c r="TDU154" s="72"/>
      <c r="TDV154" s="72"/>
      <c r="TDW154" s="72"/>
      <c r="TDX154" s="72"/>
      <c r="TDY154" s="72"/>
      <c r="TDZ154" s="72"/>
      <c r="TEA154" s="72"/>
      <c r="TEB154" s="72"/>
      <c r="TEC154" s="72"/>
      <c r="TED154" s="72"/>
      <c r="TEE154" s="72"/>
      <c r="TEF154" s="72"/>
      <c r="TEG154" s="72"/>
      <c r="TEH154" s="72"/>
      <c r="TEI154" s="72"/>
      <c r="TEJ154" s="72"/>
      <c r="TEK154" s="72"/>
      <c r="TEL154" s="72"/>
      <c r="TEM154" s="72"/>
      <c r="TEN154" s="72"/>
      <c r="TEO154" s="72"/>
      <c r="TEP154" s="72"/>
      <c r="TEQ154" s="72"/>
      <c r="TER154" s="72"/>
      <c r="TES154" s="72"/>
      <c r="TET154" s="72"/>
      <c r="TEU154" s="72"/>
      <c r="TEV154" s="72"/>
      <c r="TEW154" s="72"/>
      <c r="TEX154" s="72"/>
      <c r="TEY154" s="72"/>
      <c r="TEZ154" s="72"/>
      <c r="TFA154" s="72"/>
      <c r="TFB154" s="72"/>
      <c r="TFC154" s="72"/>
      <c r="TFD154" s="72"/>
      <c r="TFE154" s="72"/>
      <c r="TFF154" s="72"/>
      <c r="TFG154" s="72"/>
      <c r="TFH154" s="72"/>
      <c r="TFI154" s="72"/>
      <c r="TFJ154" s="72"/>
      <c r="TFK154" s="72"/>
      <c r="TFL154" s="72"/>
      <c r="TFM154" s="72"/>
      <c r="TFN154" s="72"/>
      <c r="TFO154" s="72"/>
      <c r="TFP154" s="72"/>
      <c r="TFQ154" s="72"/>
      <c r="TFR154" s="72"/>
      <c r="TFS154" s="72"/>
      <c r="TFT154" s="72"/>
      <c r="TFU154" s="72"/>
      <c r="TFV154" s="72"/>
      <c r="TFW154" s="72"/>
      <c r="TFX154" s="72"/>
      <c r="TFY154" s="72"/>
      <c r="TFZ154" s="72"/>
      <c r="TGA154" s="72"/>
      <c r="TGB154" s="72"/>
      <c r="TGC154" s="72"/>
      <c r="TGD154" s="72"/>
      <c r="TGE154" s="72"/>
      <c r="TGF154" s="72"/>
      <c r="TGG154" s="72"/>
      <c r="TGH154" s="72"/>
      <c r="TGI154" s="72"/>
      <c r="TGJ154" s="72"/>
      <c r="TGK154" s="72"/>
      <c r="TGL154" s="72"/>
      <c r="TGM154" s="72"/>
      <c r="TGN154" s="72"/>
      <c r="TGO154" s="72"/>
      <c r="TGP154" s="72"/>
      <c r="TGQ154" s="72"/>
      <c r="TGR154" s="72"/>
      <c r="TGS154" s="72"/>
      <c r="TGT154" s="72"/>
      <c r="TGU154" s="72"/>
      <c r="TGV154" s="72"/>
      <c r="TGW154" s="72"/>
      <c r="TGX154" s="72"/>
      <c r="TGY154" s="72"/>
      <c r="TGZ154" s="72"/>
      <c r="THA154" s="72"/>
      <c r="THB154" s="72"/>
      <c r="THC154" s="72"/>
      <c r="THD154" s="72"/>
      <c r="THE154" s="72"/>
      <c r="THF154" s="72"/>
      <c r="THG154" s="72"/>
      <c r="THH154" s="72"/>
      <c r="THI154" s="72"/>
      <c r="THJ154" s="72"/>
      <c r="THK154" s="72"/>
      <c r="THL154" s="72"/>
      <c r="THM154" s="72"/>
      <c r="THN154" s="72"/>
      <c r="THO154" s="72"/>
      <c r="THP154" s="72"/>
      <c r="THQ154" s="72"/>
      <c r="THR154" s="72"/>
      <c r="THS154" s="72"/>
      <c r="THT154" s="72"/>
      <c r="THU154" s="72"/>
      <c r="THV154" s="72"/>
      <c r="THW154" s="72"/>
      <c r="THX154" s="72"/>
      <c r="THY154" s="72"/>
      <c r="THZ154" s="72"/>
      <c r="TIA154" s="72"/>
      <c r="TIB154" s="72"/>
      <c r="TIC154" s="72"/>
      <c r="TID154" s="72"/>
      <c r="TIE154" s="72"/>
      <c r="TIF154" s="72"/>
      <c r="TIG154" s="72"/>
      <c r="TIH154" s="72"/>
      <c r="TII154" s="72"/>
      <c r="TIJ154" s="72"/>
      <c r="TIK154" s="72"/>
      <c r="TIL154" s="72"/>
      <c r="TIM154" s="72"/>
      <c r="TIN154" s="72"/>
      <c r="TIO154" s="72"/>
      <c r="TIP154" s="72"/>
      <c r="TIQ154" s="72"/>
      <c r="TIR154" s="72"/>
      <c r="TIS154" s="72"/>
      <c r="TIT154" s="72"/>
      <c r="TIU154" s="72"/>
      <c r="TIV154" s="72"/>
      <c r="TIW154" s="72"/>
      <c r="TIX154" s="72"/>
      <c r="TIY154" s="72"/>
      <c r="TIZ154" s="72"/>
      <c r="TJA154" s="72"/>
      <c r="TJB154" s="72"/>
      <c r="TJC154" s="72"/>
      <c r="TJD154" s="72"/>
      <c r="TJE154" s="72"/>
      <c r="TJF154" s="72"/>
      <c r="TJG154" s="72"/>
      <c r="TJH154" s="72"/>
      <c r="TJI154" s="72"/>
      <c r="TJJ154" s="72"/>
      <c r="TJK154" s="72"/>
      <c r="TJL154" s="72"/>
      <c r="TJM154" s="72"/>
      <c r="TJN154" s="72"/>
      <c r="TJO154" s="72"/>
      <c r="TJP154" s="72"/>
      <c r="TJQ154" s="72"/>
      <c r="TJR154" s="72"/>
      <c r="TJS154" s="72"/>
      <c r="TJT154" s="72"/>
      <c r="TJU154" s="72"/>
      <c r="TJV154" s="72"/>
      <c r="TJW154" s="72"/>
      <c r="TJX154" s="72"/>
      <c r="TJY154" s="72"/>
      <c r="TJZ154" s="72"/>
      <c r="TKA154" s="72"/>
      <c r="TKB154" s="72"/>
      <c r="TKC154" s="72"/>
      <c r="TKD154" s="72"/>
      <c r="TKE154" s="72"/>
      <c r="TKF154" s="72"/>
      <c r="TKG154" s="72"/>
      <c r="TKH154" s="72"/>
      <c r="TKI154" s="72"/>
      <c r="TKJ154" s="72"/>
      <c r="TKK154" s="72"/>
      <c r="TKL154" s="72"/>
      <c r="TKM154" s="72"/>
      <c r="TKN154" s="72"/>
      <c r="TKO154" s="72"/>
      <c r="TKP154" s="72"/>
      <c r="TKQ154" s="72"/>
      <c r="TKR154" s="72"/>
      <c r="TKS154" s="72"/>
      <c r="TKT154" s="72"/>
      <c r="TKU154" s="72"/>
      <c r="TKV154" s="72"/>
      <c r="TKW154" s="72"/>
      <c r="TKX154" s="72"/>
      <c r="TKY154" s="72"/>
      <c r="TKZ154" s="72"/>
      <c r="TLA154" s="72"/>
      <c r="TLB154" s="72"/>
      <c r="TLC154" s="72"/>
      <c r="TLD154" s="72"/>
      <c r="TLE154" s="72"/>
      <c r="TLF154" s="72"/>
      <c r="TLG154" s="72"/>
      <c r="TLH154" s="72"/>
      <c r="TLI154" s="72"/>
      <c r="TLJ154" s="72"/>
      <c r="TLK154" s="72"/>
      <c r="TLL154" s="72"/>
      <c r="TLM154" s="72"/>
      <c r="TLN154" s="72"/>
      <c r="TLO154" s="72"/>
      <c r="TLP154" s="72"/>
      <c r="TLQ154" s="72"/>
      <c r="TLR154" s="72"/>
      <c r="TLS154" s="72"/>
      <c r="TLT154" s="72"/>
      <c r="TLU154" s="72"/>
      <c r="TLV154" s="72"/>
      <c r="TLW154" s="72"/>
      <c r="TLX154" s="72"/>
      <c r="TLY154" s="72"/>
      <c r="TLZ154" s="72"/>
      <c r="TMA154" s="72"/>
      <c r="TMB154" s="72"/>
      <c r="TMC154" s="72"/>
      <c r="TMD154" s="72"/>
      <c r="TME154" s="72"/>
      <c r="TMF154" s="72"/>
      <c r="TMG154" s="72"/>
      <c r="TMH154" s="72"/>
      <c r="TMI154" s="72"/>
      <c r="TMJ154" s="72"/>
      <c r="TMK154" s="72"/>
      <c r="TML154" s="72"/>
      <c r="TMM154" s="72"/>
      <c r="TMN154" s="72"/>
      <c r="TMO154" s="72"/>
      <c r="TMP154" s="72"/>
      <c r="TMQ154" s="72"/>
      <c r="TMR154" s="72"/>
      <c r="TMS154" s="72"/>
      <c r="TMT154" s="72"/>
      <c r="TMU154" s="72"/>
      <c r="TMV154" s="72"/>
      <c r="TMW154" s="72"/>
      <c r="TMX154" s="72"/>
      <c r="TMY154" s="72"/>
      <c r="TMZ154" s="72"/>
      <c r="TNA154" s="72"/>
      <c r="TNB154" s="72"/>
      <c r="TNC154" s="72"/>
      <c r="TND154" s="72"/>
      <c r="TNE154" s="72"/>
      <c r="TNF154" s="72"/>
      <c r="TNG154" s="72"/>
      <c r="TNH154" s="72"/>
      <c r="TNI154" s="72"/>
      <c r="TNJ154" s="72"/>
      <c r="TNK154" s="72"/>
      <c r="TNL154" s="72"/>
      <c r="TNM154" s="72"/>
      <c r="TNN154" s="72"/>
      <c r="TNO154" s="72"/>
      <c r="TNP154" s="72"/>
      <c r="TNQ154" s="72"/>
      <c r="TNR154" s="72"/>
      <c r="TNS154" s="72"/>
      <c r="TNT154" s="72"/>
      <c r="TNU154" s="72"/>
      <c r="TNV154" s="72"/>
      <c r="TNW154" s="72"/>
      <c r="TNX154" s="72"/>
      <c r="TNY154" s="72"/>
      <c r="TNZ154" s="72"/>
      <c r="TOA154" s="72"/>
      <c r="TOB154" s="72"/>
      <c r="TOC154" s="72"/>
      <c r="TOD154" s="72"/>
      <c r="TOE154" s="72"/>
      <c r="TOF154" s="72"/>
      <c r="TOG154" s="72"/>
      <c r="TOH154" s="72"/>
      <c r="TOI154" s="72"/>
      <c r="TOJ154" s="72"/>
      <c r="TOK154" s="72"/>
      <c r="TOL154" s="72"/>
      <c r="TOM154" s="72"/>
      <c r="TON154" s="72"/>
      <c r="TOO154" s="72"/>
      <c r="TOP154" s="72"/>
      <c r="TOQ154" s="72"/>
      <c r="TOR154" s="72"/>
      <c r="TOS154" s="72"/>
      <c r="TOT154" s="72"/>
      <c r="TOU154" s="72"/>
      <c r="TOV154" s="72"/>
      <c r="TOW154" s="72"/>
      <c r="TOX154" s="72"/>
      <c r="TOY154" s="72"/>
      <c r="TOZ154" s="72"/>
      <c r="TPA154" s="72"/>
      <c r="TPB154" s="72"/>
      <c r="TPC154" s="72"/>
      <c r="TPD154" s="72"/>
      <c r="TPE154" s="72"/>
      <c r="TPF154" s="72"/>
      <c r="TPG154" s="72"/>
      <c r="TPH154" s="72"/>
      <c r="TPI154" s="72"/>
      <c r="TPJ154" s="72"/>
      <c r="TPK154" s="72"/>
      <c r="TPL154" s="72"/>
      <c r="TPM154" s="72"/>
      <c r="TPN154" s="72"/>
      <c r="TPO154" s="72"/>
      <c r="TPP154" s="72"/>
      <c r="TPQ154" s="72"/>
      <c r="TPR154" s="72"/>
      <c r="TPS154" s="72"/>
      <c r="TPT154" s="72"/>
      <c r="TPU154" s="72"/>
      <c r="TPV154" s="72"/>
      <c r="TPW154" s="72"/>
      <c r="TPX154" s="72"/>
      <c r="TPY154" s="72"/>
      <c r="TPZ154" s="72"/>
      <c r="TQA154" s="72"/>
      <c r="TQB154" s="72"/>
      <c r="TQC154" s="72"/>
      <c r="TQD154" s="72"/>
      <c r="TQE154" s="72"/>
      <c r="TQF154" s="72"/>
      <c r="TQG154" s="72"/>
      <c r="TQH154" s="72"/>
      <c r="TQI154" s="72"/>
      <c r="TQJ154" s="72"/>
      <c r="TQK154" s="72"/>
      <c r="TQL154" s="72"/>
      <c r="TQM154" s="72"/>
      <c r="TQN154" s="72"/>
      <c r="TQO154" s="72"/>
      <c r="TQP154" s="72"/>
      <c r="TQQ154" s="72"/>
      <c r="TQR154" s="72"/>
      <c r="TQS154" s="72"/>
      <c r="TQT154" s="72"/>
      <c r="TQU154" s="72"/>
      <c r="TQV154" s="72"/>
      <c r="TQW154" s="72"/>
      <c r="TQX154" s="72"/>
      <c r="TQY154" s="72"/>
      <c r="TQZ154" s="72"/>
      <c r="TRA154" s="72"/>
      <c r="TRB154" s="72"/>
      <c r="TRC154" s="72"/>
      <c r="TRD154" s="72"/>
      <c r="TRE154" s="72"/>
      <c r="TRF154" s="72"/>
      <c r="TRG154" s="72"/>
      <c r="TRH154" s="72"/>
      <c r="TRI154" s="72"/>
      <c r="TRJ154" s="72"/>
      <c r="TRK154" s="72"/>
      <c r="TRL154" s="72"/>
      <c r="TRM154" s="72"/>
      <c r="TRN154" s="72"/>
      <c r="TRO154" s="72"/>
      <c r="TRP154" s="72"/>
      <c r="TRQ154" s="72"/>
      <c r="TRR154" s="72"/>
      <c r="TRS154" s="72"/>
      <c r="TRT154" s="72"/>
      <c r="TRU154" s="72"/>
      <c r="TRV154" s="72"/>
      <c r="TRW154" s="72"/>
      <c r="TRX154" s="72"/>
      <c r="TRY154" s="72"/>
      <c r="TRZ154" s="72"/>
      <c r="TSA154" s="72"/>
      <c r="TSB154" s="72"/>
      <c r="TSC154" s="72"/>
      <c r="TSD154" s="72"/>
      <c r="TSE154" s="72"/>
      <c r="TSF154" s="72"/>
      <c r="TSG154" s="72"/>
      <c r="TSH154" s="72"/>
      <c r="TSI154" s="72"/>
      <c r="TSJ154" s="72"/>
      <c r="TSK154" s="72"/>
      <c r="TSL154" s="72"/>
      <c r="TSM154" s="72"/>
      <c r="TSN154" s="72"/>
      <c r="TSO154" s="72"/>
      <c r="TSP154" s="72"/>
      <c r="TSQ154" s="72"/>
      <c r="TSR154" s="72"/>
      <c r="TSS154" s="72"/>
      <c r="TST154" s="72"/>
      <c r="TSU154" s="72"/>
      <c r="TSV154" s="72"/>
      <c r="TSW154" s="72"/>
      <c r="TSX154" s="72"/>
      <c r="TSY154" s="72"/>
      <c r="TSZ154" s="72"/>
      <c r="TTA154" s="72"/>
      <c r="TTB154" s="72"/>
      <c r="TTC154" s="72"/>
      <c r="TTD154" s="72"/>
      <c r="TTE154" s="72"/>
      <c r="TTF154" s="72"/>
      <c r="TTG154" s="72"/>
      <c r="TTH154" s="72"/>
      <c r="TTI154" s="72"/>
      <c r="TTJ154" s="72"/>
      <c r="TTK154" s="72"/>
      <c r="TTL154" s="72"/>
      <c r="TTM154" s="72"/>
      <c r="TTN154" s="72"/>
      <c r="TTO154" s="72"/>
      <c r="TTP154" s="72"/>
      <c r="TTQ154" s="72"/>
      <c r="TTR154" s="72"/>
      <c r="TTS154" s="72"/>
      <c r="TTT154" s="72"/>
      <c r="TTU154" s="72"/>
      <c r="TTV154" s="72"/>
      <c r="TTW154" s="72"/>
      <c r="TTX154" s="72"/>
      <c r="TTY154" s="72"/>
      <c r="TTZ154" s="72"/>
      <c r="TUA154" s="72"/>
      <c r="TUB154" s="72"/>
      <c r="TUC154" s="72"/>
      <c r="TUD154" s="72"/>
      <c r="TUE154" s="72"/>
      <c r="TUF154" s="72"/>
      <c r="TUG154" s="72"/>
      <c r="TUH154" s="72"/>
      <c r="TUI154" s="72"/>
      <c r="TUJ154" s="72"/>
      <c r="TUK154" s="72"/>
      <c r="TUL154" s="72"/>
      <c r="TUM154" s="72"/>
      <c r="TUN154" s="72"/>
      <c r="TUO154" s="72"/>
      <c r="TUP154" s="72"/>
      <c r="TUQ154" s="72"/>
      <c r="TUR154" s="72"/>
      <c r="TUS154" s="72"/>
      <c r="TUT154" s="72"/>
      <c r="TUU154" s="72"/>
      <c r="TUV154" s="72"/>
      <c r="TUW154" s="72"/>
      <c r="TUX154" s="72"/>
      <c r="TUY154" s="72"/>
      <c r="TUZ154" s="72"/>
      <c r="TVA154" s="72"/>
      <c r="TVB154" s="72"/>
      <c r="TVC154" s="72"/>
      <c r="TVD154" s="72"/>
      <c r="TVE154" s="72"/>
      <c r="TVF154" s="72"/>
      <c r="TVG154" s="72"/>
      <c r="TVH154" s="72"/>
      <c r="TVI154" s="72"/>
      <c r="TVJ154" s="72"/>
      <c r="TVK154" s="72"/>
      <c r="TVL154" s="72"/>
      <c r="TVM154" s="72"/>
      <c r="TVN154" s="72"/>
      <c r="TVO154" s="72"/>
      <c r="TVP154" s="72"/>
      <c r="TVQ154" s="72"/>
      <c r="TVR154" s="72"/>
      <c r="TVS154" s="72"/>
      <c r="TVT154" s="72"/>
      <c r="TVU154" s="72"/>
      <c r="TVV154" s="72"/>
      <c r="TVW154" s="72"/>
      <c r="TVX154" s="72"/>
      <c r="TVY154" s="72"/>
      <c r="TVZ154" s="72"/>
      <c r="TWA154" s="72"/>
      <c r="TWB154" s="72"/>
      <c r="TWC154" s="72"/>
      <c r="TWD154" s="72"/>
      <c r="TWE154" s="72"/>
      <c r="TWF154" s="72"/>
      <c r="TWG154" s="72"/>
      <c r="TWH154" s="72"/>
      <c r="TWI154" s="72"/>
      <c r="TWJ154" s="72"/>
      <c r="TWK154" s="72"/>
      <c r="TWL154" s="72"/>
      <c r="TWM154" s="72"/>
      <c r="TWN154" s="72"/>
      <c r="TWO154" s="72"/>
      <c r="TWP154" s="72"/>
      <c r="TWQ154" s="72"/>
      <c r="TWR154" s="72"/>
      <c r="TWS154" s="72"/>
      <c r="TWT154" s="72"/>
      <c r="TWU154" s="72"/>
      <c r="TWV154" s="72"/>
      <c r="TWW154" s="72"/>
      <c r="TWX154" s="72"/>
      <c r="TWY154" s="72"/>
      <c r="TWZ154" s="72"/>
      <c r="TXA154" s="72"/>
      <c r="TXB154" s="72"/>
      <c r="TXC154" s="72"/>
      <c r="TXD154" s="72"/>
      <c r="TXE154" s="72"/>
      <c r="TXF154" s="72"/>
      <c r="TXG154" s="72"/>
      <c r="TXH154" s="72"/>
      <c r="TXI154" s="72"/>
      <c r="TXJ154" s="72"/>
      <c r="TXK154" s="72"/>
      <c r="TXL154" s="72"/>
      <c r="TXM154" s="72"/>
      <c r="TXN154" s="72"/>
      <c r="TXO154" s="72"/>
      <c r="TXP154" s="72"/>
      <c r="TXQ154" s="72"/>
      <c r="TXR154" s="72"/>
      <c r="TXS154" s="72"/>
      <c r="TXT154" s="72"/>
      <c r="TXU154" s="72"/>
      <c r="TXV154" s="72"/>
      <c r="TXW154" s="72"/>
      <c r="TXX154" s="72"/>
      <c r="TXY154" s="72"/>
      <c r="TXZ154" s="72"/>
      <c r="TYA154" s="72"/>
      <c r="TYB154" s="72"/>
      <c r="TYC154" s="72"/>
      <c r="TYD154" s="72"/>
      <c r="TYE154" s="72"/>
      <c r="TYF154" s="72"/>
      <c r="TYG154" s="72"/>
      <c r="TYH154" s="72"/>
      <c r="TYI154" s="72"/>
      <c r="TYJ154" s="72"/>
      <c r="TYK154" s="72"/>
      <c r="TYL154" s="72"/>
      <c r="TYM154" s="72"/>
      <c r="TYN154" s="72"/>
      <c r="TYO154" s="72"/>
      <c r="TYP154" s="72"/>
      <c r="TYQ154" s="72"/>
      <c r="TYR154" s="72"/>
      <c r="TYS154" s="72"/>
      <c r="TYT154" s="72"/>
      <c r="TYU154" s="72"/>
      <c r="TYV154" s="72"/>
      <c r="TYW154" s="72"/>
      <c r="TYX154" s="72"/>
      <c r="TYY154" s="72"/>
      <c r="TYZ154" s="72"/>
      <c r="TZA154" s="72"/>
      <c r="TZB154" s="72"/>
      <c r="TZC154" s="72"/>
      <c r="TZD154" s="72"/>
      <c r="TZE154" s="72"/>
      <c r="TZF154" s="72"/>
      <c r="TZG154" s="72"/>
      <c r="TZH154" s="72"/>
      <c r="TZI154" s="72"/>
      <c r="TZJ154" s="72"/>
      <c r="TZK154" s="72"/>
      <c r="TZL154" s="72"/>
      <c r="TZM154" s="72"/>
      <c r="TZN154" s="72"/>
      <c r="TZO154" s="72"/>
      <c r="TZP154" s="72"/>
      <c r="TZQ154" s="72"/>
      <c r="TZR154" s="72"/>
      <c r="TZS154" s="72"/>
      <c r="TZT154" s="72"/>
      <c r="TZU154" s="72"/>
      <c r="TZV154" s="72"/>
      <c r="TZW154" s="72"/>
      <c r="TZX154" s="72"/>
      <c r="TZY154" s="72"/>
      <c r="TZZ154" s="72"/>
      <c r="UAA154" s="72"/>
      <c r="UAB154" s="72"/>
      <c r="UAC154" s="72"/>
      <c r="UAD154" s="72"/>
      <c r="UAE154" s="72"/>
      <c r="UAF154" s="72"/>
      <c r="UAG154" s="72"/>
      <c r="UAH154" s="72"/>
      <c r="UAI154" s="72"/>
      <c r="UAJ154" s="72"/>
      <c r="UAK154" s="72"/>
      <c r="UAL154" s="72"/>
      <c r="UAM154" s="72"/>
      <c r="UAN154" s="72"/>
      <c r="UAO154" s="72"/>
      <c r="UAP154" s="72"/>
      <c r="UAQ154" s="72"/>
      <c r="UAR154" s="72"/>
      <c r="UAS154" s="72"/>
      <c r="UAT154" s="72"/>
      <c r="UAU154" s="72"/>
      <c r="UAV154" s="72"/>
      <c r="UAW154" s="72"/>
      <c r="UAX154" s="72"/>
      <c r="UAY154" s="72"/>
      <c r="UAZ154" s="72"/>
      <c r="UBA154" s="72"/>
      <c r="UBB154" s="72"/>
      <c r="UBC154" s="72"/>
      <c r="UBD154" s="72"/>
      <c r="UBE154" s="72"/>
      <c r="UBF154" s="72"/>
      <c r="UBG154" s="72"/>
      <c r="UBH154" s="72"/>
      <c r="UBI154" s="72"/>
      <c r="UBJ154" s="72"/>
      <c r="UBK154" s="72"/>
      <c r="UBL154" s="72"/>
      <c r="UBM154" s="72"/>
      <c r="UBN154" s="72"/>
      <c r="UBO154" s="72"/>
      <c r="UBP154" s="72"/>
      <c r="UBQ154" s="72"/>
      <c r="UBR154" s="72"/>
      <c r="UBS154" s="72"/>
      <c r="UBT154" s="72"/>
      <c r="UBU154" s="72"/>
      <c r="UBV154" s="72"/>
      <c r="UBW154" s="72"/>
      <c r="UBX154" s="72"/>
      <c r="UBY154" s="72"/>
      <c r="UBZ154" s="72"/>
      <c r="UCA154" s="72"/>
      <c r="UCB154" s="72"/>
      <c r="UCC154" s="72"/>
      <c r="UCD154" s="72"/>
      <c r="UCE154" s="72"/>
      <c r="UCF154" s="72"/>
      <c r="UCG154" s="72"/>
      <c r="UCH154" s="72"/>
      <c r="UCI154" s="72"/>
      <c r="UCJ154" s="72"/>
      <c r="UCK154" s="72"/>
      <c r="UCL154" s="72"/>
      <c r="UCM154" s="72"/>
      <c r="UCN154" s="72"/>
      <c r="UCO154" s="72"/>
      <c r="UCP154" s="72"/>
      <c r="UCQ154" s="72"/>
      <c r="UCR154" s="72"/>
      <c r="UCS154" s="72"/>
      <c r="UCT154" s="72"/>
      <c r="UCU154" s="72"/>
      <c r="UCV154" s="72"/>
      <c r="UCW154" s="72"/>
      <c r="UCX154" s="72"/>
      <c r="UCY154" s="72"/>
      <c r="UCZ154" s="72"/>
      <c r="UDA154" s="72"/>
      <c r="UDB154" s="72"/>
      <c r="UDC154" s="72"/>
      <c r="UDD154" s="72"/>
      <c r="UDE154" s="72"/>
      <c r="UDF154" s="72"/>
      <c r="UDG154" s="72"/>
      <c r="UDH154" s="72"/>
      <c r="UDI154" s="72"/>
      <c r="UDJ154" s="72"/>
      <c r="UDK154" s="72"/>
      <c r="UDL154" s="72"/>
      <c r="UDM154" s="72"/>
      <c r="UDN154" s="72"/>
      <c r="UDO154" s="72"/>
      <c r="UDP154" s="72"/>
      <c r="UDQ154" s="72"/>
      <c r="UDR154" s="72"/>
      <c r="UDS154" s="72"/>
      <c r="UDT154" s="72"/>
      <c r="UDU154" s="72"/>
      <c r="UDV154" s="72"/>
      <c r="UDW154" s="72"/>
      <c r="UDX154" s="72"/>
      <c r="UDY154" s="72"/>
      <c r="UDZ154" s="72"/>
      <c r="UEA154" s="72"/>
      <c r="UEB154" s="72"/>
      <c r="UEC154" s="72"/>
      <c r="UED154" s="72"/>
      <c r="UEE154" s="72"/>
      <c r="UEF154" s="72"/>
      <c r="UEG154" s="72"/>
      <c r="UEH154" s="72"/>
      <c r="UEI154" s="72"/>
      <c r="UEJ154" s="72"/>
      <c r="UEK154" s="72"/>
      <c r="UEL154" s="72"/>
      <c r="UEM154" s="72"/>
      <c r="UEN154" s="72"/>
      <c r="UEO154" s="72"/>
      <c r="UEP154" s="72"/>
      <c r="UEQ154" s="72"/>
      <c r="UER154" s="72"/>
      <c r="UES154" s="72"/>
      <c r="UET154" s="72"/>
      <c r="UEU154" s="72"/>
      <c r="UEV154" s="72"/>
      <c r="UEW154" s="72"/>
      <c r="UEX154" s="72"/>
      <c r="UEY154" s="72"/>
      <c r="UEZ154" s="72"/>
      <c r="UFA154" s="72"/>
      <c r="UFB154" s="72"/>
      <c r="UFC154" s="72"/>
      <c r="UFD154" s="72"/>
      <c r="UFE154" s="72"/>
      <c r="UFF154" s="72"/>
      <c r="UFG154" s="72"/>
      <c r="UFH154" s="72"/>
      <c r="UFI154" s="72"/>
      <c r="UFJ154" s="72"/>
      <c r="UFK154" s="72"/>
      <c r="UFL154" s="72"/>
      <c r="UFM154" s="72"/>
      <c r="UFN154" s="72"/>
      <c r="UFO154" s="72"/>
      <c r="UFP154" s="72"/>
      <c r="UFQ154" s="72"/>
      <c r="UFR154" s="72"/>
      <c r="UFS154" s="72"/>
      <c r="UFT154" s="72"/>
      <c r="UFU154" s="72"/>
      <c r="UFV154" s="72"/>
      <c r="UFW154" s="72"/>
      <c r="UFX154" s="72"/>
      <c r="UFY154" s="72"/>
      <c r="UFZ154" s="72"/>
      <c r="UGA154" s="72"/>
      <c r="UGB154" s="72"/>
      <c r="UGC154" s="72"/>
      <c r="UGD154" s="72"/>
      <c r="UGE154" s="72"/>
      <c r="UGF154" s="72"/>
      <c r="UGG154" s="72"/>
      <c r="UGH154" s="72"/>
      <c r="UGI154" s="72"/>
      <c r="UGJ154" s="72"/>
      <c r="UGK154" s="72"/>
      <c r="UGL154" s="72"/>
      <c r="UGM154" s="72"/>
      <c r="UGN154" s="72"/>
      <c r="UGO154" s="72"/>
      <c r="UGP154" s="72"/>
      <c r="UGQ154" s="72"/>
      <c r="UGR154" s="72"/>
      <c r="UGS154" s="72"/>
      <c r="UGT154" s="72"/>
      <c r="UGU154" s="72"/>
      <c r="UGV154" s="72"/>
      <c r="UGW154" s="72"/>
      <c r="UGX154" s="72"/>
      <c r="UGY154" s="72"/>
      <c r="UGZ154" s="72"/>
      <c r="UHA154" s="72"/>
      <c r="UHB154" s="72"/>
      <c r="UHC154" s="72"/>
      <c r="UHD154" s="72"/>
      <c r="UHE154" s="72"/>
      <c r="UHF154" s="72"/>
      <c r="UHG154" s="72"/>
      <c r="UHH154" s="72"/>
      <c r="UHI154" s="72"/>
      <c r="UHJ154" s="72"/>
      <c r="UHK154" s="72"/>
      <c r="UHL154" s="72"/>
      <c r="UHM154" s="72"/>
      <c r="UHN154" s="72"/>
      <c r="UHO154" s="72"/>
      <c r="UHP154" s="72"/>
      <c r="UHQ154" s="72"/>
      <c r="UHR154" s="72"/>
      <c r="UHS154" s="72"/>
      <c r="UHT154" s="72"/>
      <c r="UHU154" s="72"/>
      <c r="UHV154" s="72"/>
      <c r="UHW154" s="72"/>
      <c r="UHX154" s="72"/>
      <c r="UHY154" s="72"/>
      <c r="UHZ154" s="72"/>
      <c r="UIA154" s="72"/>
      <c r="UIB154" s="72"/>
      <c r="UIC154" s="72"/>
      <c r="UID154" s="72"/>
      <c r="UIE154" s="72"/>
      <c r="UIF154" s="72"/>
      <c r="UIG154" s="72"/>
      <c r="UIH154" s="72"/>
      <c r="UII154" s="72"/>
      <c r="UIJ154" s="72"/>
      <c r="UIK154" s="72"/>
      <c r="UIL154" s="72"/>
      <c r="UIM154" s="72"/>
      <c r="UIN154" s="72"/>
      <c r="UIO154" s="72"/>
      <c r="UIP154" s="72"/>
      <c r="UIQ154" s="72"/>
      <c r="UIR154" s="72"/>
      <c r="UIS154" s="72"/>
      <c r="UIT154" s="72"/>
      <c r="UIU154" s="72"/>
      <c r="UIV154" s="72"/>
      <c r="UIW154" s="72"/>
      <c r="UIX154" s="72"/>
      <c r="UIY154" s="72"/>
      <c r="UIZ154" s="72"/>
      <c r="UJA154" s="72"/>
      <c r="UJB154" s="72"/>
      <c r="UJC154" s="72"/>
      <c r="UJD154" s="72"/>
      <c r="UJE154" s="72"/>
      <c r="UJF154" s="72"/>
      <c r="UJG154" s="72"/>
      <c r="UJH154" s="72"/>
      <c r="UJI154" s="72"/>
      <c r="UJJ154" s="72"/>
      <c r="UJK154" s="72"/>
      <c r="UJL154" s="72"/>
      <c r="UJM154" s="72"/>
      <c r="UJN154" s="72"/>
      <c r="UJO154" s="72"/>
      <c r="UJP154" s="72"/>
      <c r="UJQ154" s="72"/>
      <c r="UJR154" s="72"/>
      <c r="UJS154" s="72"/>
      <c r="UJT154" s="72"/>
      <c r="UJU154" s="72"/>
      <c r="UJV154" s="72"/>
      <c r="UJW154" s="72"/>
      <c r="UJX154" s="72"/>
      <c r="UJY154" s="72"/>
      <c r="UJZ154" s="72"/>
      <c r="UKA154" s="72"/>
      <c r="UKB154" s="72"/>
      <c r="UKC154" s="72"/>
      <c r="UKD154" s="72"/>
      <c r="UKE154" s="72"/>
      <c r="UKF154" s="72"/>
      <c r="UKG154" s="72"/>
      <c r="UKH154" s="72"/>
      <c r="UKI154" s="72"/>
      <c r="UKJ154" s="72"/>
      <c r="UKK154" s="72"/>
      <c r="UKL154" s="72"/>
      <c r="UKM154" s="72"/>
      <c r="UKN154" s="72"/>
      <c r="UKO154" s="72"/>
      <c r="UKP154" s="72"/>
      <c r="UKQ154" s="72"/>
      <c r="UKR154" s="72"/>
      <c r="UKS154" s="72"/>
      <c r="UKT154" s="72"/>
      <c r="UKU154" s="72"/>
      <c r="UKV154" s="72"/>
      <c r="UKW154" s="72"/>
      <c r="UKX154" s="72"/>
      <c r="UKY154" s="72"/>
      <c r="UKZ154" s="72"/>
      <c r="ULA154" s="72"/>
      <c r="ULB154" s="72"/>
      <c r="ULC154" s="72"/>
      <c r="ULD154" s="72"/>
      <c r="ULE154" s="72"/>
      <c r="ULF154" s="72"/>
      <c r="ULG154" s="72"/>
      <c r="ULH154" s="72"/>
      <c r="ULI154" s="72"/>
      <c r="ULJ154" s="72"/>
      <c r="ULK154" s="72"/>
      <c r="ULL154" s="72"/>
      <c r="ULM154" s="72"/>
      <c r="ULN154" s="72"/>
      <c r="ULO154" s="72"/>
      <c r="ULP154" s="72"/>
      <c r="ULQ154" s="72"/>
      <c r="ULR154" s="72"/>
      <c r="ULS154" s="72"/>
      <c r="ULT154" s="72"/>
      <c r="ULU154" s="72"/>
      <c r="ULV154" s="72"/>
      <c r="ULW154" s="72"/>
      <c r="ULX154" s="72"/>
      <c r="ULY154" s="72"/>
      <c r="ULZ154" s="72"/>
      <c r="UMA154" s="72"/>
      <c r="UMB154" s="72"/>
      <c r="UMC154" s="72"/>
      <c r="UMD154" s="72"/>
      <c r="UME154" s="72"/>
      <c r="UMF154" s="72"/>
      <c r="UMG154" s="72"/>
      <c r="UMH154" s="72"/>
      <c r="UMI154" s="72"/>
      <c r="UMJ154" s="72"/>
      <c r="UMK154" s="72"/>
      <c r="UML154" s="72"/>
      <c r="UMM154" s="72"/>
      <c r="UMN154" s="72"/>
      <c r="UMO154" s="72"/>
      <c r="UMP154" s="72"/>
      <c r="UMQ154" s="72"/>
      <c r="UMR154" s="72"/>
      <c r="UMS154" s="72"/>
      <c r="UMT154" s="72"/>
      <c r="UMU154" s="72"/>
      <c r="UMV154" s="72"/>
      <c r="UMW154" s="72"/>
      <c r="UMX154" s="72"/>
      <c r="UMY154" s="72"/>
      <c r="UMZ154" s="72"/>
      <c r="UNA154" s="72"/>
      <c r="UNB154" s="72"/>
      <c r="UNC154" s="72"/>
      <c r="UND154" s="72"/>
      <c r="UNE154" s="72"/>
      <c r="UNF154" s="72"/>
      <c r="UNG154" s="72"/>
      <c r="UNH154" s="72"/>
      <c r="UNI154" s="72"/>
      <c r="UNJ154" s="72"/>
      <c r="UNK154" s="72"/>
      <c r="UNL154" s="72"/>
      <c r="UNM154" s="72"/>
      <c r="UNN154" s="72"/>
      <c r="UNO154" s="72"/>
      <c r="UNP154" s="72"/>
      <c r="UNQ154" s="72"/>
      <c r="UNR154" s="72"/>
      <c r="UNS154" s="72"/>
      <c r="UNT154" s="72"/>
      <c r="UNU154" s="72"/>
      <c r="UNV154" s="72"/>
      <c r="UNW154" s="72"/>
      <c r="UNX154" s="72"/>
      <c r="UNY154" s="72"/>
      <c r="UNZ154" s="72"/>
      <c r="UOA154" s="72"/>
      <c r="UOB154" s="72"/>
      <c r="UOC154" s="72"/>
      <c r="UOD154" s="72"/>
      <c r="UOE154" s="72"/>
      <c r="UOF154" s="72"/>
      <c r="UOG154" s="72"/>
      <c r="UOH154" s="72"/>
      <c r="UOI154" s="72"/>
      <c r="UOJ154" s="72"/>
      <c r="UOK154" s="72"/>
      <c r="UOL154" s="72"/>
      <c r="UOM154" s="72"/>
      <c r="UON154" s="72"/>
      <c r="UOO154" s="72"/>
      <c r="UOP154" s="72"/>
      <c r="UOQ154" s="72"/>
      <c r="UOR154" s="72"/>
      <c r="UOS154" s="72"/>
      <c r="UOT154" s="72"/>
      <c r="UOU154" s="72"/>
      <c r="UOV154" s="72"/>
      <c r="UOW154" s="72"/>
      <c r="UOX154" s="72"/>
      <c r="UOY154" s="72"/>
      <c r="UOZ154" s="72"/>
      <c r="UPA154" s="72"/>
      <c r="UPB154" s="72"/>
      <c r="UPC154" s="72"/>
      <c r="UPD154" s="72"/>
      <c r="UPE154" s="72"/>
      <c r="UPF154" s="72"/>
      <c r="UPG154" s="72"/>
      <c r="UPH154" s="72"/>
      <c r="UPI154" s="72"/>
      <c r="UPJ154" s="72"/>
      <c r="UPK154" s="72"/>
      <c r="UPL154" s="72"/>
      <c r="UPM154" s="72"/>
      <c r="UPN154" s="72"/>
      <c r="UPO154" s="72"/>
      <c r="UPP154" s="72"/>
      <c r="UPQ154" s="72"/>
      <c r="UPR154" s="72"/>
      <c r="UPS154" s="72"/>
      <c r="UPT154" s="72"/>
      <c r="UPU154" s="72"/>
      <c r="UPV154" s="72"/>
      <c r="UPW154" s="72"/>
      <c r="UPX154" s="72"/>
      <c r="UPY154" s="72"/>
      <c r="UPZ154" s="72"/>
      <c r="UQA154" s="72"/>
      <c r="UQB154" s="72"/>
      <c r="UQC154" s="72"/>
      <c r="UQD154" s="72"/>
      <c r="UQE154" s="72"/>
      <c r="UQF154" s="72"/>
      <c r="UQG154" s="72"/>
      <c r="UQH154" s="72"/>
      <c r="UQI154" s="72"/>
      <c r="UQJ154" s="72"/>
      <c r="UQK154" s="72"/>
      <c r="UQL154" s="72"/>
      <c r="UQM154" s="72"/>
      <c r="UQN154" s="72"/>
      <c r="UQO154" s="72"/>
      <c r="UQP154" s="72"/>
      <c r="UQQ154" s="72"/>
      <c r="UQR154" s="72"/>
      <c r="UQS154" s="72"/>
      <c r="UQT154" s="72"/>
      <c r="UQU154" s="72"/>
      <c r="UQV154" s="72"/>
      <c r="UQW154" s="72"/>
      <c r="UQX154" s="72"/>
      <c r="UQY154" s="72"/>
      <c r="UQZ154" s="72"/>
      <c r="URA154" s="72"/>
      <c r="URB154" s="72"/>
      <c r="URC154" s="72"/>
      <c r="URD154" s="72"/>
      <c r="URE154" s="72"/>
      <c r="URF154" s="72"/>
      <c r="URG154" s="72"/>
      <c r="URH154" s="72"/>
      <c r="URI154" s="72"/>
      <c r="URJ154" s="72"/>
      <c r="URK154" s="72"/>
      <c r="URL154" s="72"/>
      <c r="URM154" s="72"/>
      <c r="URN154" s="72"/>
      <c r="URO154" s="72"/>
      <c r="URP154" s="72"/>
      <c r="URQ154" s="72"/>
      <c r="URR154" s="72"/>
      <c r="URS154" s="72"/>
      <c r="URT154" s="72"/>
      <c r="URU154" s="72"/>
      <c r="URV154" s="72"/>
      <c r="URW154" s="72"/>
      <c r="URX154" s="72"/>
      <c r="URY154" s="72"/>
      <c r="URZ154" s="72"/>
      <c r="USA154" s="72"/>
      <c r="USB154" s="72"/>
      <c r="USC154" s="72"/>
      <c r="USD154" s="72"/>
      <c r="USE154" s="72"/>
      <c r="USF154" s="72"/>
      <c r="USG154" s="72"/>
      <c r="USH154" s="72"/>
      <c r="USI154" s="72"/>
      <c r="USJ154" s="72"/>
      <c r="USK154" s="72"/>
      <c r="USL154" s="72"/>
      <c r="USM154" s="72"/>
      <c r="USN154" s="72"/>
      <c r="USO154" s="72"/>
      <c r="USP154" s="72"/>
      <c r="USQ154" s="72"/>
      <c r="USR154" s="72"/>
      <c r="USS154" s="72"/>
      <c r="UST154" s="72"/>
      <c r="USU154" s="72"/>
      <c r="USV154" s="72"/>
      <c r="USW154" s="72"/>
      <c r="USX154" s="72"/>
      <c r="USY154" s="72"/>
      <c r="USZ154" s="72"/>
      <c r="UTA154" s="72"/>
      <c r="UTB154" s="72"/>
      <c r="UTC154" s="72"/>
      <c r="UTD154" s="72"/>
      <c r="UTE154" s="72"/>
      <c r="UTF154" s="72"/>
      <c r="UTG154" s="72"/>
      <c r="UTH154" s="72"/>
      <c r="UTI154" s="72"/>
      <c r="UTJ154" s="72"/>
      <c r="UTK154" s="72"/>
      <c r="UTL154" s="72"/>
      <c r="UTM154" s="72"/>
      <c r="UTN154" s="72"/>
      <c r="UTO154" s="72"/>
      <c r="UTP154" s="72"/>
      <c r="UTQ154" s="72"/>
      <c r="UTR154" s="72"/>
      <c r="UTS154" s="72"/>
      <c r="UTT154" s="72"/>
      <c r="UTU154" s="72"/>
      <c r="UTV154" s="72"/>
      <c r="UTW154" s="72"/>
      <c r="UTX154" s="72"/>
      <c r="UTY154" s="72"/>
      <c r="UTZ154" s="72"/>
      <c r="UUA154" s="72"/>
      <c r="UUB154" s="72"/>
      <c r="UUC154" s="72"/>
      <c r="UUD154" s="72"/>
      <c r="UUE154" s="72"/>
      <c r="UUF154" s="72"/>
      <c r="UUG154" s="72"/>
      <c r="UUH154" s="72"/>
      <c r="UUI154" s="72"/>
      <c r="UUJ154" s="72"/>
      <c r="UUK154" s="72"/>
      <c r="UUL154" s="72"/>
      <c r="UUM154" s="72"/>
      <c r="UUN154" s="72"/>
      <c r="UUO154" s="72"/>
      <c r="UUP154" s="72"/>
      <c r="UUQ154" s="72"/>
      <c r="UUR154" s="72"/>
      <c r="UUS154" s="72"/>
      <c r="UUT154" s="72"/>
      <c r="UUU154" s="72"/>
      <c r="UUV154" s="72"/>
      <c r="UUW154" s="72"/>
      <c r="UUX154" s="72"/>
      <c r="UUY154" s="72"/>
      <c r="UUZ154" s="72"/>
      <c r="UVA154" s="72"/>
      <c r="UVB154" s="72"/>
      <c r="UVC154" s="72"/>
      <c r="UVD154" s="72"/>
      <c r="UVE154" s="72"/>
      <c r="UVF154" s="72"/>
      <c r="UVG154" s="72"/>
      <c r="UVH154" s="72"/>
      <c r="UVI154" s="72"/>
      <c r="UVJ154" s="72"/>
      <c r="UVK154" s="72"/>
      <c r="UVL154" s="72"/>
      <c r="UVM154" s="72"/>
      <c r="UVN154" s="72"/>
      <c r="UVO154" s="72"/>
      <c r="UVP154" s="72"/>
      <c r="UVQ154" s="72"/>
      <c r="UVR154" s="72"/>
      <c r="UVS154" s="72"/>
      <c r="UVT154" s="72"/>
      <c r="UVU154" s="72"/>
      <c r="UVV154" s="72"/>
      <c r="UVW154" s="72"/>
      <c r="UVX154" s="72"/>
      <c r="UVY154" s="72"/>
      <c r="UVZ154" s="72"/>
      <c r="UWA154" s="72"/>
      <c r="UWB154" s="72"/>
      <c r="UWC154" s="72"/>
      <c r="UWD154" s="72"/>
      <c r="UWE154" s="72"/>
      <c r="UWF154" s="72"/>
      <c r="UWG154" s="72"/>
      <c r="UWH154" s="72"/>
      <c r="UWI154" s="72"/>
      <c r="UWJ154" s="72"/>
      <c r="UWK154" s="72"/>
      <c r="UWL154" s="72"/>
      <c r="UWM154" s="72"/>
      <c r="UWN154" s="72"/>
      <c r="UWO154" s="72"/>
      <c r="UWP154" s="72"/>
      <c r="UWQ154" s="72"/>
      <c r="UWR154" s="72"/>
      <c r="UWS154" s="72"/>
      <c r="UWT154" s="72"/>
      <c r="UWU154" s="72"/>
      <c r="UWV154" s="72"/>
      <c r="UWW154" s="72"/>
      <c r="UWX154" s="72"/>
      <c r="UWY154" s="72"/>
      <c r="UWZ154" s="72"/>
      <c r="UXA154" s="72"/>
      <c r="UXB154" s="72"/>
      <c r="UXC154" s="72"/>
      <c r="UXD154" s="72"/>
      <c r="UXE154" s="72"/>
      <c r="UXF154" s="72"/>
      <c r="UXG154" s="72"/>
      <c r="UXH154" s="72"/>
      <c r="UXI154" s="72"/>
      <c r="UXJ154" s="72"/>
      <c r="UXK154" s="72"/>
      <c r="UXL154" s="72"/>
      <c r="UXM154" s="72"/>
      <c r="UXN154" s="72"/>
      <c r="UXO154" s="72"/>
      <c r="UXP154" s="72"/>
      <c r="UXQ154" s="72"/>
      <c r="UXR154" s="72"/>
      <c r="UXS154" s="72"/>
      <c r="UXT154" s="72"/>
      <c r="UXU154" s="72"/>
      <c r="UXV154" s="72"/>
      <c r="UXW154" s="72"/>
      <c r="UXX154" s="72"/>
      <c r="UXY154" s="72"/>
      <c r="UXZ154" s="72"/>
      <c r="UYA154" s="72"/>
      <c r="UYB154" s="72"/>
      <c r="UYC154" s="72"/>
      <c r="UYD154" s="72"/>
      <c r="UYE154" s="72"/>
      <c r="UYF154" s="72"/>
      <c r="UYG154" s="72"/>
      <c r="UYH154" s="72"/>
      <c r="UYI154" s="72"/>
      <c r="UYJ154" s="72"/>
      <c r="UYK154" s="72"/>
      <c r="UYL154" s="72"/>
      <c r="UYM154" s="72"/>
      <c r="UYN154" s="72"/>
      <c r="UYO154" s="72"/>
      <c r="UYP154" s="72"/>
      <c r="UYQ154" s="72"/>
      <c r="UYR154" s="72"/>
      <c r="UYS154" s="72"/>
      <c r="UYT154" s="72"/>
      <c r="UYU154" s="72"/>
      <c r="UYV154" s="72"/>
      <c r="UYW154" s="72"/>
      <c r="UYX154" s="72"/>
      <c r="UYY154" s="72"/>
      <c r="UYZ154" s="72"/>
      <c r="UZA154" s="72"/>
      <c r="UZB154" s="72"/>
      <c r="UZC154" s="72"/>
      <c r="UZD154" s="72"/>
      <c r="UZE154" s="72"/>
      <c r="UZF154" s="72"/>
      <c r="UZG154" s="72"/>
      <c r="UZH154" s="72"/>
      <c r="UZI154" s="72"/>
      <c r="UZJ154" s="72"/>
      <c r="UZK154" s="72"/>
      <c r="UZL154" s="72"/>
      <c r="UZM154" s="72"/>
      <c r="UZN154" s="72"/>
      <c r="UZO154" s="72"/>
      <c r="UZP154" s="72"/>
      <c r="UZQ154" s="72"/>
      <c r="UZR154" s="72"/>
      <c r="UZS154" s="72"/>
      <c r="UZT154" s="72"/>
      <c r="UZU154" s="72"/>
      <c r="UZV154" s="72"/>
      <c r="UZW154" s="72"/>
      <c r="UZX154" s="72"/>
      <c r="UZY154" s="72"/>
      <c r="UZZ154" s="72"/>
      <c r="VAA154" s="72"/>
      <c r="VAB154" s="72"/>
      <c r="VAC154" s="72"/>
      <c r="VAD154" s="72"/>
      <c r="VAE154" s="72"/>
      <c r="VAF154" s="72"/>
      <c r="VAG154" s="72"/>
      <c r="VAH154" s="72"/>
      <c r="VAI154" s="72"/>
      <c r="VAJ154" s="72"/>
      <c r="VAK154" s="72"/>
      <c r="VAL154" s="72"/>
      <c r="VAM154" s="72"/>
      <c r="VAN154" s="72"/>
      <c r="VAO154" s="72"/>
      <c r="VAP154" s="72"/>
      <c r="VAQ154" s="72"/>
      <c r="VAR154" s="72"/>
      <c r="VAS154" s="72"/>
      <c r="VAT154" s="72"/>
      <c r="VAU154" s="72"/>
      <c r="VAV154" s="72"/>
      <c r="VAW154" s="72"/>
      <c r="VAX154" s="72"/>
      <c r="VAY154" s="72"/>
      <c r="VAZ154" s="72"/>
      <c r="VBA154" s="72"/>
      <c r="VBB154" s="72"/>
      <c r="VBC154" s="72"/>
      <c r="VBD154" s="72"/>
      <c r="VBE154" s="72"/>
      <c r="VBF154" s="72"/>
      <c r="VBG154" s="72"/>
      <c r="VBH154" s="72"/>
      <c r="VBI154" s="72"/>
      <c r="VBJ154" s="72"/>
      <c r="VBK154" s="72"/>
      <c r="VBL154" s="72"/>
      <c r="VBM154" s="72"/>
      <c r="VBN154" s="72"/>
      <c r="VBO154" s="72"/>
      <c r="VBP154" s="72"/>
      <c r="VBQ154" s="72"/>
      <c r="VBR154" s="72"/>
      <c r="VBS154" s="72"/>
      <c r="VBT154" s="72"/>
      <c r="VBU154" s="72"/>
      <c r="VBV154" s="72"/>
      <c r="VBW154" s="72"/>
      <c r="VBX154" s="72"/>
      <c r="VBY154" s="72"/>
      <c r="VBZ154" s="72"/>
      <c r="VCA154" s="72"/>
      <c r="VCB154" s="72"/>
      <c r="VCC154" s="72"/>
      <c r="VCD154" s="72"/>
      <c r="VCE154" s="72"/>
      <c r="VCF154" s="72"/>
      <c r="VCG154" s="72"/>
      <c r="VCH154" s="72"/>
      <c r="VCI154" s="72"/>
      <c r="VCJ154" s="72"/>
      <c r="VCK154" s="72"/>
      <c r="VCL154" s="72"/>
      <c r="VCM154" s="72"/>
      <c r="VCN154" s="72"/>
      <c r="VCO154" s="72"/>
      <c r="VCP154" s="72"/>
      <c r="VCQ154" s="72"/>
      <c r="VCR154" s="72"/>
      <c r="VCS154" s="72"/>
      <c r="VCT154" s="72"/>
      <c r="VCU154" s="72"/>
      <c r="VCV154" s="72"/>
      <c r="VCW154" s="72"/>
      <c r="VCX154" s="72"/>
      <c r="VCY154" s="72"/>
      <c r="VCZ154" s="72"/>
      <c r="VDA154" s="72"/>
      <c r="VDB154" s="72"/>
      <c r="VDC154" s="72"/>
      <c r="VDD154" s="72"/>
      <c r="VDE154" s="72"/>
      <c r="VDF154" s="72"/>
      <c r="VDG154" s="72"/>
      <c r="VDH154" s="72"/>
      <c r="VDI154" s="72"/>
      <c r="VDJ154" s="72"/>
      <c r="VDK154" s="72"/>
      <c r="VDL154" s="72"/>
      <c r="VDM154" s="72"/>
      <c r="VDN154" s="72"/>
      <c r="VDO154" s="72"/>
      <c r="VDP154" s="72"/>
      <c r="VDQ154" s="72"/>
      <c r="VDR154" s="72"/>
      <c r="VDS154" s="72"/>
      <c r="VDT154" s="72"/>
      <c r="VDU154" s="72"/>
      <c r="VDV154" s="72"/>
      <c r="VDW154" s="72"/>
      <c r="VDX154" s="72"/>
      <c r="VDY154" s="72"/>
      <c r="VDZ154" s="72"/>
      <c r="VEA154" s="72"/>
      <c r="VEB154" s="72"/>
      <c r="VEC154" s="72"/>
      <c r="VED154" s="72"/>
      <c r="VEE154" s="72"/>
      <c r="VEF154" s="72"/>
      <c r="VEG154" s="72"/>
      <c r="VEH154" s="72"/>
      <c r="VEI154" s="72"/>
      <c r="VEJ154" s="72"/>
      <c r="VEK154" s="72"/>
      <c r="VEL154" s="72"/>
      <c r="VEM154" s="72"/>
      <c r="VEN154" s="72"/>
      <c r="VEO154" s="72"/>
      <c r="VEP154" s="72"/>
      <c r="VEQ154" s="72"/>
      <c r="VER154" s="72"/>
      <c r="VES154" s="72"/>
      <c r="VET154" s="72"/>
      <c r="VEU154" s="72"/>
      <c r="VEV154" s="72"/>
      <c r="VEW154" s="72"/>
      <c r="VEX154" s="72"/>
      <c r="VEY154" s="72"/>
      <c r="VEZ154" s="72"/>
      <c r="VFA154" s="72"/>
      <c r="VFB154" s="72"/>
      <c r="VFC154" s="72"/>
      <c r="VFD154" s="72"/>
      <c r="VFE154" s="72"/>
      <c r="VFF154" s="72"/>
      <c r="VFG154" s="72"/>
      <c r="VFH154" s="72"/>
      <c r="VFI154" s="72"/>
      <c r="VFJ154" s="72"/>
      <c r="VFK154" s="72"/>
      <c r="VFL154" s="72"/>
      <c r="VFM154" s="72"/>
      <c r="VFN154" s="72"/>
      <c r="VFO154" s="72"/>
      <c r="VFP154" s="72"/>
      <c r="VFQ154" s="72"/>
      <c r="VFR154" s="72"/>
      <c r="VFS154" s="72"/>
      <c r="VFT154" s="72"/>
      <c r="VFU154" s="72"/>
      <c r="VFV154" s="72"/>
      <c r="VFW154" s="72"/>
      <c r="VFX154" s="72"/>
      <c r="VFY154" s="72"/>
      <c r="VFZ154" s="72"/>
      <c r="VGA154" s="72"/>
      <c r="VGB154" s="72"/>
      <c r="VGC154" s="72"/>
      <c r="VGD154" s="72"/>
      <c r="VGE154" s="72"/>
      <c r="VGF154" s="72"/>
      <c r="VGG154" s="72"/>
      <c r="VGH154" s="72"/>
      <c r="VGI154" s="72"/>
      <c r="VGJ154" s="72"/>
      <c r="VGK154" s="72"/>
      <c r="VGL154" s="72"/>
      <c r="VGM154" s="72"/>
      <c r="VGN154" s="72"/>
      <c r="VGO154" s="72"/>
      <c r="VGP154" s="72"/>
      <c r="VGQ154" s="72"/>
      <c r="VGR154" s="72"/>
      <c r="VGS154" s="72"/>
      <c r="VGT154" s="72"/>
      <c r="VGU154" s="72"/>
      <c r="VGV154" s="72"/>
      <c r="VGW154" s="72"/>
      <c r="VGX154" s="72"/>
      <c r="VGY154" s="72"/>
      <c r="VGZ154" s="72"/>
      <c r="VHA154" s="72"/>
      <c r="VHB154" s="72"/>
      <c r="VHC154" s="72"/>
      <c r="VHD154" s="72"/>
      <c r="VHE154" s="72"/>
      <c r="VHF154" s="72"/>
      <c r="VHG154" s="72"/>
      <c r="VHH154" s="72"/>
      <c r="VHI154" s="72"/>
      <c r="VHJ154" s="72"/>
      <c r="VHK154" s="72"/>
      <c r="VHL154" s="72"/>
      <c r="VHM154" s="72"/>
      <c r="VHN154" s="72"/>
      <c r="VHO154" s="72"/>
      <c r="VHP154" s="72"/>
      <c r="VHQ154" s="72"/>
      <c r="VHR154" s="72"/>
      <c r="VHS154" s="72"/>
      <c r="VHT154" s="72"/>
      <c r="VHU154" s="72"/>
      <c r="VHV154" s="72"/>
      <c r="VHW154" s="72"/>
      <c r="VHX154" s="72"/>
      <c r="VHY154" s="72"/>
      <c r="VHZ154" s="72"/>
      <c r="VIA154" s="72"/>
      <c r="VIB154" s="72"/>
      <c r="VIC154" s="72"/>
      <c r="VID154" s="72"/>
      <c r="VIE154" s="72"/>
      <c r="VIF154" s="72"/>
      <c r="VIG154" s="72"/>
      <c r="VIH154" s="72"/>
      <c r="VII154" s="72"/>
      <c r="VIJ154" s="72"/>
      <c r="VIK154" s="72"/>
      <c r="VIL154" s="72"/>
      <c r="VIM154" s="72"/>
      <c r="VIN154" s="72"/>
      <c r="VIO154" s="72"/>
      <c r="VIP154" s="72"/>
      <c r="VIQ154" s="72"/>
      <c r="VIR154" s="72"/>
      <c r="VIS154" s="72"/>
      <c r="VIT154" s="72"/>
      <c r="VIU154" s="72"/>
      <c r="VIV154" s="72"/>
      <c r="VIW154" s="72"/>
      <c r="VIX154" s="72"/>
      <c r="VIY154" s="72"/>
      <c r="VIZ154" s="72"/>
      <c r="VJA154" s="72"/>
      <c r="VJB154" s="72"/>
      <c r="VJC154" s="72"/>
      <c r="VJD154" s="72"/>
      <c r="VJE154" s="72"/>
      <c r="VJF154" s="72"/>
      <c r="VJG154" s="72"/>
      <c r="VJH154" s="72"/>
      <c r="VJI154" s="72"/>
      <c r="VJJ154" s="72"/>
      <c r="VJK154" s="72"/>
      <c r="VJL154" s="72"/>
      <c r="VJM154" s="72"/>
      <c r="VJN154" s="72"/>
      <c r="VJO154" s="72"/>
      <c r="VJP154" s="72"/>
      <c r="VJQ154" s="72"/>
      <c r="VJR154" s="72"/>
      <c r="VJS154" s="72"/>
      <c r="VJT154" s="72"/>
      <c r="VJU154" s="72"/>
      <c r="VJV154" s="72"/>
      <c r="VJW154" s="72"/>
      <c r="VJX154" s="72"/>
      <c r="VJY154" s="72"/>
      <c r="VJZ154" s="72"/>
      <c r="VKA154" s="72"/>
      <c r="VKB154" s="72"/>
      <c r="VKC154" s="72"/>
      <c r="VKD154" s="72"/>
      <c r="VKE154" s="72"/>
      <c r="VKF154" s="72"/>
      <c r="VKG154" s="72"/>
      <c r="VKH154" s="72"/>
      <c r="VKI154" s="72"/>
      <c r="VKJ154" s="72"/>
      <c r="VKK154" s="72"/>
      <c r="VKL154" s="72"/>
      <c r="VKM154" s="72"/>
      <c r="VKN154" s="72"/>
      <c r="VKO154" s="72"/>
      <c r="VKP154" s="72"/>
      <c r="VKQ154" s="72"/>
      <c r="VKR154" s="72"/>
      <c r="VKS154" s="72"/>
      <c r="VKT154" s="72"/>
      <c r="VKU154" s="72"/>
      <c r="VKV154" s="72"/>
      <c r="VKW154" s="72"/>
      <c r="VKX154" s="72"/>
      <c r="VKY154" s="72"/>
      <c r="VKZ154" s="72"/>
      <c r="VLA154" s="72"/>
      <c r="VLB154" s="72"/>
      <c r="VLC154" s="72"/>
      <c r="VLD154" s="72"/>
      <c r="VLE154" s="72"/>
      <c r="VLF154" s="72"/>
      <c r="VLG154" s="72"/>
      <c r="VLH154" s="72"/>
      <c r="VLI154" s="72"/>
      <c r="VLJ154" s="72"/>
      <c r="VLK154" s="72"/>
      <c r="VLL154" s="72"/>
      <c r="VLM154" s="72"/>
      <c r="VLN154" s="72"/>
      <c r="VLO154" s="72"/>
      <c r="VLP154" s="72"/>
      <c r="VLQ154" s="72"/>
      <c r="VLR154" s="72"/>
      <c r="VLS154" s="72"/>
      <c r="VLT154" s="72"/>
      <c r="VLU154" s="72"/>
      <c r="VLV154" s="72"/>
      <c r="VLW154" s="72"/>
      <c r="VLX154" s="72"/>
      <c r="VLY154" s="72"/>
      <c r="VLZ154" s="72"/>
      <c r="VMA154" s="72"/>
      <c r="VMB154" s="72"/>
      <c r="VMC154" s="72"/>
      <c r="VMD154" s="72"/>
      <c r="VME154" s="72"/>
      <c r="VMF154" s="72"/>
      <c r="VMG154" s="72"/>
      <c r="VMH154" s="72"/>
      <c r="VMI154" s="72"/>
      <c r="VMJ154" s="72"/>
      <c r="VMK154" s="72"/>
      <c r="VML154" s="72"/>
      <c r="VMM154" s="72"/>
      <c r="VMN154" s="72"/>
      <c r="VMO154" s="72"/>
      <c r="VMP154" s="72"/>
      <c r="VMQ154" s="72"/>
      <c r="VMR154" s="72"/>
      <c r="VMS154" s="72"/>
      <c r="VMT154" s="72"/>
      <c r="VMU154" s="72"/>
      <c r="VMV154" s="72"/>
      <c r="VMW154" s="72"/>
      <c r="VMX154" s="72"/>
      <c r="VMY154" s="72"/>
      <c r="VMZ154" s="72"/>
      <c r="VNA154" s="72"/>
      <c r="VNB154" s="72"/>
      <c r="VNC154" s="72"/>
      <c r="VND154" s="72"/>
      <c r="VNE154" s="72"/>
      <c r="VNF154" s="72"/>
      <c r="VNG154" s="72"/>
      <c r="VNH154" s="72"/>
      <c r="VNI154" s="72"/>
      <c r="VNJ154" s="72"/>
      <c r="VNK154" s="72"/>
      <c r="VNL154" s="72"/>
      <c r="VNM154" s="72"/>
      <c r="VNN154" s="72"/>
      <c r="VNO154" s="72"/>
      <c r="VNP154" s="72"/>
      <c r="VNQ154" s="72"/>
      <c r="VNR154" s="72"/>
      <c r="VNS154" s="72"/>
      <c r="VNT154" s="72"/>
      <c r="VNU154" s="72"/>
      <c r="VNV154" s="72"/>
      <c r="VNW154" s="72"/>
      <c r="VNX154" s="72"/>
      <c r="VNY154" s="72"/>
      <c r="VNZ154" s="72"/>
      <c r="VOA154" s="72"/>
      <c r="VOB154" s="72"/>
      <c r="VOC154" s="72"/>
      <c r="VOD154" s="72"/>
      <c r="VOE154" s="72"/>
      <c r="VOF154" s="72"/>
      <c r="VOG154" s="72"/>
      <c r="VOH154" s="72"/>
      <c r="VOI154" s="72"/>
      <c r="VOJ154" s="72"/>
      <c r="VOK154" s="72"/>
      <c r="VOL154" s="72"/>
      <c r="VOM154" s="72"/>
      <c r="VON154" s="72"/>
      <c r="VOO154" s="72"/>
      <c r="VOP154" s="72"/>
      <c r="VOQ154" s="72"/>
      <c r="VOR154" s="72"/>
      <c r="VOS154" s="72"/>
      <c r="VOT154" s="72"/>
      <c r="VOU154" s="72"/>
      <c r="VOV154" s="72"/>
      <c r="VOW154" s="72"/>
      <c r="VOX154" s="72"/>
      <c r="VOY154" s="72"/>
      <c r="VOZ154" s="72"/>
      <c r="VPA154" s="72"/>
      <c r="VPB154" s="72"/>
      <c r="VPC154" s="72"/>
      <c r="VPD154" s="72"/>
      <c r="VPE154" s="72"/>
      <c r="VPF154" s="72"/>
      <c r="VPG154" s="72"/>
      <c r="VPH154" s="72"/>
      <c r="VPI154" s="72"/>
      <c r="VPJ154" s="72"/>
      <c r="VPK154" s="72"/>
      <c r="VPL154" s="72"/>
      <c r="VPM154" s="72"/>
      <c r="VPN154" s="72"/>
      <c r="VPO154" s="72"/>
      <c r="VPP154" s="72"/>
      <c r="VPQ154" s="72"/>
      <c r="VPR154" s="72"/>
      <c r="VPS154" s="72"/>
      <c r="VPT154" s="72"/>
      <c r="VPU154" s="72"/>
      <c r="VPV154" s="72"/>
      <c r="VPW154" s="72"/>
      <c r="VPX154" s="72"/>
      <c r="VPY154" s="72"/>
      <c r="VPZ154" s="72"/>
      <c r="VQA154" s="72"/>
      <c r="VQB154" s="72"/>
      <c r="VQC154" s="72"/>
      <c r="VQD154" s="72"/>
      <c r="VQE154" s="72"/>
      <c r="VQF154" s="72"/>
      <c r="VQG154" s="72"/>
      <c r="VQH154" s="72"/>
      <c r="VQI154" s="72"/>
      <c r="VQJ154" s="72"/>
      <c r="VQK154" s="72"/>
      <c r="VQL154" s="72"/>
      <c r="VQM154" s="72"/>
      <c r="VQN154" s="72"/>
      <c r="VQO154" s="72"/>
      <c r="VQP154" s="72"/>
      <c r="VQQ154" s="72"/>
      <c r="VQR154" s="72"/>
      <c r="VQS154" s="72"/>
      <c r="VQT154" s="72"/>
      <c r="VQU154" s="72"/>
      <c r="VQV154" s="72"/>
      <c r="VQW154" s="72"/>
      <c r="VQX154" s="72"/>
      <c r="VQY154" s="72"/>
      <c r="VQZ154" s="72"/>
      <c r="VRA154" s="72"/>
      <c r="VRB154" s="72"/>
      <c r="VRC154" s="72"/>
      <c r="VRD154" s="72"/>
      <c r="VRE154" s="72"/>
      <c r="VRF154" s="72"/>
      <c r="VRG154" s="72"/>
      <c r="VRH154" s="72"/>
      <c r="VRI154" s="72"/>
      <c r="VRJ154" s="72"/>
      <c r="VRK154" s="72"/>
      <c r="VRL154" s="72"/>
      <c r="VRM154" s="72"/>
      <c r="VRN154" s="72"/>
      <c r="VRO154" s="72"/>
      <c r="VRP154" s="72"/>
      <c r="VRQ154" s="72"/>
      <c r="VRR154" s="72"/>
      <c r="VRS154" s="72"/>
      <c r="VRT154" s="72"/>
      <c r="VRU154" s="72"/>
      <c r="VRV154" s="72"/>
      <c r="VRW154" s="72"/>
      <c r="VRX154" s="72"/>
      <c r="VRY154" s="72"/>
      <c r="VRZ154" s="72"/>
      <c r="VSA154" s="72"/>
      <c r="VSB154" s="72"/>
      <c r="VSC154" s="72"/>
      <c r="VSD154" s="72"/>
      <c r="VSE154" s="72"/>
      <c r="VSF154" s="72"/>
      <c r="VSG154" s="72"/>
      <c r="VSH154" s="72"/>
      <c r="VSI154" s="72"/>
      <c r="VSJ154" s="72"/>
      <c r="VSK154" s="72"/>
      <c r="VSL154" s="72"/>
      <c r="VSM154" s="72"/>
      <c r="VSN154" s="72"/>
      <c r="VSO154" s="72"/>
      <c r="VSP154" s="72"/>
      <c r="VSQ154" s="72"/>
      <c r="VSR154" s="72"/>
      <c r="VSS154" s="72"/>
      <c r="VST154" s="72"/>
      <c r="VSU154" s="72"/>
      <c r="VSV154" s="72"/>
      <c r="VSW154" s="72"/>
      <c r="VSX154" s="72"/>
      <c r="VSY154" s="72"/>
      <c r="VSZ154" s="72"/>
      <c r="VTA154" s="72"/>
      <c r="VTB154" s="72"/>
      <c r="VTC154" s="72"/>
      <c r="VTD154" s="72"/>
      <c r="VTE154" s="72"/>
      <c r="VTF154" s="72"/>
      <c r="VTG154" s="72"/>
      <c r="VTH154" s="72"/>
      <c r="VTI154" s="72"/>
      <c r="VTJ154" s="72"/>
      <c r="VTK154" s="72"/>
      <c r="VTL154" s="72"/>
      <c r="VTM154" s="72"/>
      <c r="VTN154" s="72"/>
      <c r="VTO154" s="72"/>
      <c r="VTP154" s="72"/>
      <c r="VTQ154" s="72"/>
      <c r="VTR154" s="72"/>
      <c r="VTS154" s="72"/>
      <c r="VTT154" s="72"/>
      <c r="VTU154" s="72"/>
      <c r="VTV154" s="72"/>
      <c r="VTW154" s="72"/>
      <c r="VTX154" s="72"/>
      <c r="VTY154" s="72"/>
      <c r="VTZ154" s="72"/>
      <c r="VUA154" s="72"/>
      <c r="VUB154" s="72"/>
      <c r="VUC154" s="72"/>
      <c r="VUD154" s="72"/>
      <c r="VUE154" s="72"/>
      <c r="VUF154" s="72"/>
      <c r="VUG154" s="72"/>
      <c r="VUH154" s="72"/>
      <c r="VUI154" s="72"/>
      <c r="VUJ154" s="72"/>
      <c r="VUK154" s="72"/>
      <c r="VUL154" s="72"/>
      <c r="VUM154" s="72"/>
      <c r="VUN154" s="72"/>
      <c r="VUO154" s="72"/>
      <c r="VUP154" s="72"/>
      <c r="VUQ154" s="72"/>
      <c r="VUR154" s="72"/>
      <c r="VUS154" s="72"/>
      <c r="VUT154" s="72"/>
      <c r="VUU154" s="72"/>
      <c r="VUV154" s="72"/>
      <c r="VUW154" s="72"/>
      <c r="VUX154" s="72"/>
      <c r="VUY154" s="72"/>
      <c r="VUZ154" s="72"/>
      <c r="VVA154" s="72"/>
      <c r="VVB154" s="72"/>
      <c r="VVC154" s="72"/>
      <c r="VVD154" s="72"/>
      <c r="VVE154" s="72"/>
      <c r="VVF154" s="72"/>
      <c r="VVG154" s="72"/>
      <c r="VVH154" s="72"/>
      <c r="VVI154" s="72"/>
      <c r="VVJ154" s="72"/>
      <c r="VVK154" s="72"/>
      <c r="VVL154" s="72"/>
      <c r="VVM154" s="72"/>
      <c r="VVN154" s="72"/>
      <c r="VVO154" s="72"/>
      <c r="VVP154" s="72"/>
      <c r="VVQ154" s="72"/>
      <c r="VVR154" s="72"/>
      <c r="VVS154" s="72"/>
      <c r="VVT154" s="72"/>
      <c r="VVU154" s="72"/>
      <c r="VVV154" s="72"/>
      <c r="VVW154" s="72"/>
      <c r="VVX154" s="72"/>
      <c r="VVY154" s="72"/>
      <c r="VVZ154" s="72"/>
      <c r="VWA154" s="72"/>
      <c r="VWB154" s="72"/>
      <c r="VWC154" s="72"/>
      <c r="VWD154" s="72"/>
      <c r="VWE154" s="72"/>
      <c r="VWF154" s="72"/>
      <c r="VWG154" s="72"/>
      <c r="VWH154" s="72"/>
      <c r="VWI154" s="72"/>
      <c r="VWJ154" s="72"/>
      <c r="VWK154" s="72"/>
      <c r="VWL154" s="72"/>
      <c r="VWM154" s="72"/>
      <c r="VWN154" s="72"/>
      <c r="VWO154" s="72"/>
      <c r="VWP154" s="72"/>
      <c r="VWQ154" s="72"/>
      <c r="VWR154" s="72"/>
      <c r="VWS154" s="72"/>
      <c r="VWT154" s="72"/>
      <c r="VWU154" s="72"/>
      <c r="VWV154" s="72"/>
      <c r="VWW154" s="72"/>
      <c r="VWX154" s="72"/>
      <c r="VWY154" s="72"/>
      <c r="VWZ154" s="72"/>
      <c r="VXA154" s="72"/>
      <c r="VXB154" s="72"/>
      <c r="VXC154" s="72"/>
      <c r="VXD154" s="72"/>
      <c r="VXE154" s="72"/>
      <c r="VXF154" s="72"/>
      <c r="VXG154" s="72"/>
      <c r="VXH154" s="72"/>
      <c r="VXI154" s="72"/>
      <c r="VXJ154" s="72"/>
      <c r="VXK154" s="72"/>
      <c r="VXL154" s="72"/>
      <c r="VXM154" s="72"/>
      <c r="VXN154" s="72"/>
      <c r="VXO154" s="72"/>
      <c r="VXP154" s="72"/>
      <c r="VXQ154" s="72"/>
      <c r="VXR154" s="72"/>
      <c r="VXS154" s="72"/>
      <c r="VXT154" s="72"/>
      <c r="VXU154" s="72"/>
      <c r="VXV154" s="72"/>
      <c r="VXW154" s="72"/>
      <c r="VXX154" s="72"/>
      <c r="VXY154" s="72"/>
      <c r="VXZ154" s="72"/>
      <c r="VYA154" s="72"/>
      <c r="VYB154" s="72"/>
      <c r="VYC154" s="72"/>
      <c r="VYD154" s="72"/>
      <c r="VYE154" s="72"/>
      <c r="VYF154" s="72"/>
      <c r="VYG154" s="72"/>
      <c r="VYH154" s="72"/>
      <c r="VYI154" s="72"/>
      <c r="VYJ154" s="72"/>
      <c r="VYK154" s="72"/>
      <c r="VYL154" s="72"/>
      <c r="VYM154" s="72"/>
      <c r="VYN154" s="72"/>
      <c r="VYO154" s="72"/>
      <c r="VYP154" s="72"/>
      <c r="VYQ154" s="72"/>
      <c r="VYR154" s="72"/>
      <c r="VYS154" s="72"/>
      <c r="VYT154" s="72"/>
      <c r="VYU154" s="72"/>
      <c r="VYV154" s="72"/>
      <c r="VYW154" s="72"/>
      <c r="VYX154" s="72"/>
      <c r="VYY154" s="72"/>
      <c r="VYZ154" s="72"/>
      <c r="VZA154" s="72"/>
      <c r="VZB154" s="72"/>
      <c r="VZC154" s="72"/>
      <c r="VZD154" s="72"/>
      <c r="VZE154" s="72"/>
      <c r="VZF154" s="72"/>
      <c r="VZG154" s="72"/>
      <c r="VZH154" s="72"/>
      <c r="VZI154" s="72"/>
      <c r="VZJ154" s="72"/>
      <c r="VZK154" s="72"/>
      <c r="VZL154" s="72"/>
      <c r="VZM154" s="72"/>
      <c r="VZN154" s="72"/>
      <c r="VZO154" s="72"/>
      <c r="VZP154" s="72"/>
      <c r="VZQ154" s="72"/>
      <c r="VZR154" s="72"/>
      <c r="VZS154" s="72"/>
      <c r="VZT154" s="72"/>
      <c r="VZU154" s="72"/>
      <c r="VZV154" s="72"/>
      <c r="VZW154" s="72"/>
      <c r="VZX154" s="72"/>
      <c r="VZY154" s="72"/>
      <c r="VZZ154" s="72"/>
      <c r="WAA154" s="72"/>
      <c r="WAB154" s="72"/>
      <c r="WAC154" s="72"/>
      <c r="WAD154" s="72"/>
      <c r="WAE154" s="72"/>
      <c r="WAF154" s="72"/>
      <c r="WAG154" s="72"/>
      <c r="WAH154" s="72"/>
      <c r="WAI154" s="72"/>
      <c r="WAJ154" s="72"/>
      <c r="WAK154" s="72"/>
      <c r="WAL154" s="72"/>
      <c r="WAM154" s="72"/>
      <c r="WAN154" s="72"/>
      <c r="WAO154" s="72"/>
      <c r="WAP154" s="72"/>
      <c r="WAQ154" s="72"/>
      <c r="WAR154" s="72"/>
      <c r="WAS154" s="72"/>
      <c r="WAT154" s="72"/>
      <c r="WAU154" s="72"/>
      <c r="WAV154" s="72"/>
      <c r="WAW154" s="72"/>
      <c r="WAX154" s="72"/>
      <c r="WAY154" s="72"/>
      <c r="WAZ154" s="72"/>
      <c r="WBA154" s="72"/>
      <c r="WBB154" s="72"/>
      <c r="WBC154" s="72"/>
      <c r="WBD154" s="72"/>
      <c r="WBE154" s="72"/>
      <c r="WBF154" s="72"/>
      <c r="WBG154" s="72"/>
      <c r="WBH154" s="72"/>
      <c r="WBI154" s="72"/>
      <c r="WBJ154" s="72"/>
      <c r="WBK154" s="72"/>
      <c r="WBL154" s="72"/>
      <c r="WBM154" s="72"/>
      <c r="WBN154" s="72"/>
      <c r="WBO154" s="72"/>
      <c r="WBP154" s="72"/>
      <c r="WBQ154" s="72"/>
      <c r="WBR154" s="72"/>
      <c r="WBS154" s="72"/>
      <c r="WBT154" s="72"/>
      <c r="WBU154" s="72"/>
      <c r="WBV154" s="72"/>
      <c r="WBW154" s="72"/>
      <c r="WBX154" s="72"/>
      <c r="WBY154" s="72"/>
      <c r="WBZ154" s="72"/>
      <c r="WCA154" s="72"/>
      <c r="WCB154" s="72"/>
      <c r="WCC154" s="72"/>
      <c r="WCD154" s="72"/>
      <c r="WCE154" s="72"/>
      <c r="WCF154" s="72"/>
      <c r="WCG154" s="72"/>
      <c r="WCH154" s="72"/>
      <c r="WCI154" s="72"/>
      <c r="WCJ154" s="72"/>
      <c r="WCK154" s="72"/>
      <c r="WCL154" s="72"/>
      <c r="WCM154" s="72"/>
      <c r="WCN154" s="72"/>
      <c r="WCO154" s="72"/>
      <c r="WCP154" s="72"/>
      <c r="WCQ154" s="72"/>
      <c r="WCR154" s="72"/>
      <c r="WCS154" s="72"/>
      <c r="WCT154" s="72"/>
      <c r="WCU154" s="72"/>
      <c r="WCV154" s="72"/>
      <c r="WCW154" s="72"/>
      <c r="WCX154" s="72"/>
      <c r="WCY154" s="72"/>
      <c r="WCZ154" s="72"/>
      <c r="WDA154" s="72"/>
      <c r="WDB154" s="72"/>
      <c r="WDC154" s="72"/>
      <c r="WDD154" s="72"/>
      <c r="WDE154" s="72"/>
      <c r="WDF154" s="72"/>
      <c r="WDG154" s="72"/>
      <c r="WDH154" s="72"/>
      <c r="WDI154" s="72"/>
      <c r="WDJ154" s="72"/>
      <c r="WDK154" s="72"/>
      <c r="WDL154" s="72"/>
      <c r="WDM154" s="72"/>
      <c r="WDN154" s="72"/>
      <c r="WDO154" s="72"/>
      <c r="WDP154" s="72"/>
      <c r="WDQ154" s="72"/>
      <c r="WDR154" s="72"/>
      <c r="WDS154" s="72"/>
      <c r="WDT154" s="72"/>
      <c r="WDU154" s="72"/>
      <c r="WDV154" s="72"/>
      <c r="WDW154" s="72"/>
      <c r="WDX154" s="72"/>
      <c r="WDY154" s="72"/>
      <c r="WDZ154" s="72"/>
      <c r="WEA154" s="72"/>
      <c r="WEB154" s="72"/>
      <c r="WEC154" s="72"/>
      <c r="WED154" s="72"/>
      <c r="WEE154" s="72"/>
      <c r="WEF154" s="72"/>
      <c r="WEG154" s="72"/>
      <c r="WEH154" s="72"/>
      <c r="WEI154" s="72"/>
      <c r="WEJ154" s="72"/>
      <c r="WEK154" s="72"/>
      <c r="WEL154" s="72"/>
      <c r="WEM154" s="72"/>
      <c r="WEN154" s="72"/>
      <c r="WEO154" s="72"/>
      <c r="WEP154" s="72"/>
      <c r="WEQ154" s="72"/>
      <c r="WER154" s="72"/>
      <c r="WES154" s="72"/>
      <c r="WET154" s="72"/>
      <c r="WEU154" s="72"/>
      <c r="WEV154" s="72"/>
      <c r="WEW154" s="72"/>
      <c r="WEX154" s="72"/>
      <c r="WEY154" s="72"/>
      <c r="WEZ154" s="72"/>
      <c r="WFA154" s="72"/>
      <c r="WFB154" s="72"/>
      <c r="WFC154" s="72"/>
      <c r="WFD154" s="72"/>
      <c r="WFE154" s="72"/>
      <c r="WFF154" s="72"/>
      <c r="WFG154" s="72"/>
      <c r="WFH154" s="72"/>
      <c r="WFI154" s="72"/>
      <c r="WFJ154" s="72"/>
      <c r="WFK154" s="72"/>
      <c r="WFL154" s="72"/>
      <c r="WFM154" s="72"/>
      <c r="WFN154" s="72"/>
      <c r="WFO154" s="72"/>
      <c r="WFP154" s="72"/>
      <c r="WFQ154" s="72"/>
      <c r="WFR154" s="72"/>
      <c r="WFS154" s="72"/>
      <c r="WFT154" s="72"/>
      <c r="WFU154" s="72"/>
      <c r="WFV154" s="72"/>
      <c r="WFW154" s="72"/>
      <c r="WFX154" s="72"/>
      <c r="WFY154" s="72"/>
      <c r="WFZ154" s="72"/>
      <c r="WGA154" s="72"/>
      <c r="WGB154" s="72"/>
      <c r="WGC154" s="72"/>
      <c r="WGD154" s="72"/>
      <c r="WGE154" s="72"/>
      <c r="WGF154" s="72"/>
      <c r="WGG154" s="72"/>
      <c r="WGH154" s="72"/>
      <c r="WGI154" s="72"/>
      <c r="WGJ154" s="72"/>
      <c r="WGK154" s="72"/>
      <c r="WGL154" s="72"/>
      <c r="WGM154" s="72"/>
      <c r="WGN154" s="72"/>
      <c r="WGO154" s="72"/>
      <c r="WGP154" s="72"/>
      <c r="WGQ154" s="72"/>
      <c r="WGR154" s="72"/>
      <c r="WGS154" s="72"/>
      <c r="WGT154" s="72"/>
      <c r="WGU154" s="72"/>
      <c r="WGV154" s="72"/>
      <c r="WGW154" s="72"/>
      <c r="WGX154" s="72"/>
      <c r="WGY154" s="72"/>
      <c r="WGZ154" s="72"/>
      <c r="WHA154" s="72"/>
      <c r="WHB154" s="72"/>
      <c r="WHC154" s="72"/>
      <c r="WHD154" s="72"/>
      <c r="WHE154" s="72"/>
      <c r="WHF154" s="72"/>
      <c r="WHG154" s="72"/>
      <c r="WHH154" s="72"/>
      <c r="WHI154" s="72"/>
      <c r="WHJ154" s="72"/>
      <c r="WHK154" s="72"/>
      <c r="WHL154" s="72"/>
      <c r="WHM154" s="72"/>
      <c r="WHN154" s="72"/>
      <c r="WHO154" s="72"/>
      <c r="WHP154" s="72"/>
      <c r="WHQ154" s="72"/>
      <c r="WHR154" s="72"/>
      <c r="WHS154" s="72"/>
      <c r="WHT154" s="72"/>
      <c r="WHU154" s="72"/>
      <c r="WHV154" s="72"/>
      <c r="WHW154" s="72"/>
      <c r="WHX154" s="72"/>
      <c r="WHY154" s="72"/>
      <c r="WHZ154" s="72"/>
      <c r="WIA154" s="72"/>
      <c r="WIB154" s="72"/>
      <c r="WIC154" s="72"/>
      <c r="WID154" s="72"/>
      <c r="WIE154" s="72"/>
      <c r="WIF154" s="72"/>
      <c r="WIG154" s="72"/>
      <c r="WIH154" s="72"/>
      <c r="WII154" s="72"/>
      <c r="WIJ154" s="72"/>
      <c r="WIK154" s="72"/>
      <c r="WIL154" s="72"/>
      <c r="WIM154" s="72"/>
      <c r="WIN154" s="72"/>
      <c r="WIO154" s="72"/>
      <c r="WIP154" s="72"/>
      <c r="WIQ154" s="72"/>
      <c r="WIR154" s="72"/>
      <c r="WIS154" s="72"/>
      <c r="WIT154" s="72"/>
      <c r="WIU154" s="72"/>
      <c r="WIV154" s="72"/>
      <c r="WIW154" s="72"/>
      <c r="WIX154" s="72"/>
      <c r="WIY154" s="72"/>
      <c r="WIZ154" s="72"/>
      <c r="WJA154" s="72"/>
      <c r="WJB154" s="72"/>
      <c r="WJC154" s="72"/>
      <c r="WJD154" s="72"/>
      <c r="WJE154" s="72"/>
      <c r="WJF154" s="72"/>
      <c r="WJG154" s="72"/>
      <c r="WJH154" s="72"/>
      <c r="WJI154" s="72"/>
      <c r="WJJ154" s="72"/>
      <c r="WJK154" s="72"/>
      <c r="WJL154" s="72"/>
      <c r="WJM154" s="72"/>
      <c r="WJN154" s="72"/>
      <c r="WJO154" s="72"/>
      <c r="WJP154" s="72"/>
      <c r="WJQ154" s="72"/>
      <c r="WJR154" s="72"/>
      <c r="WJS154" s="72"/>
      <c r="WJT154" s="72"/>
      <c r="WJU154" s="72"/>
      <c r="WJV154" s="72"/>
      <c r="WJW154" s="72"/>
      <c r="WJX154" s="72"/>
      <c r="WJY154" s="72"/>
      <c r="WJZ154" s="72"/>
      <c r="WKA154" s="72"/>
      <c r="WKB154" s="72"/>
      <c r="WKC154" s="72"/>
      <c r="WKD154" s="72"/>
      <c r="WKE154" s="72"/>
      <c r="WKF154" s="72"/>
      <c r="WKG154" s="72"/>
      <c r="WKH154" s="72"/>
      <c r="WKI154" s="72"/>
      <c r="WKJ154" s="72"/>
      <c r="WKK154" s="72"/>
      <c r="WKL154" s="72"/>
      <c r="WKM154" s="72"/>
      <c r="WKN154" s="72"/>
      <c r="WKO154" s="72"/>
      <c r="WKP154" s="72"/>
      <c r="WKQ154" s="72"/>
      <c r="WKR154" s="72"/>
      <c r="WKS154" s="72"/>
      <c r="WKT154" s="72"/>
      <c r="WKU154" s="72"/>
      <c r="WKV154" s="72"/>
      <c r="WKW154" s="72"/>
      <c r="WKX154" s="72"/>
      <c r="WKY154" s="72"/>
      <c r="WKZ154" s="72"/>
      <c r="WLA154" s="72"/>
      <c r="WLB154" s="72"/>
      <c r="WLC154" s="72"/>
      <c r="WLD154" s="72"/>
      <c r="WLE154" s="72"/>
      <c r="WLF154" s="72"/>
      <c r="WLG154" s="72"/>
      <c r="WLH154" s="72"/>
      <c r="WLI154" s="72"/>
      <c r="WLJ154" s="72"/>
      <c r="WLK154" s="72"/>
      <c r="WLL154" s="72"/>
      <c r="WLM154" s="72"/>
      <c r="WLN154" s="72"/>
      <c r="WLO154" s="72"/>
      <c r="WLP154" s="72"/>
      <c r="WLQ154" s="72"/>
      <c r="WLR154" s="72"/>
      <c r="WLS154" s="72"/>
      <c r="WLT154" s="72"/>
      <c r="WLU154" s="72"/>
      <c r="WLV154" s="72"/>
      <c r="WLW154" s="72"/>
      <c r="WLX154" s="72"/>
      <c r="WLY154" s="72"/>
      <c r="WLZ154" s="72"/>
      <c r="WMA154" s="72"/>
      <c r="WMB154" s="72"/>
      <c r="WMC154" s="72"/>
      <c r="WMD154" s="72"/>
      <c r="WME154" s="72"/>
      <c r="WMF154" s="72"/>
      <c r="WMG154" s="72"/>
      <c r="WMH154" s="72"/>
      <c r="WMI154" s="72"/>
      <c r="WMJ154" s="72"/>
      <c r="WMK154" s="72"/>
      <c r="WML154" s="72"/>
      <c r="WMM154" s="72"/>
      <c r="WMN154" s="72"/>
      <c r="WMO154" s="72"/>
      <c r="WMP154" s="72"/>
      <c r="WMQ154" s="72"/>
      <c r="WMR154" s="72"/>
      <c r="WMS154" s="72"/>
      <c r="WMT154" s="72"/>
      <c r="WMU154" s="72"/>
      <c r="WMV154" s="72"/>
      <c r="WMW154" s="72"/>
      <c r="WMX154" s="72"/>
      <c r="WMY154" s="72"/>
      <c r="WMZ154" s="72"/>
      <c r="WNA154" s="72"/>
      <c r="WNB154" s="72"/>
      <c r="WNC154" s="72"/>
      <c r="WND154" s="72"/>
      <c r="WNE154" s="72"/>
      <c r="WNF154" s="72"/>
      <c r="WNG154" s="72"/>
      <c r="WNH154" s="72"/>
      <c r="WNI154" s="72"/>
      <c r="WNJ154" s="72"/>
      <c r="WNK154" s="72"/>
      <c r="WNL154" s="72"/>
      <c r="WNM154" s="72"/>
      <c r="WNN154" s="72"/>
      <c r="WNO154" s="72"/>
      <c r="WNP154" s="72"/>
      <c r="WNQ154" s="72"/>
      <c r="WNR154" s="72"/>
      <c r="WNS154" s="72"/>
      <c r="WNT154" s="72"/>
      <c r="WNU154" s="72"/>
      <c r="WNV154" s="72"/>
      <c r="WNW154" s="72"/>
      <c r="WNX154" s="72"/>
      <c r="WNY154" s="72"/>
      <c r="WNZ154" s="72"/>
      <c r="WOA154" s="72"/>
      <c r="WOB154" s="72"/>
      <c r="WOC154" s="72"/>
      <c r="WOD154" s="72"/>
      <c r="WOE154" s="72"/>
      <c r="WOF154" s="72"/>
      <c r="WOG154" s="72"/>
      <c r="WOH154" s="72"/>
      <c r="WOI154" s="72"/>
      <c r="WOJ154" s="72"/>
      <c r="WOK154" s="72"/>
      <c r="WOL154" s="72"/>
      <c r="WOM154" s="72"/>
      <c r="WON154" s="72"/>
      <c r="WOO154" s="72"/>
      <c r="WOP154" s="72"/>
      <c r="WOQ154" s="72"/>
      <c r="WOR154" s="72"/>
      <c r="WOS154" s="72"/>
      <c r="WOT154" s="72"/>
      <c r="WOU154" s="72"/>
      <c r="WOV154" s="72"/>
      <c r="WOW154" s="72"/>
      <c r="WOX154" s="72"/>
      <c r="WOY154" s="72"/>
      <c r="WOZ154" s="72"/>
      <c r="WPA154" s="72"/>
      <c r="WPB154" s="72"/>
      <c r="WPC154" s="72"/>
      <c r="WPD154" s="72"/>
      <c r="WPE154" s="72"/>
      <c r="WPF154" s="72"/>
      <c r="WPG154" s="72"/>
      <c r="WPH154" s="72"/>
      <c r="WPI154" s="72"/>
      <c r="WPJ154" s="72"/>
      <c r="WPK154" s="72"/>
      <c r="WPL154" s="72"/>
      <c r="WPM154" s="72"/>
      <c r="WPN154" s="72"/>
      <c r="WPO154" s="72"/>
      <c r="WPP154" s="72"/>
      <c r="WPQ154" s="72"/>
      <c r="WPR154" s="72"/>
      <c r="WPS154" s="72"/>
      <c r="WPT154" s="72"/>
      <c r="WPU154" s="72"/>
      <c r="WPV154" s="72"/>
      <c r="WPW154" s="72"/>
      <c r="WPX154" s="72"/>
      <c r="WPY154" s="72"/>
      <c r="WPZ154" s="72"/>
      <c r="WQA154" s="72"/>
      <c r="WQB154" s="72"/>
      <c r="WQC154" s="72"/>
      <c r="WQD154" s="72"/>
      <c r="WQE154" s="72"/>
      <c r="WQF154" s="72"/>
      <c r="WQG154" s="72"/>
      <c r="WQH154" s="72"/>
      <c r="WQI154" s="72"/>
      <c r="WQJ154" s="72"/>
      <c r="WQK154" s="72"/>
      <c r="WQL154" s="72"/>
      <c r="WQM154" s="72"/>
      <c r="WQN154" s="72"/>
      <c r="WQO154" s="72"/>
      <c r="WQP154" s="72"/>
      <c r="WQQ154" s="72"/>
      <c r="WQR154" s="72"/>
      <c r="WQS154" s="72"/>
      <c r="WQT154" s="72"/>
      <c r="WQU154" s="72"/>
      <c r="WQV154" s="72"/>
      <c r="WQW154" s="72"/>
      <c r="WQX154" s="72"/>
      <c r="WQY154" s="72"/>
      <c r="WQZ154" s="72"/>
      <c r="WRA154" s="72"/>
      <c r="WRB154" s="72"/>
      <c r="WRC154" s="72"/>
      <c r="WRD154" s="72"/>
      <c r="WRE154" s="72"/>
      <c r="WRF154" s="72"/>
      <c r="WRG154" s="72"/>
      <c r="WRH154" s="72"/>
      <c r="WRI154" s="72"/>
      <c r="WRJ154" s="72"/>
      <c r="WRK154" s="72"/>
      <c r="WRL154" s="72"/>
      <c r="WRM154" s="72"/>
      <c r="WRN154" s="72"/>
      <c r="WRO154" s="72"/>
      <c r="WRP154" s="72"/>
      <c r="WRQ154" s="72"/>
      <c r="WRR154" s="72"/>
      <c r="WRS154" s="72"/>
      <c r="WRT154" s="72"/>
      <c r="WRU154" s="72"/>
      <c r="WRV154" s="72"/>
      <c r="WRW154" s="72"/>
      <c r="WRX154" s="72"/>
      <c r="WRY154" s="72"/>
      <c r="WRZ154" s="72"/>
      <c r="WSA154" s="72"/>
      <c r="WSB154" s="72"/>
      <c r="WSC154" s="72"/>
      <c r="WSD154" s="72"/>
      <c r="WSE154" s="72"/>
      <c r="WSF154" s="72"/>
      <c r="WSG154" s="72"/>
      <c r="WSH154" s="72"/>
      <c r="WSI154" s="72"/>
      <c r="WSJ154" s="72"/>
      <c r="WSK154" s="72"/>
      <c r="WSL154" s="72"/>
      <c r="WSM154" s="72"/>
      <c r="WSN154" s="72"/>
      <c r="WSO154" s="72"/>
      <c r="WSP154" s="72"/>
      <c r="WSQ154" s="72"/>
      <c r="WSR154" s="72"/>
      <c r="WSS154" s="72"/>
      <c r="WST154" s="72"/>
      <c r="WSU154" s="72"/>
      <c r="WSV154" s="72"/>
      <c r="WSW154" s="72"/>
      <c r="WSX154" s="72"/>
      <c r="WSY154" s="72"/>
      <c r="WSZ154" s="72"/>
      <c r="WTA154" s="72"/>
      <c r="WTB154" s="72"/>
      <c r="WTC154" s="72"/>
      <c r="WTD154" s="72"/>
      <c r="WTE154" s="72"/>
      <c r="WTF154" s="72"/>
      <c r="WTG154" s="72"/>
      <c r="WTH154" s="72"/>
      <c r="WTI154" s="72"/>
      <c r="WTJ154" s="72"/>
      <c r="WTK154" s="72"/>
      <c r="WTL154" s="72"/>
      <c r="WTM154" s="72"/>
      <c r="WTN154" s="72"/>
      <c r="WTO154" s="72"/>
      <c r="WTP154" s="72"/>
      <c r="WTQ154" s="72"/>
      <c r="WTR154" s="72"/>
      <c r="WTS154" s="72"/>
      <c r="WTT154" s="72"/>
      <c r="WTU154" s="72"/>
      <c r="WTV154" s="72"/>
      <c r="WTW154" s="72"/>
      <c r="WTX154" s="72"/>
      <c r="WTY154" s="72"/>
      <c r="WTZ154" s="72"/>
      <c r="WUA154" s="72"/>
      <c r="WUB154" s="72"/>
      <c r="WUC154" s="72"/>
      <c r="WUD154" s="72"/>
      <c r="WUE154" s="72"/>
      <c r="WUF154" s="72"/>
      <c r="WUG154" s="72"/>
      <c r="WUH154" s="72"/>
      <c r="WUI154" s="72"/>
      <c r="WUJ154" s="72"/>
      <c r="WUK154" s="72"/>
      <c r="WUL154" s="72"/>
      <c r="WUM154" s="72"/>
      <c r="WUN154" s="72"/>
      <c r="WUO154" s="72"/>
      <c r="WUP154" s="72"/>
      <c r="WUQ154" s="72"/>
      <c r="WUR154" s="72"/>
      <c r="WUS154" s="72"/>
      <c r="WUT154" s="72"/>
      <c r="WUU154" s="72"/>
      <c r="WUV154" s="72"/>
      <c r="WUW154" s="72"/>
      <c r="WUX154" s="72"/>
      <c r="WUY154" s="72"/>
      <c r="WUZ154" s="72"/>
      <c r="WVA154" s="72"/>
      <c r="WVB154" s="72"/>
      <c r="WVC154" s="72"/>
      <c r="WVD154" s="72"/>
      <c r="WVE154" s="72"/>
      <c r="WVF154" s="72"/>
      <c r="WVG154" s="72"/>
      <c r="WVH154" s="72"/>
      <c r="WVI154" s="72"/>
      <c r="WVJ154" s="72"/>
      <c r="WVK154" s="72"/>
      <c r="WVL154" s="72"/>
      <c r="WVM154" s="72"/>
      <c r="WVN154" s="72"/>
      <c r="WVO154" s="72"/>
      <c r="WVP154" s="72"/>
      <c r="WVQ154" s="72"/>
      <c r="WVR154" s="72"/>
      <c r="WVS154" s="72"/>
      <c r="WVT154" s="72"/>
      <c r="WVU154" s="72"/>
      <c r="WVV154" s="72"/>
      <c r="WVW154" s="72"/>
      <c r="WVX154" s="72"/>
      <c r="WVY154" s="72"/>
      <c r="WVZ154" s="72"/>
      <c r="WWA154" s="72"/>
      <c r="WWB154" s="72"/>
      <c r="WWC154" s="72"/>
      <c r="WWD154" s="72"/>
      <c r="WWE154" s="72"/>
      <c r="WWF154" s="72"/>
      <c r="WWG154" s="72"/>
      <c r="WWH154" s="72"/>
      <c r="WWI154" s="72"/>
      <c r="WWJ154" s="72"/>
      <c r="WWK154" s="72"/>
      <c r="WWL154" s="72"/>
      <c r="WWM154" s="72"/>
      <c r="WWN154" s="72"/>
      <c r="WWO154" s="72"/>
      <c r="WWP154" s="72"/>
      <c r="WWQ154" s="72"/>
      <c r="WWR154" s="72"/>
      <c r="WWS154" s="72"/>
      <c r="WWT154" s="72"/>
      <c r="WWU154" s="72"/>
      <c r="WWV154" s="72"/>
      <c r="WWW154" s="72"/>
      <c r="WWX154" s="72"/>
      <c r="WWY154" s="72"/>
      <c r="WWZ154" s="72"/>
      <c r="WXA154" s="72"/>
      <c r="WXB154" s="72"/>
      <c r="WXC154" s="72"/>
      <c r="WXD154" s="72"/>
      <c r="WXE154" s="72"/>
      <c r="WXF154" s="72"/>
      <c r="WXG154" s="72"/>
      <c r="WXH154" s="72"/>
      <c r="WXI154" s="72"/>
      <c r="WXJ154" s="72"/>
      <c r="WXK154" s="72"/>
      <c r="WXL154" s="72"/>
      <c r="WXM154" s="72"/>
      <c r="WXN154" s="72"/>
      <c r="WXO154" s="72"/>
      <c r="WXP154" s="72"/>
      <c r="WXQ154" s="72"/>
      <c r="WXR154" s="72"/>
      <c r="WXS154" s="72"/>
      <c r="WXT154" s="72"/>
      <c r="WXU154" s="72"/>
      <c r="WXV154" s="72"/>
      <c r="WXW154" s="72"/>
      <c r="WXX154" s="72"/>
      <c r="WXY154" s="72"/>
      <c r="WXZ154" s="72"/>
      <c r="WYA154" s="72"/>
      <c r="WYB154" s="72"/>
      <c r="WYC154" s="72"/>
      <c r="WYD154" s="72"/>
      <c r="WYE154" s="72"/>
      <c r="WYF154" s="72"/>
      <c r="WYG154" s="72"/>
      <c r="WYH154" s="72"/>
      <c r="WYI154" s="72"/>
      <c r="WYJ154" s="72"/>
      <c r="WYK154" s="72"/>
      <c r="WYL154" s="72"/>
      <c r="WYM154" s="72"/>
      <c r="WYN154" s="72"/>
      <c r="WYO154" s="72"/>
      <c r="WYP154" s="72"/>
      <c r="WYQ154" s="72"/>
      <c r="WYR154" s="72"/>
      <c r="WYS154" s="72"/>
      <c r="WYT154" s="72"/>
      <c r="WYU154" s="72"/>
      <c r="WYV154" s="72"/>
      <c r="WYW154" s="72"/>
      <c r="WYX154" s="72"/>
      <c r="WYY154" s="72"/>
      <c r="WYZ154" s="72"/>
      <c r="WZA154" s="72"/>
      <c r="WZB154" s="72"/>
      <c r="WZC154" s="72"/>
      <c r="WZD154" s="72"/>
      <c r="WZE154" s="72"/>
      <c r="WZF154" s="72"/>
      <c r="WZG154" s="72"/>
      <c r="WZH154" s="72"/>
      <c r="WZI154" s="72"/>
      <c r="WZJ154" s="72"/>
      <c r="WZK154" s="72"/>
      <c r="WZL154" s="72"/>
      <c r="WZM154" s="72"/>
      <c r="WZN154" s="72"/>
      <c r="WZO154" s="72"/>
      <c r="WZP154" s="72"/>
      <c r="WZQ154" s="72"/>
      <c r="WZR154" s="72"/>
      <c r="WZS154" s="72"/>
      <c r="WZT154" s="72"/>
      <c r="WZU154" s="72"/>
      <c r="WZV154" s="72"/>
      <c r="WZW154" s="72"/>
      <c r="WZX154" s="72"/>
      <c r="WZY154" s="72"/>
      <c r="WZZ154" s="72"/>
      <c r="XAA154" s="72"/>
      <c r="XAB154" s="72"/>
      <c r="XAC154" s="72"/>
      <c r="XAD154" s="72"/>
      <c r="XAE154" s="72"/>
      <c r="XAF154" s="72"/>
      <c r="XAG154" s="72"/>
      <c r="XAH154" s="72"/>
      <c r="XAI154" s="72"/>
      <c r="XAJ154" s="72"/>
      <c r="XAK154" s="72"/>
      <c r="XAL154" s="72"/>
      <c r="XAM154" s="72"/>
      <c r="XAN154" s="72"/>
      <c r="XAO154" s="72"/>
      <c r="XAP154" s="72"/>
      <c r="XAQ154" s="72"/>
      <c r="XAR154" s="72"/>
      <c r="XAS154" s="72"/>
      <c r="XAT154" s="72"/>
      <c r="XAU154" s="72"/>
      <c r="XAV154" s="72"/>
      <c r="XAW154" s="72"/>
      <c r="XAX154" s="72"/>
      <c r="XAY154" s="72"/>
      <c r="XAZ154" s="72"/>
      <c r="XBA154" s="72"/>
      <c r="XBB154" s="72"/>
      <c r="XBC154" s="72"/>
      <c r="XBD154" s="72"/>
      <c r="XBE154" s="72"/>
      <c r="XBF154" s="72"/>
      <c r="XBG154" s="72"/>
      <c r="XBH154" s="72"/>
      <c r="XBI154" s="72"/>
      <c r="XBJ154" s="72"/>
      <c r="XBK154" s="72"/>
      <c r="XBL154" s="72"/>
      <c r="XBM154" s="72"/>
      <c r="XBN154" s="72"/>
      <c r="XBO154" s="72"/>
      <c r="XBP154" s="72"/>
      <c r="XBQ154" s="72"/>
      <c r="XBR154" s="72"/>
      <c r="XBS154" s="72"/>
      <c r="XBT154" s="72"/>
      <c r="XBU154" s="72"/>
      <c r="XBV154" s="72"/>
      <c r="XBW154" s="72"/>
      <c r="XBX154" s="72"/>
      <c r="XBY154" s="72"/>
      <c r="XBZ154" s="72"/>
      <c r="XCA154" s="72"/>
      <c r="XCB154" s="72"/>
      <c r="XCC154" s="72"/>
      <c r="XCD154" s="72"/>
      <c r="XCE154" s="72"/>
      <c r="XCF154" s="72"/>
      <c r="XCG154" s="72"/>
      <c r="XCH154" s="72"/>
      <c r="XCI154" s="72"/>
      <c r="XCJ154" s="72"/>
      <c r="XCK154" s="72"/>
      <c r="XCL154" s="72"/>
      <c r="XCM154" s="72"/>
      <c r="XCN154" s="72"/>
      <c r="XCO154" s="72"/>
      <c r="XCP154" s="72"/>
      <c r="XCQ154" s="72"/>
      <c r="XCR154" s="72"/>
      <c r="XCS154" s="72"/>
      <c r="XCT154" s="72"/>
      <c r="XCU154" s="72"/>
      <c r="XCV154" s="72"/>
      <c r="XCW154" s="72"/>
      <c r="XCX154" s="72"/>
      <c r="XCY154" s="72"/>
      <c r="XCZ154" s="72"/>
      <c r="XDA154" s="72"/>
      <c r="XDB154" s="72"/>
      <c r="XDC154" s="72"/>
      <c r="XDD154" s="72"/>
      <c r="XDE154" s="72"/>
      <c r="XDF154" s="72"/>
      <c r="XDG154" s="72"/>
      <c r="XDH154" s="72"/>
      <c r="XDI154" s="72"/>
      <c r="XDJ154" s="72"/>
      <c r="XDK154" s="72"/>
      <c r="XDL154" s="72"/>
      <c r="XDM154" s="72"/>
      <c r="XDN154" s="72"/>
      <c r="XDO154" s="72"/>
      <c r="XDP154" s="72"/>
      <c r="XDQ154" s="72"/>
      <c r="XDR154" s="72"/>
      <c r="XDS154" s="72"/>
      <c r="XDT154" s="72"/>
      <c r="XDU154" s="72"/>
      <c r="XDV154" s="72"/>
      <c r="XDW154" s="72"/>
      <c r="XDX154" s="72"/>
      <c r="XDY154" s="72"/>
      <c r="XDZ154" s="72"/>
      <c r="XEA154" s="72"/>
      <c r="XEB154" s="72"/>
      <c r="XEC154" s="72"/>
      <c r="XED154" s="72"/>
      <c r="XEE154" s="72"/>
      <c r="XEF154" s="72"/>
      <c r="XEG154" s="72"/>
      <c r="XEH154" s="72"/>
      <c r="XEI154" s="72"/>
      <c r="XEJ154" s="72"/>
      <c r="XEK154" s="72"/>
      <c r="XEL154" s="72"/>
      <c r="XEM154" s="72"/>
      <c r="XEN154" s="72"/>
      <c r="XEO154" s="72"/>
      <c r="XEP154" s="72"/>
      <c r="XEQ154" s="72"/>
      <c r="XER154" s="72"/>
      <c r="XES154" s="72"/>
      <c r="XET154" s="72"/>
      <c r="XEU154" s="72"/>
      <c r="XEV154" s="72"/>
      <c r="XEW154" s="72"/>
      <c r="XEX154" s="72"/>
      <c r="XEY154" s="72"/>
      <c r="XEZ154" s="72"/>
      <c r="XFA154" s="72"/>
      <c r="XFB154" s="72"/>
      <c r="XFC154" s="72"/>
      <c r="XFD154" s="72"/>
    </row>
    <row r="155" spans="1:16384" ht="0.95" customHeight="1" x14ac:dyDescent="0.25">
      <c r="A155" s="69" t="s">
        <v>19</v>
      </c>
      <c r="B155" s="69"/>
      <c r="C155" s="69"/>
      <c r="D155" s="83" t="s">
        <v>27</v>
      </c>
      <c r="E155" s="83" t="s">
        <v>37</v>
      </c>
      <c r="F155" s="83" t="s">
        <v>38</v>
      </c>
      <c r="G155" s="82" t="s">
        <v>46</v>
      </c>
      <c r="H155" s="82" t="s">
        <v>47</v>
      </c>
      <c r="I155" s="82" t="s">
        <v>23</v>
      </c>
      <c r="J155" s="82" t="s">
        <v>24</v>
      </c>
      <c r="K155" s="82" t="s">
        <v>25</v>
      </c>
      <c r="L155" s="82" t="s">
        <v>48</v>
      </c>
      <c r="M155" s="82" t="s">
        <v>49</v>
      </c>
      <c r="N155" s="83"/>
      <c r="O155" s="68" t="s">
        <v>62</v>
      </c>
      <c r="P155" s="68" t="s">
        <v>63</v>
      </c>
      <c r="Q155" s="68" t="s">
        <v>64</v>
      </c>
      <c r="R155" s="68" t="s">
        <v>65</v>
      </c>
      <c r="S155" s="68" t="s">
        <v>66</v>
      </c>
      <c r="T155" s="68" t="s">
        <v>67</v>
      </c>
      <c r="U155" s="68" t="s">
        <v>68</v>
      </c>
      <c r="V155" s="68" t="s">
        <v>69</v>
      </c>
      <c r="W155" s="68" t="s">
        <v>70</v>
      </c>
      <c r="X155" s="68" t="s">
        <v>71</v>
      </c>
      <c r="Y155" s="68" t="s">
        <v>72</v>
      </c>
      <c r="Z155" s="68" t="s">
        <v>73</v>
      </c>
      <c r="AA155" s="68" t="s">
        <v>74</v>
      </c>
      <c r="AB155" s="68" t="s">
        <v>75</v>
      </c>
      <c r="AC155" s="68" t="s">
        <v>76</v>
      </c>
      <c r="AD155" s="68" t="s">
        <v>77</v>
      </c>
      <c r="AE155" s="68" t="s">
        <v>78</v>
      </c>
      <c r="AF155" s="68" t="s">
        <v>79</v>
      </c>
      <c r="AG155" s="68" t="s">
        <v>80</v>
      </c>
      <c r="AH155" s="68" t="s">
        <v>81</v>
      </c>
      <c r="AI155" s="68" t="s">
        <v>82</v>
      </c>
      <c r="AJ155" s="68" t="s">
        <v>83</v>
      </c>
      <c r="AK155" s="68" t="s">
        <v>84</v>
      </c>
      <c r="AL155" s="68" t="s">
        <v>85</v>
      </c>
      <c r="AM155" s="68" t="s">
        <v>86</v>
      </c>
      <c r="AN155" s="68" t="s">
        <v>87</v>
      </c>
      <c r="AO155" s="68" t="s">
        <v>88</v>
      </c>
      <c r="AP155" s="68" t="s">
        <v>89</v>
      </c>
      <c r="AQ155" s="68" t="s">
        <v>90</v>
      </c>
      <c r="AR155" s="68" t="s">
        <v>91</v>
      </c>
      <c r="AS155" s="68" t="s">
        <v>92</v>
      </c>
      <c r="AT155" s="68" t="s">
        <v>93</v>
      </c>
      <c r="AU155" s="68" t="s">
        <v>94</v>
      </c>
      <c r="AV155" s="68" t="s">
        <v>95</v>
      </c>
      <c r="AW155" s="68" t="s">
        <v>96</v>
      </c>
      <c r="AX155" s="68" t="s">
        <v>97</v>
      </c>
      <c r="AY155" s="68" t="s">
        <v>98</v>
      </c>
      <c r="AZ155" s="68" t="s">
        <v>99</v>
      </c>
      <c r="BA155" s="68" t="s">
        <v>100</v>
      </c>
      <c r="BB155" s="68" t="s">
        <v>101</v>
      </c>
      <c r="BC155" s="68" t="s">
        <v>102</v>
      </c>
      <c r="BD155" s="68" t="s">
        <v>103</v>
      </c>
      <c r="BE155" s="68" t="s">
        <v>104</v>
      </c>
      <c r="BF155" s="68" t="s">
        <v>105</v>
      </c>
      <c r="BG155" s="68" t="s">
        <v>106</v>
      </c>
      <c r="BH155" s="68" t="s">
        <v>107</v>
      </c>
      <c r="BI155" s="68" t="s">
        <v>108</v>
      </c>
      <c r="BJ155" s="68" t="s">
        <v>109</v>
      </c>
      <c r="BK155" s="68" t="s">
        <v>110</v>
      </c>
      <c r="BL155" s="68" t="s">
        <v>111</v>
      </c>
      <c r="BM155" s="68" t="s">
        <v>112</v>
      </c>
      <c r="BN155" s="68" t="s">
        <v>113</v>
      </c>
      <c r="BO155" s="68" t="s">
        <v>114</v>
      </c>
      <c r="BP155" s="68" t="s">
        <v>115</v>
      </c>
      <c r="BQ155" s="68" t="s">
        <v>116</v>
      </c>
      <c r="BR155" s="68" t="s">
        <v>117</v>
      </c>
      <c r="BS155" s="68" t="s">
        <v>118</v>
      </c>
      <c r="BT155" s="68" t="s">
        <v>119</v>
      </c>
      <c r="BU155" s="68" t="s">
        <v>120</v>
      </c>
      <c r="BV155" s="68" t="s">
        <v>121</v>
      </c>
      <c r="BW155" s="68" t="s">
        <v>122</v>
      </c>
      <c r="BX155" s="68" t="s">
        <v>123</v>
      </c>
      <c r="BY155" s="68" t="s">
        <v>124</v>
      </c>
      <c r="BZ155" s="68" t="s">
        <v>125</v>
      </c>
      <c r="CA155" s="68" t="s">
        <v>126</v>
      </c>
      <c r="CB155" s="68" t="s">
        <v>127</v>
      </c>
      <c r="CC155" s="68" t="s">
        <v>128</v>
      </c>
      <c r="CD155" s="68" t="s">
        <v>129</v>
      </c>
      <c r="CE155" s="68" t="s">
        <v>130</v>
      </c>
      <c r="CF155" s="68" t="s">
        <v>131</v>
      </c>
      <c r="CG155" s="68" t="s">
        <v>132</v>
      </c>
      <c r="CH155" s="68" t="s">
        <v>133</v>
      </c>
      <c r="CI155" s="68" t="s">
        <v>134</v>
      </c>
      <c r="CJ155" s="68" t="s">
        <v>135</v>
      </c>
      <c r="CK155" s="68" t="s">
        <v>136</v>
      </c>
      <c r="CL155" s="68" t="s">
        <v>137</v>
      </c>
      <c r="CM155" s="68" t="s">
        <v>138</v>
      </c>
      <c r="CN155" s="68" t="s">
        <v>139</v>
      </c>
      <c r="CO155" s="68" t="s">
        <v>140</v>
      </c>
      <c r="CP155" s="68" t="s">
        <v>141</v>
      </c>
      <c r="CQ155" s="68" t="s">
        <v>142</v>
      </c>
      <c r="CR155" s="68" t="s">
        <v>143</v>
      </c>
      <c r="CS155" s="68" t="s">
        <v>144</v>
      </c>
      <c r="CT155" s="68" t="s">
        <v>145</v>
      </c>
      <c r="CU155" s="68" t="s">
        <v>146</v>
      </c>
      <c r="CV155" s="68" t="s">
        <v>147</v>
      </c>
      <c r="CW155" s="68" t="s">
        <v>148</v>
      </c>
      <c r="CX155" s="68" t="s">
        <v>149</v>
      </c>
      <c r="CY155" s="68" t="s">
        <v>150</v>
      </c>
      <c r="CZ155" s="68" t="s">
        <v>151</v>
      </c>
      <c r="DA155" s="68" t="s">
        <v>152</v>
      </c>
      <c r="DB155" s="68" t="s">
        <v>153</v>
      </c>
      <c r="DC155" s="68" t="s">
        <v>154</v>
      </c>
      <c r="DD155" s="68" t="s">
        <v>155</v>
      </c>
      <c r="DE155" s="68" t="s">
        <v>156</v>
      </c>
      <c r="DF155" s="68" t="s">
        <v>157</v>
      </c>
      <c r="DG155" s="68" t="s">
        <v>158</v>
      </c>
      <c r="DH155" s="68" t="s">
        <v>159</v>
      </c>
      <c r="DI155" s="68" t="s">
        <v>160</v>
      </c>
      <c r="DJ155" s="68" t="s">
        <v>161</v>
      </c>
      <c r="DK155" s="68">
        <v>100</v>
      </c>
      <c r="DL155" s="68">
        <f>DK155+1</f>
        <v>101</v>
      </c>
      <c r="DM155" s="68">
        <f t="shared" ref="DM155:EE155" si="247">DL155+1</f>
        <v>102</v>
      </c>
      <c r="DN155" s="68">
        <f t="shared" si="247"/>
        <v>103</v>
      </c>
      <c r="DO155" s="68">
        <f t="shared" si="247"/>
        <v>104</v>
      </c>
      <c r="DP155" s="68">
        <f t="shared" si="247"/>
        <v>105</v>
      </c>
      <c r="DQ155" s="68">
        <f t="shared" si="247"/>
        <v>106</v>
      </c>
      <c r="DR155" s="68">
        <f t="shared" si="247"/>
        <v>107</v>
      </c>
      <c r="DS155" s="68">
        <f t="shared" si="247"/>
        <v>108</v>
      </c>
      <c r="DT155" s="68">
        <f t="shared" si="247"/>
        <v>109</v>
      </c>
      <c r="DU155" s="68">
        <f t="shared" si="247"/>
        <v>110</v>
      </c>
      <c r="DV155" s="68">
        <f t="shared" si="247"/>
        <v>111</v>
      </c>
      <c r="DW155" s="68">
        <f t="shared" si="247"/>
        <v>112</v>
      </c>
      <c r="DX155" s="68">
        <f t="shared" si="247"/>
        <v>113</v>
      </c>
      <c r="DY155" s="68">
        <f t="shared" si="247"/>
        <v>114</v>
      </c>
      <c r="DZ155" s="68">
        <f t="shared" si="247"/>
        <v>115</v>
      </c>
      <c r="EA155" s="68">
        <f t="shared" si="247"/>
        <v>116</v>
      </c>
      <c r="EB155" s="68">
        <f t="shared" si="247"/>
        <v>117</v>
      </c>
      <c r="EC155" s="68">
        <f t="shared" si="247"/>
        <v>118</v>
      </c>
      <c r="ED155" s="68">
        <f t="shared" si="247"/>
        <v>119</v>
      </c>
      <c r="EE155" s="68">
        <f t="shared" si="247"/>
        <v>120</v>
      </c>
    </row>
    <row r="156" spans="1:16384" ht="0.95" customHeight="1" x14ac:dyDescent="0.25">
      <c r="A156" s="70">
        <v>2015</v>
      </c>
      <c r="B156" s="71">
        <f t="shared" ref="B156:B201" si="248">SUM(O156:DJ156)</f>
        <v>4136391</v>
      </c>
      <c r="C156" s="70"/>
      <c r="D156" s="84">
        <f t="shared" ref="D156:D201" si="249">SUM(AI156:CA156)</f>
        <v>2612215</v>
      </c>
      <c r="E156" s="84">
        <f t="shared" ref="E156:E201" si="250">SUM(AI156:CB156)</f>
        <v>2656097</v>
      </c>
      <c r="F156" s="84">
        <f t="shared" ref="F156:F201" si="251">SUM(AI156:CC156)</f>
        <v>2698484</v>
      </c>
      <c r="G156" s="85">
        <f t="shared" ref="G156:G201" si="252">SUM(AI156:CD156)</f>
        <v>2740821</v>
      </c>
      <c r="H156" s="85">
        <f t="shared" ref="H156:H201" si="253">SUM(AI156:CE156)</f>
        <v>2782302</v>
      </c>
      <c r="I156" s="85">
        <f>SUM(CB156:$EE156)</f>
        <v>663975</v>
      </c>
      <c r="J156" s="85">
        <f>SUM(CC156:$EE156)</f>
        <v>620093</v>
      </c>
      <c r="K156" s="85">
        <f>SUM(CD156:$EE156)</f>
        <v>577706</v>
      </c>
      <c r="L156" s="85">
        <f>SUM(CE156:$EE156)</f>
        <v>535369</v>
      </c>
      <c r="M156" s="85">
        <f>SUM(CF156:$EE156)</f>
        <v>493888</v>
      </c>
      <c r="N156" s="84"/>
      <c r="O156" s="86">
        <v>44865</v>
      </c>
      <c r="P156" s="86">
        <v>43332</v>
      </c>
      <c r="Q156" s="86">
        <v>43505</v>
      </c>
      <c r="R156" s="86">
        <v>43788</v>
      </c>
      <c r="S156" s="86">
        <v>43117</v>
      </c>
      <c r="T156" s="86">
        <v>43452</v>
      </c>
      <c r="U156" s="86">
        <v>42929</v>
      </c>
      <c r="V156" s="86">
        <v>42702</v>
      </c>
      <c r="W156" s="86">
        <v>41697</v>
      </c>
      <c r="X156" s="86">
        <v>41382</v>
      </c>
      <c r="Y156" s="86">
        <v>41250</v>
      </c>
      <c r="Z156" s="86">
        <v>40916</v>
      </c>
      <c r="AA156" s="86">
        <v>40439</v>
      </c>
      <c r="AB156" s="86">
        <v>41124</v>
      </c>
      <c r="AC156" s="86">
        <v>41393</v>
      </c>
      <c r="AD156" s="86">
        <v>43989</v>
      </c>
      <c r="AE156" s="86">
        <v>43616</v>
      </c>
      <c r="AF156" s="86">
        <v>44545</v>
      </c>
      <c r="AG156" s="86">
        <v>45344</v>
      </c>
      <c r="AH156" s="86">
        <v>47048</v>
      </c>
      <c r="AI156" s="86">
        <v>47425</v>
      </c>
      <c r="AJ156" s="86">
        <v>48782</v>
      </c>
      <c r="AK156" s="86">
        <v>49995</v>
      </c>
      <c r="AL156" s="86">
        <v>52310</v>
      </c>
      <c r="AM156" s="86">
        <v>53959</v>
      </c>
      <c r="AN156" s="86">
        <v>55075</v>
      </c>
      <c r="AO156" s="86">
        <v>55716</v>
      </c>
      <c r="AP156" s="86">
        <v>57450</v>
      </c>
      <c r="AQ156" s="86">
        <v>57064</v>
      </c>
      <c r="AR156" s="86">
        <v>58315</v>
      </c>
      <c r="AS156" s="86">
        <v>58867</v>
      </c>
      <c r="AT156" s="86">
        <v>59996</v>
      </c>
      <c r="AU156" s="86">
        <v>59749</v>
      </c>
      <c r="AV156" s="86">
        <v>60811</v>
      </c>
      <c r="AW156" s="86">
        <v>60532</v>
      </c>
      <c r="AX156" s="86">
        <v>60868</v>
      </c>
      <c r="AY156" s="86">
        <v>59000</v>
      </c>
      <c r="AZ156" s="86">
        <v>58456</v>
      </c>
      <c r="BA156" s="86">
        <v>58287</v>
      </c>
      <c r="BB156" s="86">
        <v>57511</v>
      </c>
      <c r="BC156" s="86">
        <v>57408</v>
      </c>
      <c r="BD156" s="86">
        <v>58951</v>
      </c>
      <c r="BE156" s="86">
        <v>58992</v>
      </c>
      <c r="BF156" s="86">
        <v>61037</v>
      </c>
      <c r="BG156" s="86">
        <v>62522</v>
      </c>
      <c r="BH156" s="86">
        <v>63524</v>
      </c>
      <c r="BI156" s="86">
        <v>64910</v>
      </c>
      <c r="BJ156" s="86">
        <v>66431</v>
      </c>
      <c r="BK156" s="86">
        <v>67149</v>
      </c>
      <c r="BL156" s="86">
        <v>68794</v>
      </c>
      <c r="BM156" s="86">
        <v>69201</v>
      </c>
      <c r="BN156" s="86">
        <v>70125</v>
      </c>
      <c r="BO156" s="86">
        <v>67769</v>
      </c>
      <c r="BP156" s="86">
        <v>65153</v>
      </c>
      <c r="BQ156" s="86">
        <v>62464</v>
      </c>
      <c r="BR156" s="86">
        <v>60656</v>
      </c>
      <c r="BS156" s="86">
        <v>58646</v>
      </c>
      <c r="BT156" s="86">
        <v>56666</v>
      </c>
      <c r="BU156" s="86">
        <v>54911</v>
      </c>
      <c r="BV156" s="86">
        <v>53310</v>
      </c>
      <c r="BW156" s="86">
        <v>50483</v>
      </c>
      <c r="BX156" s="86">
        <v>48202</v>
      </c>
      <c r="BY156" s="86">
        <v>46023</v>
      </c>
      <c r="BZ156" s="86">
        <v>45385</v>
      </c>
      <c r="CA156" s="86">
        <v>43335</v>
      </c>
      <c r="CB156" s="86">
        <v>43882</v>
      </c>
      <c r="CC156" s="86">
        <v>42387</v>
      </c>
      <c r="CD156" s="86">
        <v>42337</v>
      </c>
      <c r="CE156" s="86">
        <v>41481</v>
      </c>
      <c r="CF156" s="86">
        <v>40871</v>
      </c>
      <c r="CG156" s="86">
        <v>39005</v>
      </c>
      <c r="CH156" s="86">
        <v>37615</v>
      </c>
      <c r="CI156" s="86">
        <v>35590</v>
      </c>
      <c r="CJ156" s="86">
        <v>33598</v>
      </c>
      <c r="CK156" s="86">
        <v>30418</v>
      </c>
      <c r="CL156" s="86">
        <v>27066</v>
      </c>
      <c r="CM156" s="86">
        <v>25868</v>
      </c>
      <c r="CN156" s="86">
        <v>24416</v>
      </c>
      <c r="CO156" s="86">
        <v>22695</v>
      </c>
      <c r="CP156" s="86">
        <v>21649</v>
      </c>
      <c r="CQ156" s="86">
        <v>20650</v>
      </c>
      <c r="CR156" s="86">
        <v>19113</v>
      </c>
      <c r="CS156" s="86">
        <v>17071</v>
      </c>
      <c r="CT156" s="86">
        <v>15905</v>
      </c>
      <c r="CU156" s="86">
        <v>14213</v>
      </c>
      <c r="CV156" s="86">
        <v>12707</v>
      </c>
      <c r="CW156" s="86">
        <v>10969</v>
      </c>
      <c r="CX156" s="86">
        <v>9412</v>
      </c>
      <c r="CY156" s="86">
        <v>7817</v>
      </c>
      <c r="CZ156" s="86">
        <v>6668</v>
      </c>
      <c r="DA156" s="86">
        <v>5507</v>
      </c>
      <c r="DB156" s="86">
        <v>4251</v>
      </c>
      <c r="DC156" s="86">
        <v>3362</v>
      </c>
      <c r="DD156" s="86">
        <v>2464</v>
      </c>
      <c r="DE156" s="86">
        <v>1874</v>
      </c>
      <c r="DF156" s="86">
        <v>1256</v>
      </c>
      <c r="DG156" s="86">
        <v>700</v>
      </c>
      <c r="DH156" s="86">
        <v>458</v>
      </c>
      <c r="DI156" s="86">
        <v>295</v>
      </c>
      <c r="DJ156" s="86">
        <v>173</v>
      </c>
      <c r="DK156" s="86">
        <v>103</v>
      </c>
      <c r="DL156" s="86">
        <v>66</v>
      </c>
      <c r="DM156" s="86">
        <v>37</v>
      </c>
      <c r="DN156" s="86">
        <v>15</v>
      </c>
      <c r="DO156" s="86">
        <v>6</v>
      </c>
      <c r="DP156" s="86">
        <v>3</v>
      </c>
      <c r="DQ156" s="86">
        <v>1</v>
      </c>
      <c r="DR156" s="86">
        <v>1</v>
      </c>
      <c r="DS156" s="86">
        <v>0</v>
      </c>
      <c r="DT156" s="86">
        <v>0</v>
      </c>
      <c r="DU156" s="86">
        <v>0</v>
      </c>
      <c r="DV156" s="86">
        <v>0</v>
      </c>
      <c r="DW156" s="86">
        <v>0</v>
      </c>
      <c r="DX156" s="86">
        <v>0</v>
      </c>
      <c r="DY156" s="86">
        <v>0</v>
      </c>
      <c r="DZ156" s="86">
        <v>0</v>
      </c>
      <c r="EA156" s="86">
        <v>0</v>
      </c>
      <c r="EB156" s="86">
        <v>0</v>
      </c>
      <c r="EC156" s="86">
        <v>0</v>
      </c>
      <c r="ED156" s="86">
        <v>0</v>
      </c>
      <c r="EE156" s="86">
        <v>0</v>
      </c>
    </row>
    <row r="157" spans="1:16384" ht="0.95" customHeight="1" x14ac:dyDescent="0.25">
      <c r="A157" s="70">
        <v>2016</v>
      </c>
      <c r="B157" s="71">
        <f t="shared" si="248"/>
        <v>4195579</v>
      </c>
      <c r="C157" s="70"/>
      <c r="D157" s="84">
        <f t="shared" si="249"/>
        <v>2645618</v>
      </c>
      <c r="E157" s="84">
        <f t="shared" si="250"/>
        <v>2688313</v>
      </c>
      <c r="F157" s="84">
        <f t="shared" si="251"/>
        <v>2731679</v>
      </c>
      <c r="G157" s="85">
        <f t="shared" si="252"/>
        <v>2773604</v>
      </c>
      <c r="H157" s="85">
        <f t="shared" si="253"/>
        <v>2815442</v>
      </c>
      <c r="I157" s="85">
        <f>SUM(CB157:$EE157)</f>
        <v>682451</v>
      </c>
      <c r="J157" s="85">
        <f>SUM(CC157:$EE157)</f>
        <v>639756</v>
      </c>
      <c r="K157" s="85">
        <f>SUM(CD157:$EE157)</f>
        <v>596390</v>
      </c>
      <c r="L157" s="85">
        <f>SUM(CE157:$EE157)</f>
        <v>554465</v>
      </c>
      <c r="M157" s="85">
        <f>SUM(CF157:$EE157)</f>
        <v>512627</v>
      </c>
      <c r="N157" s="84"/>
      <c r="O157" s="86">
        <v>45886</v>
      </c>
      <c r="P157" s="86">
        <v>45387</v>
      </c>
      <c r="Q157" s="86">
        <v>43789</v>
      </c>
      <c r="R157" s="86">
        <v>43930</v>
      </c>
      <c r="S157" s="86">
        <v>44209</v>
      </c>
      <c r="T157" s="86">
        <v>43533</v>
      </c>
      <c r="U157" s="86">
        <v>43847</v>
      </c>
      <c r="V157" s="86">
        <v>43324</v>
      </c>
      <c r="W157" s="86">
        <v>43090</v>
      </c>
      <c r="X157" s="86">
        <v>42073</v>
      </c>
      <c r="Y157" s="86">
        <v>41746</v>
      </c>
      <c r="Z157" s="86">
        <v>41594</v>
      </c>
      <c r="AA157" s="86">
        <v>41249</v>
      </c>
      <c r="AB157" s="86">
        <v>40771</v>
      </c>
      <c r="AC157" s="86">
        <v>41464</v>
      </c>
      <c r="AD157" s="86">
        <v>41788</v>
      </c>
      <c r="AE157" s="86">
        <v>44460</v>
      </c>
      <c r="AF157" s="86">
        <v>44210</v>
      </c>
      <c r="AG157" s="86">
        <v>45236</v>
      </c>
      <c r="AH157" s="86">
        <v>46133</v>
      </c>
      <c r="AI157" s="86">
        <v>47976</v>
      </c>
      <c r="AJ157" s="86">
        <v>48519</v>
      </c>
      <c r="AK157" s="86">
        <v>49973</v>
      </c>
      <c r="AL157" s="86">
        <v>51310</v>
      </c>
      <c r="AM157" s="86">
        <v>53734</v>
      </c>
      <c r="AN157" s="86">
        <v>55519</v>
      </c>
      <c r="AO157" s="86">
        <v>56731</v>
      </c>
      <c r="AP157" s="86">
        <v>57447</v>
      </c>
      <c r="AQ157" s="86">
        <v>59170</v>
      </c>
      <c r="AR157" s="86">
        <v>58781</v>
      </c>
      <c r="AS157" s="86">
        <v>59968</v>
      </c>
      <c r="AT157" s="86">
        <v>60425</v>
      </c>
      <c r="AU157" s="86">
        <v>61456</v>
      </c>
      <c r="AV157" s="86">
        <v>61126</v>
      </c>
      <c r="AW157" s="86">
        <v>62055</v>
      </c>
      <c r="AX157" s="86">
        <v>61693</v>
      </c>
      <c r="AY157" s="86">
        <v>61914</v>
      </c>
      <c r="AZ157" s="86">
        <v>60000</v>
      </c>
      <c r="BA157" s="86">
        <v>59380</v>
      </c>
      <c r="BB157" s="86">
        <v>59139</v>
      </c>
      <c r="BC157" s="86">
        <v>58312</v>
      </c>
      <c r="BD157" s="86">
        <v>58158</v>
      </c>
      <c r="BE157" s="86">
        <v>59625</v>
      </c>
      <c r="BF157" s="86">
        <v>59634</v>
      </c>
      <c r="BG157" s="86">
        <v>61592</v>
      </c>
      <c r="BH157" s="86">
        <v>63026</v>
      </c>
      <c r="BI157" s="86">
        <v>63961</v>
      </c>
      <c r="BJ157" s="86">
        <v>65283</v>
      </c>
      <c r="BK157" s="86">
        <v>66735</v>
      </c>
      <c r="BL157" s="86">
        <v>67397</v>
      </c>
      <c r="BM157" s="86">
        <v>68962</v>
      </c>
      <c r="BN157" s="86">
        <v>69327</v>
      </c>
      <c r="BO157" s="86">
        <v>70180</v>
      </c>
      <c r="BP157" s="86">
        <v>67794</v>
      </c>
      <c r="BQ157" s="86">
        <v>65152</v>
      </c>
      <c r="BR157" s="86">
        <v>62431</v>
      </c>
      <c r="BS157" s="86">
        <v>60570</v>
      </c>
      <c r="BT157" s="86">
        <v>58513</v>
      </c>
      <c r="BU157" s="86">
        <v>56477</v>
      </c>
      <c r="BV157" s="86">
        <v>54668</v>
      </c>
      <c r="BW157" s="86">
        <v>52923</v>
      </c>
      <c r="BX157" s="86">
        <v>50141</v>
      </c>
      <c r="BY157" s="86">
        <v>47832</v>
      </c>
      <c r="BZ157" s="86">
        <v>45643</v>
      </c>
      <c r="CA157" s="86">
        <v>44966</v>
      </c>
      <c r="CB157" s="86">
        <v>42695</v>
      </c>
      <c r="CC157" s="86">
        <v>43366</v>
      </c>
      <c r="CD157" s="86">
        <v>41925</v>
      </c>
      <c r="CE157" s="86">
        <v>41838</v>
      </c>
      <c r="CF157" s="86">
        <v>40953</v>
      </c>
      <c r="CG157" s="86">
        <v>40299</v>
      </c>
      <c r="CH157" s="86">
        <v>38405</v>
      </c>
      <c r="CI157" s="86">
        <v>36967</v>
      </c>
      <c r="CJ157" s="86">
        <v>34907</v>
      </c>
      <c r="CK157" s="86">
        <v>32875</v>
      </c>
      <c r="CL157" s="86">
        <v>29690</v>
      </c>
      <c r="CM157" s="86">
        <v>26343</v>
      </c>
      <c r="CN157" s="86">
        <v>25097</v>
      </c>
      <c r="CO157" s="86">
        <v>23600</v>
      </c>
      <c r="CP157" s="86">
        <v>21845</v>
      </c>
      <c r="CQ157" s="86">
        <v>20740</v>
      </c>
      <c r="CR157" s="86">
        <v>19673</v>
      </c>
      <c r="CS157" s="86">
        <v>18097</v>
      </c>
      <c r="CT157" s="86">
        <v>16054</v>
      </c>
      <c r="CU157" s="86">
        <v>14841</v>
      </c>
      <c r="CV157" s="86">
        <v>13147</v>
      </c>
      <c r="CW157" s="86">
        <v>11637</v>
      </c>
      <c r="CX157" s="86">
        <v>9934</v>
      </c>
      <c r="CY157" s="86">
        <v>8413</v>
      </c>
      <c r="CZ157" s="86">
        <v>6889</v>
      </c>
      <c r="DA157" s="86">
        <v>5778</v>
      </c>
      <c r="DB157" s="86">
        <v>4683</v>
      </c>
      <c r="DC157" s="86">
        <v>3538</v>
      </c>
      <c r="DD157" s="86">
        <v>2730</v>
      </c>
      <c r="DE157" s="86">
        <v>1944</v>
      </c>
      <c r="DF157" s="86">
        <v>1430</v>
      </c>
      <c r="DG157" s="86">
        <v>924</v>
      </c>
      <c r="DH157" s="86">
        <v>493</v>
      </c>
      <c r="DI157" s="86">
        <v>307</v>
      </c>
      <c r="DJ157" s="86">
        <v>185</v>
      </c>
      <c r="DK157" s="86">
        <v>100</v>
      </c>
      <c r="DL157" s="86">
        <v>55</v>
      </c>
      <c r="DM157" s="86">
        <v>32</v>
      </c>
      <c r="DN157" s="86">
        <v>16</v>
      </c>
      <c r="DO157" s="86">
        <v>5</v>
      </c>
      <c r="DP157" s="86">
        <v>1</v>
      </c>
      <c r="DQ157" s="86">
        <v>0</v>
      </c>
      <c r="DR157" s="86">
        <v>0</v>
      </c>
      <c r="DS157" s="86">
        <v>0</v>
      </c>
      <c r="DT157" s="86">
        <v>0</v>
      </c>
      <c r="DU157" s="86">
        <v>0</v>
      </c>
      <c r="DV157" s="86">
        <v>0</v>
      </c>
      <c r="DW157" s="86">
        <v>0</v>
      </c>
      <c r="DX157" s="86">
        <v>0</v>
      </c>
      <c r="DY157" s="86">
        <v>0</v>
      </c>
      <c r="DZ157" s="86">
        <v>0</v>
      </c>
      <c r="EA157" s="86">
        <v>0</v>
      </c>
      <c r="EB157" s="86">
        <v>0</v>
      </c>
      <c r="EC157" s="86">
        <v>0</v>
      </c>
      <c r="ED157" s="86">
        <v>0</v>
      </c>
      <c r="EE157" s="86">
        <v>0</v>
      </c>
    </row>
    <row r="158" spans="1:16384" ht="0.95" customHeight="1" x14ac:dyDescent="0.25">
      <c r="A158" s="70">
        <v>2017</v>
      </c>
      <c r="B158" s="71">
        <f t="shared" si="248"/>
        <v>4252767</v>
      </c>
      <c r="C158" s="70"/>
      <c r="D158" s="84">
        <f t="shared" si="249"/>
        <v>2674680</v>
      </c>
      <c r="E158" s="84">
        <f t="shared" si="250"/>
        <v>2718968</v>
      </c>
      <c r="F158" s="84">
        <f t="shared" si="251"/>
        <v>2761180</v>
      </c>
      <c r="G158" s="85">
        <f t="shared" si="252"/>
        <v>2804066</v>
      </c>
      <c r="H158" s="85">
        <f t="shared" si="253"/>
        <v>2845504</v>
      </c>
      <c r="I158" s="85">
        <f>SUM(CB158:$EE158)</f>
        <v>701917</v>
      </c>
      <c r="J158" s="85">
        <f>SUM(CC158:$EE158)</f>
        <v>657629</v>
      </c>
      <c r="K158" s="85">
        <f>SUM(CD158:$EE158)</f>
        <v>615417</v>
      </c>
      <c r="L158" s="85">
        <f>SUM(CE158:$EE158)</f>
        <v>572531</v>
      </c>
      <c r="M158" s="85">
        <f>SUM(CF158:$EE158)</f>
        <v>531093</v>
      </c>
      <c r="N158" s="84"/>
      <c r="O158" s="86">
        <v>46793</v>
      </c>
      <c r="P158" s="86">
        <v>46369</v>
      </c>
      <c r="Q158" s="86">
        <v>45795</v>
      </c>
      <c r="R158" s="86">
        <v>44201</v>
      </c>
      <c r="S158" s="86">
        <v>44321</v>
      </c>
      <c r="T158" s="86">
        <v>44592</v>
      </c>
      <c r="U158" s="86">
        <v>43916</v>
      </c>
      <c r="V158" s="86">
        <v>44213</v>
      </c>
      <c r="W158" s="86">
        <v>43687</v>
      </c>
      <c r="X158" s="86">
        <v>43444</v>
      </c>
      <c r="Y158" s="86">
        <v>42415</v>
      </c>
      <c r="Z158" s="86">
        <v>42078</v>
      </c>
      <c r="AA158" s="86">
        <v>41911</v>
      </c>
      <c r="AB158" s="86">
        <v>41563</v>
      </c>
      <c r="AC158" s="86">
        <v>41101</v>
      </c>
      <c r="AD158" s="86">
        <v>41839</v>
      </c>
      <c r="AE158" s="86">
        <v>42256</v>
      </c>
      <c r="AF158" s="86">
        <v>45025</v>
      </c>
      <c r="AG158" s="86">
        <v>44875</v>
      </c>
      <c r="AH158" s="86">
        <v>45986</v>
      </c>
      <c r="AI158" s="86">
        <v>47034</v>
      </c>
      <c r="AJ158" s="86">
        <v>49009</v>
      </c>
      <c r="AK158" s="86">
        <v>49662</v>
      </c>
      <c r="AL158" s="86">
        <v>51207</v>
      </c>
      <c r="AM158" s="86">
        <v>52689</v>
      </c>
      <c r="AN158" s="86">
        <v>55224</v>
      </c>
      <c r="AO158" s="86">
        <v>57112</v>
      </c>
      <c r="AP158" s="86">
        <v>58384</v>
      </c>
      <c r="AQ158" s="86">
        <v>59124</v>
      </c>
      <c r="AR158" s="86">
        <v>60799</v>
      </c>
      <c r="AS158" s="86">
        <v>60369</v>
      </c>
      <c r="AT158" s="86">
        <v>61478</v>
      </c>
      <c r="AU158" s="86">
        <v>61830</v>
      </c>
      <c r="AV158" s="86">
        <v>62755</v>
      </c>
      <c r="AW158" s="86">
        <v>62338</v>
      </c>
      <c r="AX158" s="86">
        <v>63142</v>
      </c>
      <c r="AY158" s="86">
        <v>62707</v>
      </c>
      <c r="AZ158" s="86">
        <v>62823</v>
      </c>
      <c r="BA158" s="86">
        <v>60869</v>
      </c>
      <c r="BB158" s="86">
        <v>60186</v>
      </c>
      <c r="BC158" s="86">
        <v>59883</v>
      </c>
      <c r="BD158" s="86">
        <v>59009</v>
      </c>
      <c r="BE158" s="86">
        <v>58814</v>
      </c>
      <c r="BF158" s="86">
        <v>60212</v>
      </c>
      <c r="BG158" s="86">
        <v>60186</v>
      </c>
      <c r="BH158" s="86">
        <v>62070</v>
      </c>
      <c r="BI158" s="86">
        <v>63450</v>
      </c>
      <c r="BJ158" s="86">
        <v>64326</v>
      </c>
      <c r="BK158" s="86">
        <v>65586</v>
      </c>
      <c r="BL158" s="86">
        <v>66972</v>
      </c>
      <c r="BM158" s="86">
        <v>67577</v>
      </c>
      <c r="BN158" s="86">
        <v>69069</v>
      </c>
      <c r="BO158" s="86">
        <v>69387</v>
      </c>
      <c r="BP158" s="86">
        <v>70170</v>
      </c>
      <c r="BQ158" s="86">
        <v>67755</v>
      </c>
      <c r="BR158" s="86">
        <v>65080</v>
      </c>
      <c r="BS158" s="86">
        <v>62322</v>
      </c>
      <c r="BT158" s="86">
        <v>60400</v>
      </c>
      <c r="BU158" s="86">
        <v>58293</v>
      </c>
      <c r="BV158" s="86">
        <v>56202</v>
      </c>
      <c r="BW158" s="86">
        <v>54260</v>
      </c>
      <c r="BX158" s="86">
        <v>52544</v>
      </c>
      <c r="BY158" s="86">
        <v>49737</v>
      </c>
      <c r="BZ158" s="86">
        <v>47414</v>
      </c>
      <c r="CA158" s="86">
        <v>45221</v>
      </c>
      <c r="CB158" s="86">
        <v>44288</v>
      </c>
      <c r="CC158" s="86">
        <v>42212</v>
      </c>
      <c r="CD158" s="86">
        <v>42886</v>
      </c>
      <c r="CE158" s="86">
        <v>41438</v>
      </c>
      <c r="CF158" s="86">
        <v>41307</v>
      </c>
      <c r="CG158" s="86">
        <v>40386</v>
      </c>
      <c r="CH158" s="86">
        <v>39680</v>
      </c>
      <c r="CI158" s="86">
        <v>37754</v>
      </c>
      <c r="CJ158" s="86">
        <v>36264</v>
      </c>
      <c r="CK158" s="86">
        <v>34168</v>
      </c>
      <c r="CL158" s="86">
        <v>32095</v>
      </c>
      <c r="CM158" s="86">
        <v>28908</v>
      </c>
      <c r="CN158" s="86">
        <v>25570</v>
      </c>
      <c r="CO158" s="86">
        <v>24270</v>
      </c>
      <c r="CP158" s="86">
        <v>22733</v>
      </c>
      <c r="CQ158" s="86">
        <v>20947</v>
      </c>
      <c r="CR158" s="86">
        <v>19778</v>
      </c>
      <c r="CS158" s="86">
        <v>18647</v>
      </c>
      <c r="CT158" s="86">
        <v>17037</v>
      </c>
      <c r="CU158" s="86">
        <v>15003</v>
      </c>
      <c r="CV158" s="86">
        <v>13748</v>
      </c>
      <c r="CW158" s="86">
        <v>12063</v>
      </c>
      <c r="CX158" s="86">
        <v>10561</v>
      </c>
      <c r="CY158" s="86">
        <v>8904</v>
      </c>
      <c r="CZ158" s="86">
        <v>7434</v>
      </c>
      <c r="DA158" s="86">
        <v>5990</v>
      </c>
      <c r="DB158" s="86">
        <v>4931</v>
      </c>
      <c r="DC158" s="86">
        <v>3915</v>
      </c>
      <c r="DD158" s="86">
        <v>2887</v>
      </c>
      <c r="DE158" s="86">
        <v>2168</v>
      </c>
      <c r="DF158" s="86">
        <v>1493</v>
      </c>
      <c r="DG158" s="86">
        <v>1059</v>
      </c>
      <c r="DH158" s="86">
        <v>655</v>
      </c>
      <c r="DI158" s="86">
        <v>333</v>
      </c>
      <c r="DJ158" s="86">
        <v>195</v>
      </c>
      <c r="DK158" s="86">
        <v>109</v>
      </c>
      <c r="DL158" s="86">
        <v>53</v>
      </c>
      <c r="DM158" s="86">
        <v>27</v>
      </c>
      <c r="DN158" s="86">
        <v>14</v>
      </c>
      <c r="DO158" s="86">
        <v>6</v>
      </c>
      <c r="DP158" s="86">
        <v>1</v>
      </c>
      <c r="DQ158" s="86">
        <v>0</v>
      </c>
      <c r="DR158" s="86">
        <v>0</v>
      </c>
      <c r="DS158" s="86">
        <v>0</v>
      </c>
      <c r="DT158" s="86">
        <v>0</v>
      </c>
      <c r="DU158" s="86">
        <v>0</v>
      </c>
      <c r="DV158" s="86">
        <v>0</v>
      </c>
      <c r="DW158" s="86">
        <v>0</v>
      </c>
      <c r="DX158" s="86">
        <v>0</v>
      </c>
      <c r="DY158" s="86">
        <v>0</v>
      </c>
      <c r="DZ158" s="86">
        <v>0</v>
      </c>
      <c r="EA158" s="86">
        <v>0</v>
      </c>
      <c r="EB158" s="86">
        <v>0</v>
      </c>
      <c r="EC158" s="86">
        <v>0</v>
      </c>
      <c r="ED158" s="86">
        <v>0</v>
      </c>
      <c r="EE158" s="86">
        <v>0</v>
      </c>
    </row>
    <row r="159" spans="1:16384" ht="0.95" customHeight="1" x14ac:dyDescent="0.25">
      <c r="A159" s="70">
        <v>2018</v>
      </c>
      <c r="B159" s="71">
        <f t="shared" si="248"/>
        <v>4310401</v>
      </c>
      <c r="C159" s="70"/>
      <c r="D159" s="84">
        <f t="shared" si="249"/>
        <v>2703498</v>
      </c>
      <c r="E159" s="84">
        <f t="shared" si="250"/>
        <v>2748048</v>
      </c>
      <c r="F159" s="84">
        <f t="shared" si="251"/>
        <v>2791833</v>
      </c>
      <c r="G159" s="85">
        <f t="shared" si="252"/>
        <v>2833602</v>
      </c>
      <c r="H159" s="85">
        <f t="shared" si="253"/>
        <v>2875992</v>
      </c>
      <c r="I159" s="85">
        <f>SUM(CB159:$EE159)</f>
        <v>721109</v>
      </c>
      <c r="J159" s="85">
        <f>SUM(CC159:$EE159)</f>
        <v>676559</v>
      </c>
      <c r="K159" s="85">
        <f>SUM(CD159:$EE159)</f>
        <v>632774</v>
      </c>
      <c r="L159" s="85">
        <f>SUM(CE159:$EE159)</f>
        <v>591005</v>
      </c>
      <c r="M159" s="85">
        <f>SUM(CF159:$EE159)</f>
        <v>548615</v>
      </c>
      <c r="N159" s="84"/>
      <c r="O159" s="86">
        <v>47630</v>
      </c>
      <c r="P159" s="86">
        <v>47274</v>
      </c>
      <c r="Q159" s="86">
        <v>46774</v>
      </c>
      <c r="R159" s="86">
        <v>46185</v>
      </c>
      <c r="S159" s="86">
        <v>44600</v>
      </c>
      <c r="T159" s="86">
        <v>44704</v>
      </c>
      <c r="U159" s="86">
        <v>44967</v>
      </c>
      <c r="V159" s="86">
        <v>44290</v>
      </c>
      <c r="W159" s="86">
        <v>44569</v>
      </c>
      <c r="X159" s="86">
        <v>44039</v>
      </c>
      <c r="Y159" s="86">
        <v>43784</v>
      </c>
      <c r="Z159" s="86">
        <v>42743</v>
      </c>
      <c r="AA159" s="86">
        <v>42397</v>
      </c>
      <c r="AB159" s="86">
        <v>42223</v>
      </c>
      <c r="AC159" s="86">
        <v>41891</v>
      </c>
      <c r="AD159" s="86">
        <v>41479</v>
      </c>
      <c r="AE159" s="86">
        <v>42306</v>
      </c>
      <c r="AF159" s="86">
        <v>42841</v>
      </c>
      <c r="AG159" s="86">
        <v>45685</v>
      </c>
      <c r="AH159" s="86">
        <v>45633</v>
      </c>
      <c r="AI159" s="86">
        <v>46889</v>
      </c>
      <c r="AJ159" s="86">
        <v>48097</v>
      </c>
      <c r="AK159" s="86">
        <v>50162</v>
      </c>
      <c r="AL159" s="86">
        <v>50928</v>
      </c>
      <c r="AM159" s="86">
        <v>52592</v>
      </c>
      <c r="AN159" s="86">
        <v>54220</v>
      </c>
      <c r="AO159" s="86">
        <v>56837</v>
      </c>
      <c r="AP159" s="86">
        <v>58792</v>
      </c>
      <c r="AQ159" s="86">
        <v>60075</v>
      </c>
      <c r="AR159" s="86">
        <v>60795</v>
      </c>
      <c r="AS159" s="86">
        <v>62387</v>
      </c>
      <c r="AT159" s="86">
        <v>61892</v>
      </c>
      <c r="AU159" s="86">
        <v>62907</v>
      </c>
      <c r="AV159" s="86">
        <v>63143</v>
      </c>
      <c r="AW159" s="86">
        <v>63958</v>
      </c>
      <c r="AX159" s="86">
        <v>63450</v>
      </c>
      <c r="AY159" s="86">
        <v>64138</v>
      </c>
      <c r="AZ159" s="86">
        <v>63631</v>
      </c>
      <c r="BA159" s="86">
        <v>63653</v>
      </c>
      <c r="BB159" s="86">
        <v>61667</v>
      </c>
      <c r="BC159" s="86">
        <v>60925</v>
      </c>
      <c r="BD159" s="86">
        <v>60566</v>
      </c>
      <c r="BE159" s="86">
        <v>59652</v>
      </c>
      <c r="BF159" s="86">
        <v>59417</v>
      </c>
      <c r="BG159" s="86">
        <v>60751</v>
      </c>
      <c r="BH159" s="86">
        <v>60690</v>
      </c>
      <c r="BI159" s="86">
        <v>62501</v>
      </c>
      <c r="BJ159" s="86">
        <v>63828</v>
      </c>
      <c r="BK159" s="86">
        <v>64645</v>
      </c>
      <c r="BL159" s="86">
        <v>65842</v>
      </c>
      <c r="BM159" s="86">
        <v>67163</v>
      </c>
      <c r="BN159" s="86">
        <v>67715</v>
      </c>
      <c r="BO159" s="86">
        <v>69135</v>
      </c>
      <c r="BP159" s="86">
        <v>69403</v>
      </c>
      <c r="BQ159" s="86">
        <v>70113</v>
      </c>
      <c r="BR159" s="86">
        <v>67667</v>
      </c>
      <c r="BS159" s="86">
        <v>64948</v>
      </c>
      <c r="BT159" s="86">
        <v>62148</v>
      </c>
      <c r="BU159" s="86">
        <v>60159</v>
      </c>
      <c r="BV159" s="86">
        <v>58000</v>
      </c>
      <c r="BW159" s="86">
        <v>55774</v>
      </c>
      <c r="BX159" s="86">
        <v>53873</v>
      </c>
      <c r="BY159" s="86">
        <v>52113</v>
      </c>
      <c r="BZ159" s="86">
        <v>49293</v>
      </c>
      <c r="CA159" s="86">
        <v>46964</v>
      </c>
      <c r="CB159" s="86">
        <v>44550</v>
      </c>
      <c r="CC159" s="86">
        <v>43785</v>
      </c>
      <c r="CD159" s="86">
        <v>41769</v>
      </c>
      <c r="CE159" s="86">
        <v>42390</v>
      </c>
      <c r="CF159" s="86">
        <v>40926</v>
      </c>
      <c r="CG159" s="86">
        <v>40745</v>
      </c>
      <c r="CH159" s="86">
        <v>39779</v>
      </c>
      <c r="CI159" s="86">
        <v>39018</v>
      </c>
      <c r="CJ159" s="86">
        <v>37054</v>
      </c>
      <c r="CK159" s="86">
        <v>35509</v>
      </c>
      <c r="CL159" s="86">
        <v>33375</v>
      </c>
      <c r="CM159" s="86">
        <v>31262</v>
      </c>
      <c r="CN159" s="86">
        <v>28074</v>
      </c>
      <c r="CO159" s="86">
        <v>24746</v>
      </c>
      <c r="CP159" s="86">
        <v>23396</v>
      </c>
      <c r="CQ159" s="86">
        <v>21816</v>
      </c>
      <c r="CR159" s="86">
        <v>19998</v>
      </c>
      <c r="CS159" s="86">
        <v>18771</v>
      </c>
      <c r="CT159" s="86">
        <v>17580</v>
      </c>
      <c r="CU159" s="86">
        <v>15944</v>
      </c>
      <c r="CV159" s="86">
        <v>13925</v>
      </c>
      <c r="CW159" s="86">
        <v>12640</v>
      </c>
      <c r="CX159" s="86">
        <v>10972</v>
      </c>
      <c r="CY159" s="86">
        <v>9490</v>
      </c>
      <c r="CZ159" s="86">
        <v>7891</v>
      </c>
      <c r="DA159" s="86">
        <v>6485</v>
      </c>
      <c r="DB159" s="86">
        <v>5132</v>
      </c>
      <c r="DC159" s="86">
        <v>4141</v>
      </c>
      <c r="DD159" s="86">
        <v>3211</v>
      </c>
      <c r="DE159" s="86">
        <v>2306</v>
      </c>
      <c r="DF159" s="86">
        <v>1677</v>
      </c>
      <c r="DG159" s="86">
        <v>1114</v>
      </c>
      <c r="DH159" s="86">
        <v>758</v>
      </c>
      <c r="DI159" s="86">
        <v>446</v>
      </c>
      <c r="DJ159" s="86">
        <v>214</v>
      </c>
      <c r="DK159" s="86">
        <v>117</v>
      </c>
      <c r="DL159" s="86">
        <v>60</v>
      </c>
      <c r="DM159" s="86">
        <v>26</v>
      </c>
      <c r="DN159" s="86">
        <v>11</v>
      </c>
      <c r="DO159" s="86">
        <v>5</v>
      </c>
      <c r="DP159" s="86">
        <v>1</v>
      </c>
      <c r="DQ159" s="86">
        <v>0</v>
      </c>
      <c r="DR159" s="86">
        <v>0</v>
      </c>
      <c r="DS159" s="86">
        <v>0</v>
      </c>
      <c r="DT159" s="86">
        <v>0</v>
      </c>
      <c r="DU159" s="86">
        <v>0</v>
      </c>
      <c r="DV159" s="86">
        <v>0</v>
      </c>
      <c r="DW159" s="86">
        <v>0</v>
      </c>
      <c r="DX159" s="86">
        <v>0</v>
      </c>
      <c r="DY159" s="86">
        <v>0</v>
      </c>
      <c r="DZ159" s="86">
        <v>0</v>
      </c>
      <c r="EA159" s="86">
        <v>0</v>
      </c>
      <c r="EB159" s="86">
        <v>0</v>
      </c>
      <c r="EC159" s="86">
        <v>0</v>
      </c>
      <c r="ED159" s="86">
        <v>0</v>
      </c>
      <c r="EE159" s="86">
        <v>0</v>
      </c>
    </row>
    <row r="160" spans="1:16384" ht="0.95" customHeight="1" x14ac:dyDescent="0.25">
      <c r="A160" s="70">
        <v>2019</v>
      </c>
      <c r="B160" s="71">
        <f t="shared" si="248"/>
        <v>4368368</v>
      </c>
      <c r="C160" s="70"/>
      <c r="D160" s="84">
        <f t="shared" si="249"/>
        <v>2730395</v>
      </c>
      <c r="E160" s="84">
        <f t="shared" si="250"/>
        <v>2776646</v>
      </c>
      <c r="F160" s="84">
        <f t="shared" si="251"/>
        <v>2820698</v>
      </c>
      <c r="G160" s="85">
        <f t="shared" si="252"/>
        <v>2864024</v>
      </c>
      <c r="H160" s="85">
        <f t="shared" si="253"/>
        <v>2905333</v>
      </c>
      <c r="I160" s="85">
        <f>SUM(CB160:$EE160)</f>
        <v>741424</v>
      </c>
      <c r="J160" s="85">
        <f>SUM(CC160:$EE160)</f>
        <v>695173</v>
      </c>
      <c r="K160" s="85">
        <f>SUM(CD160:$EE160)</f>
        <v>651121</v>
      </c>
      <c r="L160" s="85">
        <f>SUM(CE160:$EE160)</f>
        <v>607795</v>
      </c>
      <c r="M160" s="85">
        <f>SUM(CF160:$EE160)</f>
        <v>566486</v>
      </c>
      <c r="N160" s="84"/>
      <c r="O160" s="86">
        <v>48428</v>
      </c>
      <c r="P160" s="86">
        <v>48109</v>
      </c>
      <c r="Q160" s="86">
        <v>47677</v>
      </c>
      <c r="R160" s="86">
        <v>47160</v>
      </c>
      <c r="S160" s="86">
        <v>46561</v>
      </c>
      <c r="T160" s="86">
        <v>44987</v>
      </c>
      <c r="U160" s="86">
        <v>45080</v>
      </c>
      <c r="V160" s="86">
        <v>45335</v>
      </c>
      <c r="W160" s="86">
        <v>44657</v>
      </c>
      <c r="X160" s="86">
        <v>44914</v>
      </c>
      <c r="Y160" s="86">
        <v>44377</v>
      </c>
      <c r="Z160" s="86">
        <v>44111</v>
      </c>
      <c r="AA160" s="86">
        <v>43059</v>
      </c>
      <c r="AB160" s="86">
        <v>42713</v>
      </c>
      <c r="AC160" s="86">
        <v>42554</v>
      </c>
      <c r="AD160" s="86">
        <v>42267</v>
      </c>
      <c r="AE160" s="86">
        <v>41948</v>
      </c>
      <c r="AF160" s="86">
        <v>42889</v>
      </c>
      <c r="AG160" s="86">
        <v>43529</v>
      </c>
      <c r="AH160" s="86">
        <v>46435</v>
      </c>
      <c r="AI160" s="86">
        <v>46546</v>
      </c>
      <c r="AJ160" s="86">
        <v>47952</v>
      </c>
      <c r="AK160" s="86">
        <v>49279</v>
      </c>
      <c r="AL160" s="86">
        <v>51438</v>
      </c>
      <c r="AM160" s="86">
        <v>52344</v>
      </c>
      <c r="AN160" s="86">
        <v>54133</v>
      </c>
      <c r="AO160" s="86">
        <v>55871</v>
      </c>
      <c r="AP160" s="86">
        <v>58541</v>
      </c>
      <c r="AQ160" s="86">
        <v>60506</v>
      </c>
      <c r="AR160" s="86">
        <v>61757</v>
      </c>
      <c r="AS160" s="86">
        <v>62423</v>
      </c>
      <c r="AT160" s="86">
        <v>63908</v>
      </c>
      <c r="AU160" s="86">
        <v>63332</v>
      </c>
      <c r="AV160" s="86">
        <v>64241</v>
      </c>
      <c r="AW160" s="86">
        <v>64358</v>
      </c>
      <c r="AX160" s="86">
        <v>65062</v>
      </c>
      <c r="AY160" s="86">
        <v>64468</v>
      </c>
      <c r="AZ160" s="86">
        <v>65047</v>
      </c>
      <c r="BA160" s="86">
        <v>64477</v>
      </c>
      <c r="BB160" s="86">
        <v>64414</v>
      </c>
      <c r="BC160" s="86">
        <v>62401</v>
      </c>
      <c r="BD160" s="86">
        <v>61605</v>
      </c>
      <c r="BE160" s="86">
        <v>61198</v>
      </c>
      <c r="BF160" s="86">
        <v>60245</v>
      </c>
      <c r="BG160" s="86">
        <v>59971</v>
      </c>
      <c r="BH160" s="86">
        <v>61242</v>
      </c>
      <c r="BI160" s="86">
        <v>61144</v>
      </c>
      <c r="BJ160" s="86">
        <v>62887</v>
      </c>
      <c r="BK160" s="86">
        <v>64159</v>
      </c>
      <c r="BL160" s="86">
        <v>64918</v>
      </c>
      <c r="BM160" s="86">
        <v>66054</v>
      </c>
      <c r="BN160" s="86">
        <v>67313</v>
      </c>
      <c r="BO160" s="86">
        <v>67809</v>
      </c>
      <c r="BP160" s="86">
        <v>69157</v>
      </c>
      <c r="BQ160" s="86">
        <v>69372</v>
      </c>
      <c r="BR160" s="86">
        <v>70005</v>
      </c>
      <c r="BS160" s="86">
        <v>67518</v>
      </c>
      <c r="BT160" s="86">
        <v>64750</v>
      </c>
      <c r="BU160" s="86">
        <v>61900</v>
      </c>
      <c r="BV160" s="86">
        <v>59842</v>
      </c>
      <c r="BW160" s="86">
        <v>57549</v>
      </c>
      <c r="BX160" s="86">
        <v>55365</v>
      </c>
      <c r="BY160" s="86">
        <v>53432</v>
      </c>
      <c r="BZ160" s="86">
        <v>51644</v>
      </c>
      <c r="CA160" s="86">
        <v>48818</v>
      </c>
      <c r="CB160" s="86">
        <v>46251</v>
      </c>
      <c r="CC160" s="86">
        <v>44052</v>
      </c>
      <c r="CD160" s="86">
        <v>43326</v>
      </c>
      <c r="CE160" s="86">
        <v>41309</v>
      </c>
      <c r="CF160" s="86">
        <v>41868</v>
      </c>
      <c r="CG160" s="86">
        <v>40379</v>
      </c>
      <c r="CH160" s="86">
        <v>40144</v>
      </c>
      <c r="CI160" s="86">
        <v>39127</v>
      </c>
      <c r="CJ160" s="86">
        <v>38303</v>
      </c>
      <c r="CK160" s="86">
        <v>36300</v>
      </c>
      <c r="CL160" s="86">
        <v>34698</v>
      </c>
      <c r="CM160" s="86">
        <v>32525</v>
      </c>
      <c r="CN160" s="86">
        <v>30373</v>
      </c>
      <c r="CO160" s="86">
        <v>27185</v>
      </c>
      <c r="CP160" s="86">
        <v>23872</v>
      </c>
      <c r="CQ160" s="86">
        <v>22473</v>
      </c>
      <c r="CR160" s="86">
        <v>20848</v>
      </c>
      <c r="CS160" s="86">
        <v>19002</v>
      </c>
      <c r="CT160" s="86">
        <v>17720</v>
      </c>
      <c r="CU160" s="86">
        <v>16477</v>
      </c>
      <c r="CV160" s="86">
        <v>14821</v>
      </c>
      <c r="CW160" s="86">
        <v>12827</v>
      </c>
      <c r="CX160" s="86">
        <v>11522</v>
      </c>
      <c r="CY160" s="86">
        <v>9884</v>
      </c>
      <c r="CZ160" s="86">
        <v>8433</v>
      </c>
      <c r="DA160" s="86">
        <v>6905</v>
      </c>
      <c r="DB160" s="86">
        <v>5577</v>
      </c>
      <c r="DC160" s="86">
        <v>4326</v>
      </c>
      <c r="DD160" s="86">
        <v>3412</v>
      </c>
      <c r="DE160" s="86">
        <v>2576</v>
      </c>
      <c r="DF160" s="86">
        <v>1794</v>
      </c>
      <c r="DG160" s="86">
        <v>1261</v>
      </c>
      <c r="DH160" s="86">
        <v>802</v>
      </c>
      <c r="DI160" s="86">
        <v>521</v>
      </c>
      <c r="DJ160" s="86">
        <v>290</v>
      </c>
      <c r="DK160" s="86">
        <v>129</v>
      </c>
      <c r="DL160" s="86">
        <v>65</v>
      </c>
      <c r="DM160" s="86">
        <v>30</v>
      </c>
      <c r="DN160" s="86">
        <v>11</v>
      </c>
      <c r="DO160" s="86">
        <v>5</v>
      </c>
      <c r="DP160" s="86">
        <v>1</v>
      </c>
      <c r="DQ160" s="86">
        <v>0</v>
      </c>
      <c r="DR160" s="86">
        <v>0</v>
      </c>
      <c r="DS160" s="86">
        <v>0</v>
      </c>
      <c r="DT160" s="86">
        <v>0</v>
      </c>
      <c r="DU160" s="86">
        <v>0</v>
      </c>
      <c r="DV160" s="86">
        <v>0</v>
      </c>
      <c r="DW160" s="86">
        <v>0</v>
      </c>
      <c r="DX160" s="86">
        <v>0</v>
      </c>
      <c r="DY160" s="86">
        <v>0</v>
      </c>
      <c r="DZ160" s="86">
        <v>0</v>
      </c>
      <c r="EA160" s="86">
        <v>0</v>
      </c>
      <c r="EB160" s="86">
        <v>0</v>
      </c>
      <c r="EC160" s="86">
        <v>0</v>
      </c>
      <c r="ED160" s="86">
        <v>0</v>
      </c>
      <c r="EE160" s="86">
        <v>0</v>
      </c>
    </row>
    <row r="161" spans="1:135" ht="0.95" customHeight="1" x14ac:dyDescent="0.25">
      <c r="A161" s="70">
        <v>2020</v>
      </c>
      <c r="B161" s="71">
        <f t="shared" si="248"/>
        <v>4426607</v>
      </c>
      <c r="C161" s="70"/>
      <c r="D161" s="84">
        <f t="shared" si="249"/>
        <v>2756408</v>
      </c>
      <c r="E161" s="84">
        <f t="shared" si="250"/>
        <v>2804482</v>
      </c>
      <c r="F161" s="84">
        <f t="shared" si="251"/>
        <v>2850209</v>
      </c>
      <c r="G161" s="85">
        <f t="shared" si="252"/>
        <v>2893807</v>
      </c>
      <c r="H161" s="85">
        <f t="shared" si="253"/>
        <v>2936653</v>
      </c>
      <c r="I161" s="85">
        <f>SUM(CB161:$EE161)</f>
        <v>762982</v>
      </c>
      <c r="J161" s="85">
        <f>SUM(CC161:$EE161)</f>
        <v>714908</v>
      </c>
      <c r="K161" s="85">
        <f>SUM(CD161:$EE161)</f>
        <v>669181</v>
      </c>
      <c r="L161" s="85">
        <f>SUM(CE161:$EE161)</f>
        <v>625583</v>
      </c>
      <c r="M161" s="85">
        <f>SUM(CF161:$EE161)</f>
        <v>582737</v>
      </c>
      <c r="N161" s="84"/>
      <c r="O161" s="86">
        <v>49174</v>
      </c>
      <c r="P161" s="86">
        <v>48908</v>
      </c>
      <c r="Q161" s="86">
        <v>48513</v>
      </c>
      <c r="R161" s="86">
        <v>48061</v>
      </c>
      <c r="S161" s="86">
        <v>47534</v>
      </c>
      <c r="T161" s="86">
        <v>46927</v>
      </c>
      <c r="U161" s="86">
        <v>45367</v>
      </c>
      <c r="V161" s="86">
        <v>45447</v>
      </c>
      <c r="W161" s="86">
        <v>45695</v>
      </c>
      <c r="X161" s="86">
        <v>45013</v>
      </c>
      <c r="Y161" s="86">
        <v>45247</v>
      </c>
      <c r="Z161" s="86">
        <v>44700</v>
      </c>
      <c r="AA161" s="86">
        <v>44424</v>
      </c>
      <c r="AB161" s="86">
        <v>43371</v>
      </c>
      <c r="AC161" s="86">
        <v>43044</v>
      </c>
      <c r="AD161" s="86">
        <v>42933</v>
      </c>
      <c r="AE161" s="86">
        <v>42738</v>
      </c>
      <c r="AF161" s="86">
        <v>42534</v>
      </c>
      <c r="AG161" s="86">
        <v>43575</v>
      </c>
      <c r="AH161" s="86">
        <v>44315</v>
      </c>
      <c r="AI161" s="86">
        <v>47340</v>
      </c>
      <c r="AJ161" s="86">
        <v>47622</v>
      </c>
      <c r="AK161" s="86">
        <v>49139</v>
      </c>
      <c r="AL161" s="86">
        <v>50587</v>
      </c>
      <c r="AM161" s="86">
        <v>52866</v>
      </c>
      <c r="AN161" s="86">
        <v>53912</v>
      </c>
      <c r="AO161" s="86">
        <v>55795</v>
      </c>
      <c r="AP161" s="86">
        <v>57607</v>
      </c>
      <c r="AQ161" s="86">
        <v>60277</v>
      </c>
      <c r="AR161" s="86">
        <v>62209</v>
      </c>
      <c r="AS161" s="86">
        <v>63393</v>
      </c>
      <c r="AT161" s="86">
        <v>63982</v>
      </c>
      <c r="AU161" s="86">
        <v>65347</v>
      </c>
      <c r="AV161" s="86">
        <v>64676</v>
      </c>
      <c r="AW161" s="86">
        <v>65473</v>
      </c>
      <c r="AX161" s="86">
        <v>65472</v>
      </c>
      <c r="AY161" s="86">
        <v>66070</v>
      </c>
      <c r="AZ161" s="86">
        <v>65397</v>
      </c>
      <c r="BA161" s="86">
        <v>65877</v>
      </c>
      <c r="BB161" s="86">
        <v>65250</v>
      </c>
      <c r="BC161" s="86">
        <v>65112</v>
      </c>
      <c r="BD161" s="86">
        <v>63075</v>
      </c>
      <c r="BE161" s="86">
        <v>62232</v>
      </c>
      <c r="BF161" s="86">
        <v>61778</v>
      </c>
      <c r="BG161" s="86">
        <v>60789</v>
      </c>
      <c r="BH161" s="86">
        <v>60476</v>
      </c>
      <c r="BI161" s="86">
        <v>61687</v>
      </c>
      <c r="BJ161" s="86">
        <v>61550</v>
      </c>
      <c r="BK161" s="86">
        <v>63227</v>
      </c>
      <c r="BL161" s="86">
        <v>64444</v>
      </c>
      <c r="BM161" s="86">
        <v>65146</v>
      </c>
      <c r="BN161" s="86">
        <v>66223</v>
      </c>
      <c r="BO161" s="86">
        <v>67418</v>
      </c>
      <c r="BP161" s="86">
        <v>67858</v>
      </c>
      <c r="BQ161" s="86">
        <v>69132</v>
      </c>
      <c r="BR161" s="86">
        <v>69289</v>
      </c>
      <c r="BS161" s="86">
        <v>69838</v>
      </c>
      <c r="BT161" s="86">
        <v>67302</v>
      </c>
      <c r="BU161" s="86">
        <v>64479</v>
      </c>
      <c r="BV161" s="86">
        <v>61575</v>
      </c>
      <c r="BW161" s="86">
        <v>59363</v>
      </c>
      <c r="BX161" s="86">
        <v>57122</v>
      </c>
      <c r="BY161" s="86">
        <v>54906</v>
      </c>
      <c r="BZ161" s="86">
        <v>52954</v>
      </c>
      <c r="CA161" s="86">
        <v>51142</v>
      </c>
      <c r="CB161" s="86">
        <v>48074</v>
      </c>
      <c r="CC161" s="86">
        <v>45727</v>
      </c>
      <c r="CD161" s="86">
        <v>43598</v>
      </c>
      <c r="CE161" s="86">
        <v>42846</v>
      </c>
      <c r="CF161" s="86">
        <v>40823</v>
      </c>
      <c r="CG161" s="86">
        <v>41315</v>
      </c>
      <c r="CH161" s="86">
        <v>39795</v>
      </c>
      <c r="CI161" s="86">
        <v>39499</v>
      </c>
      <c r="CJ161" s="86">
        <v>38425</v>
      </c>
      <c r="CK161" s="86">
        <v>37536</v>
      </c>
      <c r="CL161" s="86">
        <v>35490</v>
      </c>
      <c r="CM161" s="86">
        <v>33832</v>
      </c>
      <c r="CN161" s="86">
        <v>31619</v>
      </c>
      <c r="CO161" s="86">
        <v>29427</v>
      </c>
      <c r="CP161" s="86">
        <v>26243</v>
      </c>
      <c r="CQ161" s="86">
        <v>22950</v>
      </c>
      <c r="CR161" s="86">
        <v>21497</v>
      </c>
      <c r="CS161" s="86">
        <v>19832</v>
      </c>
      <c r="CT161" s="86">
        <v>17962</v>
      </c>
      <c r="CU161" s="86">
        <v>16634</v>
      </c>
      <c r="CV161" s="86">
        <v>15343</v>
      </c>
      <c r="CW161" s="86">
        <v>13678</v>
      </c>
      <c r="CX161" s="86">
        <v>11718</v>
      </c>
      <c r="CY161" s="86">
        <v>10403</v>
      </c>
      <c r="CZ161" s="86">
        <v>8807</v>
      </c>
      <c r="DA161" s="86">
        <v>7402</v>
      </c>
      <c r="DB161" s="86">
        <v>5959</v>
      </c>
      <c r="DC161" s="86">
        <v>4721</v>
      </c>
      <c r="DD161" s="86">
        <v>3581</v>
      </c>
      <c r="DE161" s="86">
        <v>2752</v>
      </c>
      <c r="DF161" s="86">
        <v>2016</v>
      </c>
      <c r="DG161" s="86">
        <v>1358</v>
      </c>
      <c r="DH161" s="86">
        <v>917</v>
      </c>
      <c r="DI161" s="86">
        <v>557</v>
      </c>
      <c r="DJ161" s="86">
        <v>343</v>
      </c>
      <c r="DK161" s="86">
        <v>177</v>
      </c>
      <c r="DL161" s="86">
        <v>73</v>
      </c>
      <c r="DM161" s="86">
        <v>34</v>
      </c>
      <c r="DN161" s="86">
        <v>13</v>
      </c>
      <c r="DO161" s="86">
        <v>5</v>
      </c>
      <c r="DP161" s="86">
        <v>1</v>
      </c>
      <c r="DQ161" s="86">
        <v>0</v>
      </c>
      <c r="DR161" s="86">
        <v>0</v>
      </c>
      <c r="DS161" s="86">
        <v>0</v>
      </c>
      <c r="DT161" s="86">
        <v>0</v>
      </c>
      <c r="DU161" s="86">
        <v>0</v>
      </c>
      <c r="DV161" s="86">
        <v>0</v>
      </c>
      <c r="DW161" s="86">
        <v>0</v>
      </c>
      <c r="DX161" s="86">
        <v>0</v>
      </c>
      <c r="DY161" s="86">
        <v>0</v>
      </c>
      <c r="DZ161" s="86">
        <v>0</v>
      </c>
      <c r="EA161" s="86">
        <v>0</v>
      </c>
      <c r="EB161" s="86">
        <v>0</v>
      </c>
      <c r="EC161" s="86">
        <v>0</v>
      </c>
      <c r="ED161" s="86">
        <v>0</v>
      </c>
      <c r="EE161" s="86">
        <v>0</v>
      </c>
    </row>
    <row r="162" spans="1:135" ht="0.95" customHeight="1" x14ac:dyDescent="0.25">
      <c r="A162" s="70">
        <v>2021</v>
      </c>
      <c r="B162" s="71">
        <f t="shared" si="248"/>
        <v>4485059</v>
      </c>
      <c r="C162" s="70"/>
      <c r="D162" s="84">
        <f t="shared" si="249"/>
        <v>2778212</v>
      </c>
      <c r="E162" s="84">
        <f t="shared" si="250"/>
        <v>2828575</v>
      </c>
      <c r="F162" s="84">
        <f t="shared" si="251"/>
        <v>2876103</v>
      </c>
      <c r="G162" s="85">
        <f t="shared" si="252"/>
        <v>2921354</v>
      </c>
      <c r="H162" s="85">
        <f t="shared" si="253"/>
        <v>2964480</v>
      </c>
      <c r="I162" s="85">
        <f>SUM(CB162:$EE162)</f>
        <v>786200</v>
      </c>
      <c r="J162" s="85">
        <f>SUM(CC162:$EE162)</f>
        <v>735837</v>
      </c>
      <c r="K162" s="85">
        <f>SUM(CD162:$EE162)</f>
        <v>688309</v>
      </c>
      <c r="L162" s="85">
        <f>SUM(CE162:$EE162)</f>
        <v>643058</v>
      </c>
      <c r="M162" s="85">
        <f>SUM(CF162:$EE162)</f>
        <v>599932</v>
      </c>
      <c r="N162" s="84"/>
      <c r="O162" s="86">
        <v>49858</v>
      </c>
      <c r="P162" s="86">
        <v>49653</v>
      </c>
      <c r="Q162" s="86">
        <v>49312</v>
      </c>
      <c r="R162" s="86">
        <v>48897</v>
      </c>
      <c r="S162" s="86">
        <v>48433</v>
      </c>
      <c r="T162" s="86">
        <v>47897</v>
      </c>
      <c r="U162" s="86">
        <v>47288</v>
      </c>
      <c r="V162" s="86">
        <v>45738</v>
      </c>
      <c r="W162" s="86">
        <v>45807</v>
      </c>
      <c r="X162" s="86">
        <v>46042</v>
      </c>
      <c r="Y162" s="86">
        <v>45353</v>
      </c>
      <c r="Z162" s="86">
        <v>45566</v>
      </c>
      <c r="AA162" s="86">
        <v>45013</v>
      </c>
      <c r="AB162" s="86">
        <v>44734</v>
      </c>
      <c r="AC162" s="86">
        <v>43696</v>
      </c>
      <c r="AD162" s="86">
        <v>43423</v>
      </c>
      <c r="AE162" s="86">
        <v>43404</v>
      </c>
      <c r="AF162" s="86">
        <v>43323</v>
      </c>
      <c r="AG162" s="86">
        <v>43225</v>
      </c>
      <c r="AH162" s="86">
        <v>44360</v>
      </c>
      <c r="AI162" s="86">
        <v>45261</v>
      </c>
      <c r="AJ162" s="86">
        <v>48409</v>
      </c>
      <c r="AK162" s="86">
        <v>48823</v>
      </c>
      <c r="AL162" s="86">
        <v>50451</v>
      </c>
      <c r="AM162" s="86">
        <v>52045</v>
      </c>
      <c r="AN162" s="86">
        <v>54444</v>
      </c>
      <c r="AO162" s="86">
        <v>55600</v>
      </c>
      <c r="AP162" s="86">
        <v>57541</v>
      </c>
      <c r="AQ162" s="86">
        <v>59373</v>
      </c>
      <c r="AR162" s="86">
        <v>62000</v>
      </c>
      <c r="AS162" s="86">
        <v>63865</v>
      </c>
      <c r="AT162" s="86">
        <v>64961</v>
      </c>
      <c r="AU162" s="86">
        <v>65455</v>
      </c>
      <c r="AV162" s="86">
        <v>66693</v>
      </c>
      <c r="AW162" s="86">
        <v>65920</v>
      </c>
      <c r="AX162" s="86">
        <v>66604</v>
      </c>
      <c r="AY162" s="86">
        <v>66492</v>
      </c>
      <c r="AZ162" s="86">
        <v>66990</v>
      </c>
      <c r="BA162" s="86">
        <v>66246</v>
      </c>
      <c r="BB162" s="86">
        <v>66639</v>
      </c>
      <c r="BC162" s="86">
        <v>65961</v>
      </c>
      <c r="BD162" s="86">
        <v>65756</v>
      </c>
      <c r="BE162" s="86">
        <v>63694</v>
      </c>
      <c r="BF162" s="86">
        <v>62808</v>
      </c>
      <c r="BG162" s="86">
        <v>62310</v>
      </c>
      <c r="BH162" s="86">
        <v>61285</v>
      </c>
      <c r="BI162" s="86">
        <v>60932</v>
      </c>
      <c r="BJ162" s="86">
        <v>62086</v>
      </c>
      <c r="BK162" s="86">
        <v>61910</v>
      </c>
      <c r="BL162" s="86">
        <v>63519</v>
      </c>
      <c r="BM162" s="86">
        <v>64682</v>
      </c>
      <c r="BN162" s="86">
        <v>65328</v>
      </c>
      <c r="BO162" s="86">
        <v>66346</v>
      </c>
      <c r="BP162" s="86">
        <v>67477</v>
      </c>
      <c r="BQ162" s="86">
        <v>67860</v>
      </c>
      <c r="BR162" s="86">
        <v>69055</v>
      </c>
      <c r="BS162" s="86">
        <v>69145</v>
      </c>
      <c r="BT162" s="86">
        <v>69605</v>
      </c>
      <c r="BU162" s="86">
        <v>67014</v>
      </c>
      <c r="BV162" s="86">
        <v>64130</v>
      </c>
      <c r="BW162" s="86">
        <v>61083</v>
      </c>
      <c r="BX162" s="86">
        <v>58914</v>
      </c>
      <c r="BY162" s="86">
        <v>56645</v>
      </c>
      <c r="BZ162" s="86">
        <v>54410</v>
      </c>
      <c r="CA162" s="86">
        <v>52445</v>
      </c>
      <c r="CB162" s="86">
        <v>50363</v>
      </c>
      <c r="CC162" s="86">
        <v>47528</v>
      </c>
      <c r="CD162" s="86">
        <v>45251</v>
      </c>
      <c r="CE162" s="86">
        <v>43126</v>
      </c>
      <c r="CF162" s="86">
        <v>42343</v>
      </c>
      <c r="CG162" s="86">
        <v>40306</v>
      </c>
      <c r="CH162" s="86">
        <v>40722</v>
      </c>
      <c r="CI162" s="86">
        <v>39170</v>
      </c>
      <c r="CJ162" s="86">
        <v>38803</v>
      </c>
      <c r="CK162" s="86">
        <v>37670</v>
      </c>
      <c r="CL162" s="86">
        <v>36711</v>
      </c>
      <c r="CM162" s="86">
        <v>34623</v>
      </c>
      <c r="CN162" s="86">
        <v>32907</v>
      </c>
      <c r="CO162" s="86">
        <v>30655</v>
      </c>
      <c r="CP162" s="86">
        <v>28424</v>
      </c>
      <c r="CQ162" s="86">
        <v>25248</v>
      </c>
      <c r="CR162" s="86">
        <v>21974</v>
      </c>
      <c r="CS162" s="86">
        <v>20470</v>
      </c>
      <c r="CT162" s="86">
        <v>18769</v>
      </c>
      <c r="CU162" s="86">
        <v>16885</v>
      </c>
      <c r="CV162" s="86">
        <v>15513</v>
      </c>
      <c r="CW162" s="86">
        <v>14181</v>
      </c>
      <c r="CX162" s="86">
        <v>12521</v>
      </c>
      <c r="CY162" s="86">
        <v>10606</v>
      </c>
      <c r="CZ162" s="86">
        <v>9294</v>
      </c>
      <c r="DA162" s="86">
        <v>7753</v>
      </c>
      <c r="DB162" s="86">
        <v>6410</v>
      </c>
      <c r="DC162" s="86">
        <v>5064</v>
      </c>
      <c r="DD162" s="86">
        <v>3924</v>
      </c>
      <c r="DE162" s="86">
        <v>2904</v>
      </c>
      <c r="DF162" s="86">
        <v>2167</v>
      </c>
      <c r="DG162" s="86">
        <v>1534</v>
      </c>
      <c r="DH162" s="86">
        <v>996</v>
      </c>
      <c r="DI162" s="86">
        <v>642</v>
      </c>
      <c r="DJ162" s="86">
        <v>368</v>
      </c>
      <c r="DK162" s="86">
        <v>213</v>
      </c>
      <c r="DL162" s="86">
        <v>102</v>
      </c>
      <c r="DM162" s="86">
        <v>38</v>
      </c>
      <c r="DN162" s="86">
        <v>16</v>
      </c>
      <c r="DO162" s="86">
        <v>5</v>
      </c>
      <c r="DP162" s="86">
        <v>1</v>
      </c>
      <c r="DQ162" s="86">
        <v>0</v>
      </c>
      <c r="DR162" s="86">
        <v>0</v>
      </c>
      <c r="DS162" s="86">
        <v>0</v>
      </c>
      <c r="DT162" s="86">
        <v>0</v>
      </c>
      <c r="DU162" s="86">
        <v>0</v>
      </c>
      <c r="DV162" s="86">
        <v>0</v>
      </c>
      <c r="DW162" s="86">
        <v>0</v>
      </c>
      <c r="DX162" s="86">
        <v>0</v>
      </c>
      <c r="DY162" s="86">
        <v>0</v>
      </c>
      <c r="DZ162" s="86">
        <v>0</v>
      </c>
      <c r="EA162" s="86">
        <v>0</v>
      </c>
      <c r="EB162" s="86">
        <v>0</v>
      </c>
      <c r="EC162" s="86">
        <v>0</v>
      </c>
      <c r="ED162" s="86">
        <v>0</v>
      </c>
      <c r="EE162" s="86">
        <v>0</v>
      </c>
    </row>
    <row r="163" spans="1:135" ht="0.95" customHeight="1" x14ac:dyDescent="0.25">
      <c r="A163" s="70">
        <v>2022</v>
      </c>
      <c r="B163" s="71">
        <f t="shared" si="248"/>
        <v>4543670</v>
      </c>
      <c r="C163" s="70"/>
      <c r="D163" s="84">
        <f t="shared" si="249"/>
        <v>2798981</v>
      </c>
      <c r="E163" s="84">
        <f t="shared" si="250"/>
        <v>2850641</v>
      </c>
      <c r="F163" s="84">
        <f t="shared" si="251"/>
        <v>2900431</v>
      </c>
      <c r="G163" s="85">
        <f t="shared" si="252"/>
        <v>2947463</v>
      </c>
      <c r="H163" s="85">
        <f t="shared" si="253"/>
        <v>2992220</v>
      </c>
      <c r="I163" s="85">
        <f>SUM(CB163:$EE163)</f>
        <v>810043</v>
      </c>
      <c r="J163" s="85">
        <f>SUM(CC163:$EE163)</f>
        <v>758383</v>
      </c>
      <c r="K163" s="85">
        <f>SUM(CD163:$EE163)</f>
        <v>708593</v>
      </c>
      <c r="L163" s="85">
        <f>SUM(CE163:$EE163)</f>
        <v>661561</v>
      </c>
      <c r="M163" s="85">
        <f>SUM(CF163:$EE163)</f>
        <v>616804</v>
      </c>
      <c r="N163" s="84"/>
      <c r="O163" s="86">
        <v>50471</v>
      </c>
      <c r="P163" s="86">
        <v>50339</v>
      </c>
      <c r="Q163" s="86">
        <v>50059</v>
      </c>
      <c r="R163" s="86">
        <v>49696</v>
      </c>
      <c r="S163" s="86">
        <v>49269</v>
      </c>
      <c r="T163" s="86">
        <v>48796</v>
      </c>
      <c r="U163" s="86">
        <v>48255</v>
      </c>
      <c r="V163" s="86">
        <v>47642</v>
      </c>
      <c r="W163" s="86">
        <v>46101</v>
      </c>
      <c r="X163" s="86">
        <v>46154</v>
      </c>
      <c r="Y163" s="86">
        <v>46375</v>
      </c>
      <c r="Z163" s="86">
        <v>45679</v>
      </c>
      <c r="AA163" s="86">
        <v>45875</v>
      </c>
      <c r="AB163" s="86">
        <v>45320</v>
      </c>
      <c r="AC163" s="86">
        <v>45059</v>
      </c>
      <c r="AD163" s="86">
        <v>44072</v>
      </c>
      <c r="AE163" s="86">
        <v>43896</v>
      </c>
      <c r="AF163" s="86">
        <v>43992</v>
      </c>
      <c r="AG163" s="86">
        <v>44011</v>
      </c>
      <c r="AH163" s="86">
        <v>44017</v>
      </c>
      <c r="AI163" s="86">
        <v>45306</v>
      </c>
      <c r="AJ163" s="86">
        <v>46375</v>
      </c>
      <c r="AK163" s="86">
        <v>49603</v>
      </c>
      <c r="AL163" s="86">
        <v>50151</v>
      </c>
      <c r="AM163" s="86">
        <v>51915</v>
      </c>
      <c r="AN163" s="86">
        <v>53651</v>
      </c>
      <c r="AO163" s="86">
        <v>56140</v>
      </c>
      <c r="AP163" s="86">
        <v>57371</v>
      </c>
      <c r="AQ163" s="86">
        <v>59320</v>
      </c>
      <c r="AR163" s="86">
        <v>61126</v>
      </c>
      <c r="AS163" s="86">
        <v>63676</v>
      </c>
      <c r="AT163" s="86">
        <v>65450</v>
      </c>
      <c r="AU163" s="86">
        <v>66442</v>
      </c>
      <c r="AV163" s="86">
        <v>66828</v>
      </c>
      <c r="AW163" s="86">
        <v>67936</v>
      </c>
      <c r="AX163" s="86">
        <v>67061</v>
      </c>
      <c r="AY163" s="86">
        <v>67637</v>
      </c>
      <c r="AZ163" s="86">
        <v>67422</v>
      </c>
      <c r="BA163" s="86">
        <v>67830</v>
      </c>
      <c r="BB163" s="86">
        <v>67023</v>
      </c>
      <c r="BC163" s="86">
        <v>67339</v>
      </c>
      <c r="BD163" s="86">
        <v>66614</v>
      </c>
      <c r="BE163" s="86">
        <v>66348</v>
      </c>
      <c r="BF163" s="86">
        <v>64265</v>
      </c>
      <c r="BG163" s="86">
        <v>63337</v>
      </c>
      <c r="BH163" s="86">
        <v>62794</v>
      </c>
      <c r="BI163" s="86">
        <v>61735</v>
      </c>
      <c r="BJ163" s="86">
        <v>61341</v>
      </c>
      <c r="BK163" s="86">
        <v>62435</v>
      </c>
      <c r="BL163" s="86">
        <v>62222</v>
      </c>
      <c r="BM163" s="86">
        <v>63766</v>
      </c>
      <c r="BN163" s="86">
        <v>64876</v>
      </c>
      <c r="BO163" s="86">
        <v>65465</v>
      </c>
      <c r="BP163" s="86">
        <v>66423</v>
      </c>
      <c r="BQ163" s="86">
        <v>67489</v>
      </c>
      <c r="BR163" s="86">
        <v>67810</v>
      </c>
      <c r="BS163" s="86">
        <v>68919</v>
      </c>
      <c r="BT163" s="86">
        <v>68934</v>
      </c>
      <c r="BU163" s="86">
        <v>69298</v>
      </c>
      <c r="BV163" s="86">
        <v>66645</v>
      </c>
      <c r="BW163" s="86">
        <v>63612</v>
      </c>
      <c r="BX163" s="86">
        <v>60625</v>
      </c>
      <c r="BY163" s="86">
        <v>58413</v>
      </c>
      <c r="BZ163" s="86">
        <v>56129</v>
      </c>
      <c r="CA163" s="86">
        <v>53884</v>
      </c>
      <c r="CB163" s="86">
        <v>51660</v>
      </c>
      <c r="CC163" s="86">
        <v>49790</v>
      </c>
      <c r="CD163" s="86">
        <v>47032</v>
      </c>
      <c r="CE163" s="86">
        <v>44757</v>
      </c>
      <c r="CF163" s="86">
        <v>42629</v>
      </c>
      <c r="CG163" s="86">
        <v>41808</v>
      </c>
      <c r="CH163" s="86">
        <v>39750</v>
      </c>
      <c r="CI163" s="86">
        <v>40085</v>
      </c>
      <c r="CJ163" s="86">
        <v>38494</v>
      </c>
      <c r="CK163" s="86">
        <v>38055</v>
      </c>
      <c r="CL163" s="86">
        <v>36858</v>
      </c>
      <c r="CM163" s="86">
        <v>35829</v>
      </c>
      <c r="CN163" s="86">
        <v>33695</v>
      </c>
      <c r="CO163" s="86">
        <v>31923</v>
      </c>
      <c r="CP163" s="86">
        <v>29631</v>
      </c>
      <c r="CQ163" s="86">
        <v>27364</v>
      </c>
      <c r="CR163" s="86">
        <v>24195</v>
      </c>
      <c r="CS163" s="86">
        <v>20945</v>
      </c>
      <c r="CT163" s="86">
        <v>19394</v>
      </c>
      <c r="CU163" s="86">
        <v>17664</v>
      </c>
      <c r="CV163" s="86">
        <v>15771</v>
      </c>
      <c r="CW163" s="86">
        <v>14365</v>
      </c>
      <c r="CX163" s="86">
        <v>13005</v>
      </c>
      <c r="CY163" s="86">
        <v>11356</v>
      </c>
      <c r="CZ163" s="86">
        <v>9500</v>
      </c>
      <c r="DA163" s="86">
        <v>8205</v>
      </c>
      <c r="DB163" s="86">
        <v>6735</v>
      </c>
      <c r="DC163" s="86">
        <v>5467</v>
      </c>
      <c r="DD163" s="86">
        <v>4228</v>
      </c>
      <c r="DE163" s="86">
        <v>3198</v>
      </c>
      <c r="DF163" s="86">
        <v>2299</v>
      </c>
      <c r="DG163" s="86">
        <v>1659</v>
      </c>
      <c r="DH163" s="86">
        <v>1132</v>
      </c>
      <c r="DI163" s="86">
        <v>704</v>
      </c>
      <c r="DJ163" s="86">
        <v>429</v>
      </c>
      <c r="DK163" s="86">
        <v>230</v>
      </c>
      <c r="DL163" s="86">
        <v>122</v>
      </c>
      <c r="DM163" s="86">
        <v>54</v>
      </c>
      <c r="DN163" s="86">
        <v>18</v>
      </c>
      <c r="DO163" s="86">
        <v>6</v>
      </c>
      <c r="DP163" s="86">
        <v>2</v>
      </c>
      <c r="DQ163" s="86">
        <v>0</v>
      </c>
      <c r="DR163" s="86">
        <v>0</v>
      </c>
      <c r="DS163" s="86">
        <v>0</v>
      </c>
      <c r="DT163" s="86">
        <v>0</v>
      </c>
      <c r="DU163" s="86">
        <v>0</v>
      </c>
      <c r="DV163" s="86">
        <v>0</v>
      </c>
      <c r="DW163" s="86">
        <v>0</v>
      </c>
      <c r="DX163" s="86">
        <v>0</v>
      </c>
      <c r="DY163" s="86">
        <v>0</v>
      </c>
      <c r="DZ163" s="86">
        <v>0</v>
      </c>
      <c r="EA163" s="86">
        <v>0</v>
      </c>
      <c r="EB163" s="86">
        <v>0</v>
      </c>
      <c r="EC163" s="86">
        <v>0</v>
      </c>
      <c r="ED163" s="86">
        <v>0</v>
      </c>
      <c r="EE163" s="86">
        <v>0</v>
      </c>
    </row>
    <row r="164" spans="1:135" ht="0.95" customHeight="1" x14ac:dyDescent="0.25">
      <c r="A164" s="70">
        <v>2023</v>
      </c>
      <c r="B164" s="71">
        <f t="shared" si="248"/>
        <v>4602300</v>
      </c>
      <c r="C164" s="70"/>
      <c r="D164" s="84">
        <f t="shared" si="249"/>
        <v>2818202</v>
      </c>
      <c r="E164" s="84">
        <f t="shared" si="250"/>
        <v>2871274</v>
      </c>
      <c r="F164" s="84">
        <f t="shared" si="251"/>
        <v>2922356</v>
      </c>
      <c r="G164" s="85">
        <f t="shared" si="252"/>
        <v>2971626</v>
      </c>
      <c r="H164" s="85">
        <f t="shared" si="253"/>
        <v>3018146</v>
      </c>
      <c r="I164" s="85">
        <f>SUM(CB164:$EE164)</f>
        <v>834625</v>
      </c>
      <c r="J164" s="85">
        <f>SUM(CC164:$EE164)</f>
        <v>781553</v>
      </c>
      <c r="K164" s="85">
        <f>SUM(CD164:$EE164)</f>
        <v>730471</v>
      </c>
      <c r="L164" s="85">
        <f>SUM(CE164:$EE164)</f>
        <v>681201</v>
      </c>
      <c r="M164" s="85">
        <f>SUM(CF164:$EE164)</f>
        <v>634681</v>
      </c>
      <c r="N164" s="84"/>
      <c r="O164" s="86">
        <v>51006</v>
      </c>
      <c r="P164" s="86">
        <v>50950</v>
      </c>
      <c r="Q164" s="86">
        <v>50745</v>
      </c>
      <c r="R164" s="86">
        <v>50443</v>
      </c>
      <c r="S164" s="86">
        <v>50067</v>
      </c>
      <c r="T164" s="86">
        <v>49630</v>
      </c>
      <c r="U164" s="86">
        <v>49153</v>
      </c>
      <c r="V164" s="86">
        <v>48606</v>
      </c>
      <c r="W164" s="86">
        <v>47989</v>
      </c>
      <c r="X164" s="86">
        <v>46452</v>
      </c>
      <c r="Y164" s="86">
        <v>46488</v>
      </c>
      <c r="Z164" s="86">
        <v>46695</v>
      </c>
      <c r="AA164" s="86">
        <v>45994</v>
      </c>
      <c r="AB164" s="86">
        <v>46181</v>
      </c>
      <c r="AC164" s="86">
        <v>45643</v>
      </c>
      <c r="AD164" s="86">
        <v>45434</v>
      </c>
      <c r="AE164" s="86">
        <v>44539</v>
      </c>
      <c r="AF164" s="86">
        <v>44484</v>
      </c>
      <c r="AG164" s="86">
        <v>44681</v>
      </c>
      <c r="AH164" s="86">
        <v>44800</v>
      </c>
      <c r="AI164" s="86">
        <v>44970</v>
      </c>
      <c r="AJ164" s="86">
        <v>46422</v>
      </c>
      <c r="AK164" s="86">
        <v>47618</v>
      </c>
      <c r="AL164" s="86">
        <v>50926</v>
      </c>
      <c r="AM164" s="86">
        <v>51634</v>
      </c>
      <c r="AN164" s="86">
        <v>53530</v>
      </c>
      <c r="AO164" s="86">
        <v>55374</v>
      </c>
      <c r="AP164" s="86">
        <v>57916</v>
      </c>
      <c r="AQ164" s="86">
        <v>59170</v>
      </c>
      <c r="AR164" s="86">
        <v>61084</v>
      </c>
      <c r="AS164" s="86">
        <v>62829</v>
      </c>
      <c r="AT164" s="86">
        <v>65279</v>
      </c>
      <c r="AU164" s="86">
        <v>66948</v>
      </c>
      <c r="AV164" s="86">
        <v>67824</v>
      </c>
      <c r="AW164" s="86">
        <v>68099</v>
      </c>
      <c r="AX164" s="86">
        <v>69077</v>
      </c>
      <c r="AY164" s="86">
        <v>68104</v>
      </c>
      <c r="AZ164" s="86">
        <v>68579</v>
      </c>
      <c r="BA164" s="86">
        <v>68271</v>
      </c>
      <c r="BB164" s="86">
        <v>68598</v>
      </c>
      <c r="BC164" s="86">
        <v>67734</v>
      </c>
      <c r="BD164" s="86">
        <v>67981</v>
      </c>
      <c r="BE164" s="86">
        <v>67214</v>
      </c>
      <c r="BF164" s="86">
        <v>66891</v>
      </c>
      <c r="BG164" s="86">
        <v>64787</v>
      </c>
      <c r="BH164" s="86">
        <v>63821</v>
      </c>
      <c r="BI164" s="86">
        <v>63233</v>
      </c>
      <c r="BJ164" s="86">
        <v>62137</v>
      </c>
      <c r="BK164" s="86">
        <v>61704</v>
      </c>
      <c r="BL164" s="86">
        <v>62740</v>
      </c>
      <c r="BM164" s="86">
        <v>62486</v>
      </c>
      <c r="BN164" s="86">
        <v>63968</v>
      </c>
      <c r="BO164" s="86">
        <v>65024</v>
      </c>
      <c r="BP164" s="86">
        <v>65553</v>
      </c>
      <c r="BQ164" s="86">
        <v>66452</v>
      </c>
      <c r="BR164" s="86">
        <v>67447</v>
      </c>
      <c r="BS164" s="86">
        <v>67700</v>
      </c>
      <c r="BT164" s="86">
        <v>68714</v>
      </c>
      <c r="BU164" s="86">
        <v>68648</v>
      </c>
      <c r="BV164" s="86">
        <v>68909</v>
      </c>
      <c r="BW164" s="86">
        <v>66105</v>
      </c>
      <c r="BX164" s="86">
        <v>63127</v>
      </c>
      <c r="BY164" s="86">
        <v>60114</v>
      </c>
      <c r="BZ164" s="86">
        <v>57875</v>
      </c>
      <c r="CA164" s="86">
        <v>55586</v>
      </c>
      <c r="CB164" s="86">
        <v>53072</v>
      </c>
      <c r="CC164" s="86">
        <v>51082</v>
      </c>
      <c r="CD164" s="86">
        <v>49270</v>
      </c>
      <c r="CE164" s="86">
        <v>46520</v>
      </c>
      <c r="CF164" s="86">
        <v>44239</v>
      </c>
      <c r="CG164" s="86">
        <v>42103</v>
      </c>
      <c r="CH164" s="86">
        <v>41234</v>
      </c>
      <c r="CI164" s="86">
        <v>39152</v>
      </c>
      <c r="CJ164" s="86">
        <v>39398</v>
      </c>
      <c r="CK164" s="86">
        <v>37768</v>
      </c>
      <c r="CL164" s="86">
        <v>37249</v>
      </c>
      <c r="CM164" s="86">
        <v>35988</v>
      </c>
      <c r="CN164" s="86">
        <v>34885</v>
      </c>
      <c r="CO164" s="86">
        <v>32707</v>
      </c>
      <c r="CP164" s="86">
        <v>30878</v>
      </c>
      <c r="CQ164" s="86">
        <v>28550</v>
      </c>
      <c r="CR164" s="86">
        <v>26242</v>
      </c>
      <c r="CS164" s="86">
        <v>23083</v>
      </c>
      <c r="CT164" s="86">
        <v>19865</v>
      </c>
      <c r="CU164" s="86">
        <v>18273</v>
      </c>
      <c r="CV164" s="86">
        <v>16521</v>
      </c>
      <c r="CW164" s="86">
        <v>14628</v>
      </c>
      <c r="CX164" s="86">
        <v>13197</v>
      </c>
      <c r="CY164" s="86">
        <v>11819</v>
      </c>
      <c r="CZ164" s="86">
        <v>10195</v>
      </c>
      <c r="DA164" s="86">
        <v>8410</v>
      </c>
      <c r="DB164" s="86">
        <v>7150</v>
      </c>
      <c r="DC164" s="86">
        <v>5766</v>
      </c>
      <c r="DD164" s="86">
        <v>4583</v>
      </c>
      <c r="DE164" s="86">
        <v>3461</v>
      </c>
      <c r="DF164" s="86">
        <v>2545</v>
      </c>
      <c r="DG164" s="86">
        <v>1772</v>
      </c>
      <c r="DH164" s="86">
        <v>1234</v>
      </c>
      <c r="DI164" s="86">
        <v>805</v>
      </c>
      <c r="DJ164" s="86">
        <v>474</v>
      </c>
      <c r="DK164" s="86">
        <v>271</v>
      </c>
      <c r="DL164" s="86">
        <v>134</v>
      </c>
      <c r="DM164" s="86">
        <v>65</v>
      </c>
      <c r="DN164" s="86">
        <v>26</v>
      </c>
      <c r="DO164" s="86">
        <v>8</v>
      </c>
      <c r="DP164" s="86">
        <v>3</v>
      </c>
      <c r="DQ164" s="86">
        <v>0</v>
      </c>
      <c r="DR164" s="86">
        <v>0</v>
      </c>
      <c r="DS164" s="86">
        <v>0</v>
      </c>
      <c r="DT164" s="86">
        <v>0</v>
      </c>
      <c r="DU164" s="86">
        <v>0</v>
      </c>
      <c r="DV164" s="86">
        <v>0</v>
      </c>
      <c r="DW164" s="86">
        <v>0</v>
      </c>
      <c r="DX164" s="86">
        <v>0</v>
      </c>
      <c r="DY164" s="86">
        <v>0</v>
      </c>
      <c r="DZ164" s="86">
        <v>0</v>
      </c>
      <c r="EA164" s="86">
        <v>0</v>
      </c>
      <c r="EB164" s="86">
        <v>0</v>
      </c>
      <c r="EC164" s="86">
        <v>0</v>
      </c>
      <c r="ED164" s="86">
        <v>0</v>
      </c>
      <c r="EE164" s="86">
        <v>0</v>
      </c>
    </row>
    <row r="165" spans="1:135" ht="0.95" customHeight="1" x14ac:dyDescent="0.25">
      <c r="A165" s="70">
        <v>2024</v>
      </c>
      <c r="B165" s="71">
        <f t="shared" si="248"/>
        <v>4660893</v>
      </c>
      <c r="C165" s="70"/>
      <c r="D165" s="84">
        <f t="shared" si="249"/>
        <v>2836749</v>
      </c>
      <c r="E165" s="84">
        <f t="shared" si="250"/>
        <v>2891501</v>
      </c>
      <c r="F165" s="84">
        <f t="shared" si="251"/>
        <v>2943977</v>
      </c>
      <c r="G165" s="85">
        <f t="shared" si="252"/>
        <v>2994535</v>
      </c>
      <c r="H165" s="85">
        <f t="shared" si="253"/>
        <v>3043270</v>
      </c>
      <c r="I165" s="85">
        <f>SUM(CB165:$EE165)</f>
        <v>860188</v>
      </c>
      <c r="J165" s="85">
        <f>SUM(CC165:$EE165)</f>
        <v>805436</v>
      </c>
      <c r="K165" s="85">
        <f>SUM(CD165:$EE165)</f>
        <v>752960</v>
      </c>
      <c r="L165" s="85">
        <f>SUM(CE165:$EE165)</f>
        <v>702402</v>
      </c>
      <c r="M165" s="85">
        <f>SUM(CF165:$EE165)</f>
        <v>653667</v>
      </c>
      <c r="N165" s="84"/>
      <c r="O165" s="86">
        <v>51462</v>
      </c>
      <c r="P165" s="86">
        <v>51487</v>
      </c>
      <c r="Q165" s="86">
        <v>51359</v>
      </c>
      <c r="R165" s="86">
        <v>51129</v>
      </c>
      <c r="S165" s="86">
        <v>50815</v>
      </c>
      <c r="T165" s="86">
        <v>50428</v>
      </c>
      <c r="U165" s="86">
        <v>49985</v>
      </c>
      <c r="V165" s="86">
        <v>49502</v>
      </c>
      <c r="W165" s="86">
        <v>48951</v>
      </c>
      <c r="X165" s="86">
        <v>48327</v>
      </c>
      <c r="Y165" s="86">
        <v>46790</v>
      </c>
      <c r="Z165" s="86">
        <v>46808</v>
      </c>
      <c r="AA165" s="86">
        <v>47004</v>
      </c>
      <c r="AB165" s="86">
        <v>46304</v>
      </c>
      <c r="AC165" s="86">
        <v>46503</v>
      </c>
      <c r="AD165" s="86">
        <v>46017</v>
      </c>
      <c r="AE165" s="86">
        <v>45901</v>
      </c>
      <c r="AF165" s="86">
        <v>45124</v>
      </c>
      <c r="AG165" s="86">
        <v>45174</v>
      </c>
      <c r="AH165" s="86">
        <v>45469</v>
      </c>
      <c r="AI165" s="86">
        <v>45751</v>
      </c>
      <c r="AJ165" s="86">
        <v>46099</v>
      </c>
      <c r="AK165" s="86">
        <v>47670</v>
      </c>
      <c r="AL165" s="86">
        <v>48991</v>
      </c>
      <c r="AM165" s="86">
        <v>52403</v>
      </c>
      <c r="AN165" s="86">
        <v>53265</v>
      </c>
      <c r="AO165" s="86">
        <v>55264</v>
      </c>
      <c r="AP165" s="86">
        <v>57176</v>
      </c>
      <c r="AQ165" s="86">
        <v>59723</v>
      </c>
      <c r="AR165" s="86">
        <v>60953</v>
      </c>
      <c r="AS165" s="86">
        <v>62798</v>
      </c>
      <c r="AT165" s="86">
        <v>64457</v>
      </c>
      <c r="AU165" s="86">
        <v>66792</v>
      </c>
      <c r="AV165" s="86">
        <v>68345</v>
      </c>
      <c r="AW165" s="86">
        <v>69100</v>
      </c>
      <c r="AX165" s="86">
        <v>69263</v>
      </c>
      <c r="AY165" s="86">
        <v>70118</v>
      </c>
      <c r="AZ165" s="86">
        <v>69056</v>
      </c>
      <c r="BA165" s="86">
        <v>69440</v>
      </c>
      <c r="BB165" s="86">
        <v>69048</v>
      </c>
      <c r="BC165" s="86">
        <v>69304</v>
      </c>
      <c r="BD165" s="86">
        <v>68388</v>
      </c>
      <c r="BE165" s="86">
        <v>68574</v>
      </c>
      <c r="BF165" s="86">
        <v>67765</v>
      </c>
      <c r="BG165" s="86">
        <v>67389</v>
      </c>
      <c r="BH165" s="86">
        <v>65263</v>
      </c>
      <c r="BI165" s="86">
        <v>64256</v>
      </c>
      <c r="BJ165" s="86">
        <v>63626</v>
      </c>
      <c r="BK165" s="86">
        <v>62493</v>
      </c>
      <c r="BL165" s="86">
        <v>62020</v>
      </c>
      <c r="BM165" s="86">
        <v>62997</v>
      </c>
      <c r="BN165" s="86">
        <v>62703</v>
      </c>
      <c r="BO165" s="86">
        <v>64123</v>
      </c>
      <c r="BP165" s="86">
        <v>65125</v>
      </c>
      <c r="BQ165" s="86">
        <v>65594</v>
      </c>
      <c r="BR165" s="86">
        <v>66425</v>
      </c>
      <c r="BS165" s="86">
        <v>67346</v>
      </c>
      <c r="BT165" s="86">
        <v>67522</v>
      </c>
      <c r="BU165" s="86">
        <v>68437</v>
      </c>
      <c r="BV165" s="86">
        <v>68285</v>
      </c>
      <c r="BW165" s="86">
        <v>68341</v>
      </c>
      <c r="BX165" s="86">
        <v>65598</v>
      </c>
      <c r="BY165" s="86">
        <v>62589</v>
      </c>
      <c r="BZ165" s="86">
        <v>59566</v>
      </c>
      <c r="CA165" s="86">
        <v>57308</v>
      </c>
      <c r="CB165" s="86">
        <v>54752</v>
      </c>
      <c r="CC165" s="86">
        <v>52476</v>
      </c>
      <c r="CD165" s="86">
        <v>50558</v>
      </c>
      <c r="CE165" s="86">
        <v>48735</v>
      </c>
      <c r="CF165" s="86">
        <v>45985</v>
      </c>
      <c r="CG165" s="86">
        <v>43691</v>
      </c>
      <c r="CH165" s="86">
        <v>41536</v>
      </c>
      <c r="CI165" s="86">
        <v>40617</v>
      </c>
      <c r="CJ165" s="86">
        <v>38503</v>
      </c>
      <c r="CK165" s="86">
        <v>38661</v>
      </c>
      <c r="CL165" s="86">
        <v>36984</v>
      </c>
      <c r="CM165" s="86">
        <v>36385</v>
      </c>
      <c r="CN165" s="86">
        <v>35059</v>
      </c>
      <c r="CO165" s="86">
        <v>33880</v>
      </c>
      <c r="CP165" s="86">
        <v>31660</v>
      </c>
      <c r="CQ165" s="86">
        <v>29771</v>
      </c>
      <c r="CR165" s="86">
        <v>27402</v>
      </c>
      <c r="CS165" s="86">
        <v>25057</v>
      </c>
      <c r="CT165" s="86">
        <v>21916</v>
      </c>
      <c r="CU165" s="86">
        <v>18740</v>
      </c>
      <c r="CV165" s="86">
        <v>17115</v>
      </c>
      <c r="CW165" s="86">
        <v>15344</v>
      </c>
      <c r="CX165" s="86">
        <v>13463</v>
      </c>
      <c r="CY165" s="86">
        <v>12018</v>
      </c>
      <c r="CZ165" s="86">
        <v>10636</v>
      </c>
      <c r="DA165" s="86">
        <v>9049</v>
      </c>
      <c r="DB165" s="86">
        <v>7351</v>
      </c>
      <c r="DC165" s="86">
        <v>6142</v>
      </c>
      <c r="DD165" s="86">
        <v>4852</v>
      </c>
      <c r="DE165" s="86">
        <v>3768</v>
      </c>
      <c r="DF165" s="86">
        <v>2769</v>
      </c>
      <c r="DG165" s="86">
        <v>1973</v>
      </c>
      <c r="DH165" s="86">
        <v>1325</v>
      </c>
      <c r="DI165" s="86">
        <v>885</v>
      </c>
      <c r="DJ165" s="86">
        <v>547</v>
      </c>
      <c r="DK165" s="86">
        <v>303</v>
      </c>
      <c r="DL165" s="86">
        <v>160</v>
      </c>
      <c r="DM165" s="86">
        <v>73</v>
      </c>
      <c r="DN165" s="86">
        <v>32</v>
      </c>
      <c r="DO165" s="86">
        <v>11</v>
      </c>
      <c r="DP165" s="86">
        <v>3</v>
      </c>
      <c r="DQ165" s="86">
        <v>1</v>
      </c>
      <c r="DR165" s="86">
        <v>0</v>
      </c>
      <c r="DS165" s="86">
        <v>0</v>
      </c>
      <c r="DT165" s="86">
        <v>0</v>
      </c>
      <c r="DU165" s="86">
        <v>0</v>
      </c>
      <c r="DV165" s="86">
        <v>0</v>
      </c>
      <c r="DW165" s="86">
        <v>0</v>
      </c>
      <c r="DX165" s="86">
        <v>0</v>
      </c>
      <c r="DY165" s="86">
        <v>0</v>
      </c>
      <c r="DZ165" s="86">
        <v>0</v>
      </c>
      <c r="EA165" s="86">
        <v>0</v>
      </c>
      <c r="EB165" s="86">
        <v>0</v>
      </c>
      <c r="EC165" s="86">
        <v>0</v>
      </c>
      <c r="ED165" s="86">
        <v>0</v>
      </c>
      <c r="EE165" s="86">
        <v>0</v>
      </c>
    </row>
    <row r="166" spans="1:135" ht="0.95" customHeight="1" x14ac:dyDescent="0.25">
      <c r="A166" s="70">
        <v>2025</v>
      </c>
      <c r="B166" s="71">
        <f t="shared" si="248"/>
        <v>4719246</v>
      </c>
      <c r="C166" s="70"/>
      <c r="D166" s="84">
        <f t="shared" si="249"/>
        <v>2854490</v>
      </c>
      <c r="E166" s="84">
        <f t="shared" si="250"/>
        <v>2910931</v>
      </c>
      <c r="F166" s="84">
        <f t="shared" si="251"/>
        <v>2965071</v>
      </c>
      <c r="G166" s="85">
        <f t="shared" si="252"/>
        <v>3017009</v>
      </c>
      <c r="H166" s="85">
        <f t="shared" si="253"/>
        <v>3067026</v>
      </c>
      <c r="I166" s="85">
        <f>SUM(CB166:$EE166)</f>
        <v>886669</v>
      </c>
      <c r="J166" s="85">
        <f>SUM(CC166:$EE166)</f>
        <v>830228</v>
      </c>
      <c r="K166" s="85">
        <f>SUM(CD166:$EE166)</f>
        <v>776088</v>
      </c>
      <c r="L166" s="85">
        <f>SUM(CE166:$EE166)</f>
        <v>724150</v>
      </c>
      <c r="M166" s="85">
        <f>SUM(CF166:$EE166)</f>
        <v>674133</v>
      </c>
      <c r="N166" s="84"/>
      <c r="O166" s="86">
        <v>51825</v>
      </c>
      <c r="P166" s="86">
        <v>51947</v>
      </c>
      <c r="Q166" s="86">
        <v>51897</v>
      </c>
      <c r="R166" s="86">
        <v>51743</v>
      </c>
      <c r="S166" s="86">
        <v>51499</v>
      </c>
      <c r="T166" s="86">
        <v>51175</v>
      </c>
      <c r="U166" s="86">
        <v>50782</v>
      </c>
      <c r="V166" s="86">
        <v>50334</v>
      </c>
      <c r="W166" s="86">
        <v>49846</v>
      </c>
      <c r="X166" s="86">
        <v>49285</v>
      </c>
      <c r="Y166" s="86">
        <v>48652</v>
      </c>
      <c r="Z166" s="86">
        <v>47111</v>
      </c>
      <c r="AA166" s="86">
        <v>47116</v>
      </c>
      <c r="AB166" s="86">
        <v>47310</v>
      </c>
      <c r="AC166" s="86">
        <v>46629</v>
      </c>
      <c r="AD166" s="86">
        <v>46873</v>
      </c>
      <c r="AE166" s="86">
        <v>46482</v>
      </c>
      <c r="AF166" s="86">
        <v>46483</v>
      </c>
      <c r="AG166" s="86">
        <v>45810</v>
      </c>
      <c r="AH166" s="86">
        <v>45964</v>
      </c>
      <c r="AI166" s="86">
        <v>46420</v>
      </c>
      <c r="AJ166" s="86">
        <v>46874</v>
      </c>
      <c r="AK166" s="86">
        <v>47357</v>
      </c>
      <c r="AL166" s="86">
        <v>49050</v>
      </c>
      <c r="AM166" s="86">
        <v>50517</v>
      </c>
      <c r="AN166" s="86">
        <v>54031</v>
      </c>
      <c r="AO166" s="86">
        <v>55011</v>
      </c>
      <c r="AP166" s="86">
        <v>57076</v>
      </c>
      <c r="AQ166" s="86">
        <v>59005</v>
      </c>
      <c r="AR166" s="86">
        <v>61512</v>
      </c>
      <c r="AS166" s="86">
        <v>62684</v>
      </c>
      <c r="AT166" s="86">
        <v>64438</v>
      </c>
      <c r="AU166" s="86">
        <v>65996</v>
      </c>
      <c r="AV166" s="86">
        <v>68206</v>
      </c>
      <c r="AW166" s="86">
        <v>69635</v>
      </c>
      <c r="AX166" s="86">
        <v>70270</v>
      </c>
      <c r="AY166" s="86">
        <v>70326</v>
      </c>
      <c r="AZ166" s="86">
        <v>71067</v>
      </c>
      <c r="BA166" s="86">
        <v>69925</v>
      </c>
      <c r="BB166" s="86">
        <v>70229</v>
      </c>
      <c r="BC166" s="86">
        <v>69759</v>
      </c>
      <c r="BD166" s="86">
        <v>69950</v>
      </c>
      <c r="BE166" s="86">
        <v>68989</v>
      </c>
      <c r="BF166" s="86">
        <v>69115</v>
      </c>
      <c r="BG166" s="86">
        <v>68269</v>
      </c>
      <c r="BH166" s="86">
        <v>67843</v>
      </c>
      <c r="BI166" s="86">
        <v>65691</v>
      </c>
      <c r="BJ166" s="86">
        <v>64646</v>
      </c>
      <c r="BK166" s="86">
        <v>63973</v>
      </c>
      <c r="BL166" s="86">
        <v>62800</v>
      </c>
      <c r="BM166" s="86">
        <v>62287</v>
      </c>
      <c r="BN166" s="86">
        <v>63209</v>
      </c>
      <c r="BO166" s="86">
        <v>62875</v>
      </c>
      <c r="BP166" s="86">
        <v>64231</v>
      </c>
      <c r="BQ166" s="86">
        <v>65177</v>
      </c>
      <c r="BR166" s="86">
        <v>65582</v>
      </c>
      <c r="BS166" s="86">
        <v>66341</v>
      </c>
      <c r="BT166" s="86">
        <v>67178</v>
      </c>
      <c r="BU166" s="86">
        <v>67268</v>
      </c>
      <c r="BV166" s="86">
        <v>68079</v>
      </c>
      <c r="BW166" s="86">
        <v>67746</v>
      </c>
      <c r="BX166" s="86">
        <v>67811</v>
      </c>
      <c r="BY166" s="86">
        <v>65039</v>
      </c>
      <c r="BZ166" s="86">
        <v>62014</v>
      </c>
      <c r="CA166" s="86">
        <v>58989</v>
      </c>
      <c r="CB166" s="86">
        <v>56441</v>
      </c>
      <c r="CC166" s="86">
        <v>54140</v>
      </c>
      <c r="CD166" s="86">
        <v>51938</v>
      </c>
      <c r="CE166" s="86">
        <v>50017</v>
      </c>
      <c r="CF166" s="86">
        <v>48176</v>
      </c>
      <c r="CG166" s="86">
        <v>45419</v>
      </c>
      <c r="CH166" s="86">
        <v>43102</v>
      </c>
      <c r="CI166" s="86">
        <v>40926</v>
      </c>
      <c r="CJ166" s="86">
        <v>39949</v>
      </c>
      <c r="CK166" s="86">
        <v>37806</v>
      </c>
      <c r="CL166" s="86">
        <v>37869</v>
      </c>
      <c r="CM166" s="86">
        <v>36142</v>
      </c>
      <c r="CN166" s="86">
        <v>35461</v>
      </c>
      <c r="CO166" s="86">
        <v>34067</v>
      </c>
      <c r="CP166" s="86">
        <v>32809</v>
      </c>
      <c r="CQ166" s="86">
        <v>30545</v>
      </c>
      <c r="CR166" s="86">
        <v>28592</v>
      </c>
      <c r="CS166" s="86">
        <v>26186</v>
      </c>
      <c r="CT166" s="86">
        <v>23812</v>
      </c>
      <c r="CU166" s="86">
        <v>20697</v>
      </c>
      <c r="CV166" s="86">
        <v>17572</v>
      </c>
      <c r="CW166" s="86">
        <v>15920</v>
      </c>
      <c r="CX166" s="86">
        <v>14144</v>
      </c>
      <c r="CY166" s="86">
        <v>12283</v>
      </c>
      <c r="CZ166" s="86">
        <v>10837</v>
      </c>
      <c r="DA166" s="86">
        <v>9461</v>
      </c>
      <c r="DB166" s="86">
        <v>7929</v>
      </c>
      <c r="DC166" s="86">
        <v>6331</v>
      </c>
      <c r="DD166" s="86">
        <v>5185</v>
      </c>
      <c r="DE166" s="86">
        <v>4004</v>
      </c>
      <c r="DF166" s="86">
        <v>3028</v>
      </c>
      <c r="DG166" s="86">
        <v>2158</v>
      </c>
      <c r="DH166" s="86">
        <v>1484</v>
      </c>
      <c r="DI166" s="86">
        <v>957</v>
      </c>
      <c r="DJ166" s="86">
        <v>606</v>
      </c>
      <c r="DK166" s="86">
        <v>352</v>
      </c>
      <c r="DL166" s="86">
        <v>181</v>
      </c>
      <c r="DM166" s="86">
        <v>88</v>
      </c>
      <c r="DN166" s="86">
        <v>36</v>
      </c>
      <c r="DO166" s="86">
        <v>14</v>
      </c>
      <c r="DP166" s="86">
        <v>4</v>
      </c>
      <c r="DQ166" s="86">
        <v>1</v>
      </c>
      <c r="DR166" s="86">
        <v>0</v>
      </c>
      <c r="DS166" s="86">
        <v>0</v>
      </c>
      <c r="DT166" s="86">
        <v>0</v>
      </c>
      <c r="DU166" s="86">
        <v>0</v>
      </c>
      <c r="DV166" s="86">
        <v>0</v>
      </c>
      <c r="DW166" s="86">
        <v>0</v>
      </c>
      <c r="DX166" s="86">
        <v>0</v>
      </c>
      <c r="DY166" s="86">
        <v>0</v>
      </c>
      <c r="DZ166" s="86">
        <v>0</v>
      </c>
      <c r="EA166" s="86">
        <v>0</v>
      </c>
      <c r="EB166" s="86">
        <v>0</v>
      </c>
      <c r="EC166" s="86">
        <v>0</v>
      </c>
      <c r="ED166" s="86">
        <v>0</v>
      </c>
      <c r="EE166" s="86">
        <v>0</v>
      </c>
    </row>
    <row r="167" spans="1:135" ht="0.95" customHeight="1" x14ac:dyDescent="0.25">
      <c r="A167" s="70">
        <v>2026</v>
      </c>
      <c r="B167" s="71">
        <f t="shared" si="248"/>
        <v>4777402</v>
      </c>
      <c r="C167" s="70"/>
      <c r="D167" s="84">
        <f t="shared" si="249"/>
        <v>2871279</v>
      </c>
      <c r="E167" s="84">
        <f t="shared" si="250"/>
        <v>2929392</v>
      </c>
      <c r="F167" s="84">
        <f t="shared" si="251"/>
        <v>2985201</v>
      </c>
      <c r="G167" s="85">
        <f t="shared" si="252"/>
        <v>3038787</v>
      </c>
      <c r="H167" s="85">
        <f t="shared" si="253"/>
        <v>3090171</v>
      </c>
      <c r="I167" s="85">
        <f>SUM(CB167:$EE167)</f>
        <v>914123</v>
      </c>
      <c r="J167" s="85">
        <f>SUM(CC167:$EE167)</f>
        <v>856010</v>
      </c>
      <c r="K167" s="85">
        <f>SUM(CD167:$EE167)</f>
        <v>800201</v>
      </c>
      <c r="L167" s="85">
        <f>SUM(CE167:$EE167)</f>
        <v>746615</v>
      </c>
      <c r="M167" s="85">
        <f>SUM(CF167:$EE167)</f>
        <v>695231</v>
      </c>
      <c r="N167" s="84"/>
      <c r="O167" s="86">
        <v>52128</v>
      </c>
      <c r="P167" s="86">
        <v>52313</v>
      </c>
      <c r="Q167" s="86">
        <v>52360</v>
      </c>
      <c r="R167" s="86">
        <v>52284</v>
      </c>
      <c r="S167" s="86">
        <v>52116</v>
      </c>
      <c r="T167" s="86">
        <v>51860</v>
      </c>
      <c r="U167" s="86">
        <v>51529</v>
      </c>
      <c r="V167" s="86">
        <v>51130</v>
      </c>
      <c r="W167" s="86">
        <v>50676</v>
      </c>
      <c r="X167" s="86">
        <v>50178</v>
      </c>
      <c r="Y167" s="86">
        <v>49608</v>
      </c>
      <c r="Z167" s="86">
        <v>48963</v>
      </c>
      <c r="AA167" s="86">
        <v>47420</v>
      </c>
      <c r="AB167" s="86">
        <v>47421</v>
      </c>
      <c r="AC167" s="86">
        <v>47630</v>
      </c>
      <c r="AD167" s="86">
        <v>47005</v>
      </c>
      <c r="AE167" s="86">
        <v>47336</v>
      </c>
      <c r="AF167" s="86">
        <v>47062</v>
      </c>
      <c r="AG167" s="86">
        <v>47163</v>
      </c>
      <c r="AH167" s="86">
        <v>46591</v>
      </c>
      <c r="AI167" s="86">
        <v>46917</v>
      </c>
      <c r="AJ167" s="86">
        <v>47543</v>
      </c>
      <c r="AK167" s="86">
        <v>48126</v>
      </c>
      <c r="AL167" s="86">
        <v>48749</v>
      </c>
      <c r="AM167" s="86">
        <v>50584</v>
      </c>
      <c r="AN167" s="86">
        <v>52191</v>
      </c>
      <c r="AO167" s="86">
        <v>55775</v>
      </c>
      <c r="AP167" s="86">
        <v>56838</v>
      </c>
      <c r="AQ167" s="86">
        <v>58914</v>
      </c>
      <c r="AR167" s="86">
        <v>60816</v>
      </c>
      <c r="AS167" s="86">
        <v>63249</v>
      </c>
      <c r="AT167" s="86">
        <v>64339</v>
      </c>
      <c r="AU167" s="86">
        <v>65984</v>
      </c>
      <c r="AV167" s="86">
        <v>67431</v>
      </c>
      <c r="AW167" s="86">
        <v>69513</v>
      </c>
      <c r="AX167" s="86">
        <v>70818</v>
      </c>
      <c r="AY167" s="86">
        <v>71339</v>
      </c>
      <c r="AZ167" s="86">
        <v>71294</v>
      </c>
      <c r="BA167" s="86">
        <v>71933</v>
      </c>
      <c r="BB167" s="86">
        <v>70718</v>
      </c>
      <c r="BC167" s="86">
        <v>70947</v>
      </c>
      <c r="BD167" s="86">
        <v>70412</v>
      </c>
      <c r="BE167" s="86">
        <v>70543</v>
      </c>
      <c r="BF167" s="86">
        <v>69539</v>
      </c>
      <c r="BG167" s="86">
        <v>69611</v>
      </c>
      <c r="BH167" s="86">
        <v>68726</v>
      </c>
      <c r="BI167" s="86">
        <v>68249</v>
      </c>
      <c r="BJ167" s="86">
        <v>66073</v>
      </c>
      <c r="BK167" s="86">
        <v>64989</v>
      </c>
      <c r="BL167" s="86">
        <v>64273</v>
      </c>
      <c r="BM167" s="86">
        <v>63060</v>
      </c>
      <c r="BN167" s="86">
        <v>62510</v>
      </c>
      <c r="BO167" s="86">
        <v>63373</v>
      </c>
      <c r="BP167" s="86">
        <v>62999</v>
      </c>
      <c r="BQ167" s="86">
        <v>64289</v>
      </c>
      <c r="BR167" s="86">
        <v>65174</v>
      </c>
      <c r="BS167" s="86">
        <v>65511</v>
      </c>
      <c r="BT167" s="86">
        <v>66191</v>
      </c>
      <c r="BU167" s="86">
        <v>66935</v>
      </c>
      <c r="BV167" s="86">
        <v>66935</v>
      </c>
      <c r="BW167" s="86">
        <v>67545</v>
      </c>
      <c r="BX167" s="86">
        <v>67242</v>
      </c>
      <c r="BY167" s="86">
        <v>67230</v>
      </c>
      <c r="BZ167" s="86">
        <v>64441</v>
      </c>
      <c r="CA167" s="86">
        <v>61411</v>
      </c>
      <c r="CB167" s="86">
        <v>58113</v>
      </c>
      <c r="CC167" s="86">
        <v>55809</v>
      </c>
      <c r="CD167" s="86">
        <v>53586</v>
      </c>
      <c r="CE167" s="86">
        <v>51384</v>
      </c>
      <c r="CF167" s="86">
        <v>49455</v>
      </c>
      <c r="CG167" s="86">
        <v>47586</v>
      </c>
      <c r="CH167" s="86">
        <v>44814</v>
      </c>
      <c r="CI167" s="86">
        <v>42472</v>
      </c>
      <c r="CJ167" s="86">
        <v>40268</v>
      </c>
      <c r="CK167" s="86">
        <v>39232</v>
      </c>
      <c r="CL167" s="86">
        <v>37052</v>
      </c>
      <c r="CM167" s="86">
        <v>37021</v>
      </c>
      <c r="CN167" s="86">
        <v>35243</v>
      </c>
      <c r="CO167" s="86">
        <v>34476</v>
      </c>
      <c r="CP167" s="86">
        <v>33012</v>
      </c>
      <c r="CQ167" s="86">
        <v>31676</v>
      </c>
      <c r="CR167" s="86">
        <v>29362</v>
      </c>
      <c r="CS167" s="86">
        <v>27349</v>
      </c>
      <c r="CT167" s="86">
        <v>24912</v>
      </c>
      <c r="CU167" s="86">
        <v>22514</v>
      </c>
      <c r="CV167" s="86">
        <v>19435</v>
      </c>
      <c r="CW167" s="86">
        <v>16370</v>
      </c>
      <c r="CX167" s="86">
        <v>14700</v>
      </c>
      <c r="CY167" s="86">
        <v>12930</v>
      </c>
      <c r="CZ167" s="86">
        <v>11099</v>
      </c>
      <c r="DA167" s="86">
        <v>9665</v>
      </c>
      <c r="DB167" s="86">
        <v>8315</v>
      </c>
      <c r="DC167" s="86">
        <v>6853</v>
      </c>
      <c r="DD167" s="86">
        <v>5367</v>
      </c>
      <c r="DE167" s="86">
        <v>4298</v>
      </c>
      <c r="DF167" s="86">
        <v>3233</v>
      </c>
      <c r="DG167" s="86">
        <v>2375</v>
      </c>
      <c r="DH167" s="86">
        <v>1634</v>
      </c>
      <c r="DI167" s="86">
        <v>1080</v>
      </c>
      <c r="DJ167" s="86">
        <v>660</v>
      </c>
      <c r="DK167" s="86">
        <v>394</v>
      </c>
      <c r="DL167" s="86">
        <v>212</v>
      </c>
      <c r="DM167" s="86">
        <v>100</v>
      </c>
      <c r="DN167" s="86">
        <v>44</v>
      </c>
      <c r="DO167" s="86">
        <v>16</v>
      </c>
      <c r="DP167" s="86">
        <v>6</v>
      </c>
      <c r="DQ167" s="86">
        <v>1</v>
      </c>
      <c r="DR167" s="86">
        <v>0</v>
      </c>
      <c r="DS167" s="86">
        <v>0</v>
      </c>
      <c r="DT167" s="86">
        <v>0</v>
      </c>
      <c r="DU167" s="86">
        <v>0</v>
      </c>
      <c r="DV167" s="86">
        <v>0</v>
      </c>
      <c r="DW167" s="86">
        <v>0</v>
      </c>
      <c r="DX167" s="86">
        <v>0</v>
      </c>
      <c r="DY167" s="86">
        <v>0</v>
      </c>
      <c r="DZ167" s="86">
        <v>0</v>
      </c>
      <c r="EA167" s="86">
        <v>0</v>
      </c>
      <c r="EB167" s="86">
        <v>0</v>
      </c>
      <c r="EC167" s="86">
        <v>0</v>
      </c>
      <c r="ED167" s="86">
        <v>0</v>
      </c>
      <c r="EE167" s="86">
        <v>0</v>
      </c>
    </row>
    <row r="168" spans="1:135" ht="0.95" customHeight="1" x14ac:dyDescent="0.25">
      <c r="A168" s="70">
        <v>2027</v>
      </c>
      <c r="B168" s="71">
        <f t="shared" si="248"/>
        <v>4835235</v>
      </c>
      <c r="C168" s="70"/>
      <c r="D168" s="84">
        <f t="shared" si="249"/>
        <v>2886538</v>
      </c>
      <c r="E168" s="84">
        <f t="shared" si="250"/>
        <v>2947038</v>
      </c>
      <c r="F168" s="84">
        <f t="shared" si="251"/>
        <v>3004508</v>
      </c>
      <c r="G168" s="85">
        <f t="shared" si="252"/>
        <v>3059745</v>
      </c>
      <c r="H168" s="85">
        <f t="shared" si="253"/>
        <v>3112765</v>
      </c>
      <c r="I168" s="85">
        <f>SUM(CB168:$EE168)</f>
        <v>943201</v>
      </c>
      <c r="J168" s="85">
        <f>SUM(CC168:$EE168)</f>
        <v>882701</v>
      </c>
      <c r="K168" s="85">
        <f>SUM(CD168:$EE168)</f>
        <v>825231</v>
      </c>
      <c r="L168" s="85">
        <f>SUM(CE168:$EE168)</f>
        <v>769994</v>
      </c>
      <c r="M168" s="85">
        <f>SUM(CF168:$EE168)</f>
        <v>716974</v>
      </c>
      <c r="N168" s="84"/>
      <c r="O168" s="86">
        <v>52354</v>
      </c>
      <c r="P168" s="86">
        <v>52619</v>
      </c>
      <c r="Q168" s="86">
        <v>52728</v>
      </c>
      <c r="R168" s="86">
        <v>52747</v>
      </c>
      <c r="S168" s="86">
        <v>52658</v>
      </c>
      <c r="T168" s="86">
        <v>52478</v>
      </c>
      <c r="U168" s="86">
        <v>52216</v>
      </c>
      <c r="V168" s="86">
        <v>51877</v>
      </c>
      <c r="W168" s="86">
        <v>51471</v>
      </c>
      <c r="X168" s="86">
        <v>51007</v>
      </c>
      <c r="Y168" s="86">
        <v>50499</v>
      </c>
      <c r="Z168" s="86">
        <v>49916</v>
      </c>
      <c r="AA168" s="86">
        <v>49260</v>
      </c>
      <c r="AB168" s="86">
        <v>47727</v>
      </c>
      <c r="AC168" s="86">
        <v>47743</v>
      </c>
      <c r="AD168" s="86">
        <v>48001</v>
      </c>
      <c r="AE168" s="86">
        <v>47471</v>
      </c>
      <c r="AF168" s="86">
        <v>47913</v>
      </c>
      <c r="AG168" s="86">
        <v>47740</v>
      </c>
      <c r="AH168" s="86">
        <v>47943</v>
      </c>
      <c r="AI168" s="86">
        <v>47535</v>
      </c>
      <c r="AJ168" s="86">
        <v>48044</v>
      </c>
      <c r="AK168" s="86">
        <v>48799</v>
      </c>
      <c r="AL168" s="86">
        <v>49515</v>
      </c>
      <c r="AM168" s="86">
        <v>50295</v>
      </c>
      <c r="AN168" s="86">
        <v>52265</v>
      </c>
      <c r="AO168" s="86">
        <v>53977</v>
      </c>
      <c r="AP168" s="86">
        <v>57599</v>
      </c>
      <c r="AQ168" s="86">
        <v>58689</v>
      </c>
      <c r="AR168" s="86">
        <v>60732</v>
      </c>
      <c r="AS168" s="86">
        <v>62572</v>
      </c>
      <c r="AT168" s="86">
        <v>64909</v>
      </c>
      <c r="AU168" s="86">
        <v>65901</v>
      </c>
      <c r="AV168" s="86">
        <v>67428</v>
      </c>
      <c r="AW168" s="86">
        <v>68758</v>
      </c>
      <c r="AX168" s="86">
        <v>70710</v>
      </c>
      <c r="AY168" s="86">
        <v>71899</v>
      </c>
      <c r="AZ168" s="86">
        <v>72312</v>
      </c>
      <c r="BA168" s="86">
        <v>72177</v>
      </c>
      <c r="BB168" s="86">
        <v>72722</v>
      </c>
      <c r="BC168" s="86">
        <v>71443</v>
      </c>
      <c r="BD168" s="86">
        <v>71606</v>
      </c>
      <c r="BE168" s="86">
        <v>71010</v>
      </c>
      <c r="BF168" s="86">
        <v>71087</v>
      </c>
      <c r="BG168" s="86">
        <v>70042</v>
      </c>
      <c r="BH168" s="86">
        <v>70060</v>
      </c>
      <c r="BI168" s="86">
        <v>69136</v>
      </c>
      <c r="BJ168" s="86">
        <v>68613</v>
      </c>
      <c r="BK168" s="86">
        <v>66410</v>
      </c>
      <c r="BL168" s="86">
        <v>65285</v>
      </c>
      <c r="BM168" s="86">
        <v>64528</v>
      </c>
      <c r="BN168" s="86">
        <v>63277</v>
      </c>
      <c r="BO168" s="86">
        <v>62687</v>
      </c>
      <c r="BP168" s="86">
        <v>63492</v>
      </c>
      <c r="BQ168" s="86">
        <v>63074</v>
      </c>
      <c r="BR168" s="86">
        <v>64295</v>
      </c>
      <c r="BS168" s="86">
        <v>65113</v>
      </c>
      <c r="BT168" s="86">
        <v>65372</v>
      </c>
      <c r="BU168" s="86">
        <v>65966</v>
      </c>
      <c r="BV168" s="86">
        <v>66614</v>
      </c>
      <c r="BW168" s="86">
        <v>66430</v>
      </c>
      <c r="BX168" s="86">
        <v>67047</v>
      </c>
      <c r="BY168" s="86">
        <v>66685</v>
      </c>
      <c r="BZ168" s="86">
        <v>66610</v>
      </c>
      <c r="CA168" s="86">
        <v>63818</v>
      </c>
      <c r="CB168" s="86">
        <v>60500</v>
      </c>
      <c r="CC168" s="86">
        <v>57470</v>
      </c>
      <c r="CD168" s="86">
        <v>55237</v>
      </c>
      <c r="CE168" s="86">
        <v>53020</v>
      </c>
      <c r="CF168" s="86">
        <v>50808</v>
      </c>
      <c r="CG168" s="86">
        <v>48861</v>
      </c>
      <c r="CH168" s="86">
        <v>46955</v>
      </c>
      <c r="CI168" s="86">
        <v>44166</v>
      </c>
      <c r="CJ168" s="86">
        <v>41793</v>
      </c>
      <c r="CK168" s="86">
        <v>39559</v>
      </c>
      <c r="CL168" s="86">
        <v>38458</v>
      </c>
      <c r="CM168" s="86">
        <v>36243</v>
      </c>
      <c r="CN168" s="86">
        <v>36114</v>
      </c>
      <c r="CO168" s="86">
        <v>34283</v>
      </c>
      <c r="CP168" s="86">
        <v>33428</v>
      </c>
      <c r="CQ168" s="86">
        <v>31891</v>
      </c>
      <c r="CR168" s="86">
        <v>30470</v>
      </c>
      <c r="CS168" s="86">
        <v>28111</v>
      </c>
      <c r="CT168" s="86">
        <v>26042</v>
      </c>
      <c r="CU168" s="86">
        <v>23579</v>
      </c>
      <c r="CV168" s="86">
        <v>21164</v>
      </c>
      <c r="CW168" s="86">
        <v>18130</v>
      </c>
      <c r="CX168" s="86">
        <v>15139</v>
      </c>
      <c r="CY168" s="86">
        <v>13463</v>
      </c>
      <c r="CZ168" s="86">
        <v>11708</v>
      </c>
      <c r="DA168" s="86">
        <v>9923</v>
      </c>
      <c r="DB168" s="86">
        <v>8517</v>
      </c>
      <c r="DC168" s="86">
        <v>7208</v>
      </c>
      <c r="DD168" s="86">
        <v>5829</v>
      </c>
      <c r="DE168" s="86">
        <v>4466</v>
      </c>
      <c r="DF168" s="86">
        <v>3488</v>
      </c>
      <c r="DG168" s="86">
        <v>2548</v>
      </c>
      <c r="DH168" s="86">
        <v>1808</v>
      </c>
      <c r="DI168" s="86">
        <v>1198</v>
      </c>
      <c r="DJ168" s="86">
        <v>752</v>
      </c>
      <c r="DK168" s="86">
        <v>433</v>
      </c>
      <c r="DL168" s="86">
        <v>241</v>
      </c>
      <c r="DM168" s="86">
        <v>118</v>
      </c>
      <c r="DN168" s="86">
        <v>52</v>
      </c>
      <c r="DO168" s="86">
        <v>19</v>
      </c>
      <c r="DP168" s="86">
        <v>7</v>
      </c>
      <c r="DQ168" s="86">
        <v>2</v>
      </c>
      <c r="DR168" s="86">
        <v>0</v>
      </c>
      <c r="DS168" s="86">
        <v>0</v>
      </c>
      <c r="DT168" s="86">
        <v>0</v>
      </c>
      <c r="DU168" s="86">
        <v>0</v>
      </c>
      <c r="DV168" s="86">
        <v>0</v>
      </c>
      <c r="DW168" s="86">
        <v>0</v>
      </c>
      <c r="DX168" s="86">
        <v>0</v>
      </c>
      <c r="DY168" s="86">
        <v>0</v>
      </c>
      <c r="DZ168" s="86">
        <v>0</v>
      </c>
      <c r="EA168" s="86">
        <v>0</v>
      </c>
      <c r="EB168" s="86">
        <v>0</v>
      </c>
      <c r="EC168" s="86">
        <v>0</v>
      </c>
      <c r="ED168" s="86">
        <v>0</v>
      </c>
      <c r="EE168" s="86">
        <v>0</v>
      </c>
    </row>
    <row r="169" spans="1:135" ht="0.95" customHeight="1" x14ac:dyDescent="0.25">
      <c r="A169" s="70">
        <v>2028</v>
      </c>
      <c r="B169" s="71">
        <f t="shared" si="248"/>
        <v>4892663</v>
      </c>
      <c r="C169" s="70"/>
      <c r="D169" s="84">
        <f t="shared" si="249"/>
        <v>2900990</v>
      </c>
      <c r="E169" s="84">
        <f t="shared" si="250"/>
        <v>2963869</v>
      </c>
      <c r="F169" s="84">
        <f t="shared" si="251"/>
        <v>3023701</v>
      </c>
      <c r="G169" s="85">
        <f t="shared" si="252"/>
        <v>3080591</v>
      </c>
      <c r="H169" s="85">
        <f t="shared" si="253"/>
        <v>3135243</v>
      </c>
      <c r="I169" s="85">
        <f>SUM(CB169:$EE169)</f>
        <v>973894</v>
      </c>
      <c r="J169" s="85">
        <f>SUM(CC169:$EE169)</f>
        <v>911015</v>
      </c>
      <c r="K169" s="85">
        <f>SUM(CD169:$EE169)</f>
        <v>851183</v>
      </c>
      <c r="L169" s="85">
        <f>SUM(CE169:$EE169)</f>
        <v>794293</v>
      </c>
      <c r="M169" s="85">
        <f>SUM(CF169:$EE169)</f>
        <v>739641</v>
      </c>
      <c r="N169" s="84"/>
      <c r="O169" s="86">
        <v>52532</v>
      </c>
      <c r="P169" s="86">
        <v>52846</v>
      </c>
      <c r="Q169" s="86">
        <v>53034</v>
      </c>
      <c r="R169" s="86">
        <v>53121</v>
      </c>
      <c r="S169" s="86">
        <v>53121</v>
      </c>
      <c r="T169" s="86">
        <v>53020</v>
      </c>
      <c r="U169" s="86">
        <v>52834</v>
      </c>
      <c r="V169" s="86">
        <v>52565</v>
      </c>
      <c r="W169" s="86">
        <v>52218</v>
      </c>
      <c r="X169" s="86">
        <v>51801</v>
      </c>
      <c r="Y169" s="86">
        <v>51327</v>
      </c>
      <c r="Z169" s="86">
        <v>50807</v>
      </c>
      <c r="AA169" s="86">
        <v>50213</v>
      </c>
      <c r="AB169" s="86">
        <v>49557</v>
      </c>
      <c r="AC169" s="86">
        <v>48051</v>
      </c>
      <c r="AD169" s="86">
        <v>48114</v>
      </c>
      <c r="AE169" s="86">
        <v>48461</v>
      </c>
      <c r="AF169" s="86">
        <v>48052</v>
      </c>
      <c r="AG169" s="86">
        <v>48586</v>
      </c>
      <c r="AH169" s="86">
        <v>48517</v>
      </c>
      <c r="AI169" s="86">
        <v>48883</v>
      </c>
      <c r="AJ169" s="86">
        <v>48651</v>
      </c>
      <c r="AK169" s="86">
        <v>49303</v>
      </c>
      <c r="AL169" s="86">
        <v>50190</v>
      </c>
      <c r="AM169" s="86">
        <v>51058</v>
      </c>
      <c r="AN169" s="86">
        <v>51989</v>
      </c>
      <c r="AO169" s="86">
        <v>54058</v>
      </c>
      <c r="AP169" s="86">
        <v>55839</v>
      </c>
      <c r="AQ169" s="86">
        <v>59445</v>
      </c>
      <c r="AR169" s="86">
        <v>60519</v>
      </c>
      <c r="AS169" s="86">
        <v>62497</v>
      </c>
      <c r="AT169" s="86">
        <v>64251</v>
      </c>
      <c r="AU169" s="86">
        <v>66475</v>
      </c>
      <c r="AV169" s="86">
        <v>67359</v>
      </c>
      <c r="AW169" s="86">
        <v>68764</v>
      </c>
      <c r="AX169" s="86">
        <v>69972</v>
      </c>
      <c r="AY169" s="86">
        <v>71802</v>
      </c>
      <c r="AZ169" s="86">
        <v>72883</v>
      </c>
      <c r="BA169" s="86">
        <v>73201</v>
      </c>
      <c r="BB169" s="86">
        <v>72982</v>
      </c>
      <c r="BC169" s="86">
        <v>73445</v>
      </c>
      <c r="BD169" s="86">
        <v>72107</v>
      </c>
      <c r="BE169" s="86">
        <v>72210</v>
      </c>
      <c r="BF169" s="86">
        <v>71558</v>
      </c>
      <c r="BG169" s="86">
        <v>71584</v>
      </c>
      <c r="BH169" s="86">
        <v>70497</v>
      </c>
      <c r="BI169" s="86">
        <v>70463</v>
      </c>
      <c r="BJ169" s="86">
        <v>69502</v>
      </c>
      <c r="BK169" s="86">
        <v>68931</v>
      </c>
      <c r="BL169" s="86">
        <v>66700</v>
      </c>
      <c r="BM169" s="86">
        <v>65536</v>
      </c>
      <c r="BN169" s="86">
        <v>64738</v>
      </c>
      <c r="BO169" s="86">
        <v>63448</v>
      </c>
      <c r="BP169" s="86">
        <v>62815</v>
      </c>
      <c r="BQ169" s="86">
        <v>63561</v>
      </c>
      <c r="BR169" s="86">
        <v>63096</v>
      </c>
      <c r="BS169" s="86">
        <v>64241</v>
      </c>
      <c r="BT169" s="86">
        <v>64986</v>
      </c>
      <c r="BU169" s="86">
        <v>65159</v>
      </c>
      <c r="BV169" s="86">
        <v>65663</v>
      </c>
      <c r="BW169" s="86">
        <v>66121</v>
      </c>
      <c r="BX169" s="86">
        <v>65959</v>
      </c>
      <c r="BY169" s="86">
        <v>66495</v>
      </c>
      <c r="BZ169" s="86">
        <v>66090</v>
      </c>
      <c r="CA169" s="86">
        <v>65964</v>
      </c>
      <c r="CB169" s="86">
        <v>62879</v>
      </c>
      <c r="CC169" s="86">
        <v>59832</v>
      </c>
      <c r="CD169" s="86">
        <v>56890</v>
      </c>
      <c r="CE169" s="86">
        <v>54652</v>
      </c>
      <c r="CF169" s="86">
        <v>52432</v>
      </c>
      <c r="CG169" s="86">
        <v>50202</v>
      </c>
      <c r="CH169" s="86">
        <v>48229</v>
      </c>
      <c r="CI169" s="86">
        <v>46282</v>
      </c>
      <c r="CJ169" s="86">
        <v>43469</v>
      </c>
      <c r="CK169" s="86">
        <v>41063</v>
      </c>
      <c r="CL169" s="86">
        <v>38795</v>
      </c>
      <c r="CM169" s="86">
        <v>37629</v>
      </c>
      <c r="CN169" s="86">
        <v>35376</v>
      </c>
      <c r="CO169" s="86">
        <v>35144</v>
      </c>
      <c r="CP169" s="86">
        <v>33260</v>
      </c>
      <c r="CQ169" s="86">
        <v>32315</v>
      </c>
      <c r="CR169" s="86">
        <v>30701</v>
      </c>
      <c r="CS169" s="86">
        <v>29194</v>
      </c>
      <c r="CT169" s="86">
        <v>26796</v>
      </c>
      <c r="CU169" s="86">
        <v>24674</v>
      </c>
      <c r="CV169" s="86">
        <v>22193</v>
      </c>
      <c r="CW169" s="86">
        <v>19772</v>
      </c>
      <c r="CX169" s="86">
        <v>16793</v>
      </c>
      <c r="CY169" s="86">
        <v>13889</v>
      </c>
      <c r="CZ169" s="86">
        <v>12217</v>
      </c>
      <c r="DA169" s="86">
        <v>10491</v>
      </c>
      <c r="DB169" s="86">
        <v>8768</v>
      </c>
      <c r="DC169" s="86">
        <v>7406</v>
      </c>
      <c r="DD169" s="86">
        <v>6152</v>
      </c>
      <c r="DE169" s="86">
        <v>4871</v>
      </c>
      <c r="DF169" s="86">
        <v>3640</v>
      </c>
      <c r="DG169" s="86">
        <v>2763</v>
      </c>
      <c r="DH169" s="86">
        <v>1953</v>
      </c>
      <c r="DI169" s="86">
        <v>1334</v>
      </c>
      <c r="DJ169" s="86">
        <v>840</v>
      </c>
      <c r="DK169" s="86">
        <v>498</v>
      </c>
      <c r="DL169" s="86">
        <v>267</v>
      </c>
      <c r="DM169" s="86">
        <v>137</v>
      </c>
      <c r="DN169" s="86">
        <v>61</v>
      </c>
      <c r="DO169" s="86">
        <v>24</v>
      </c>
      <c r="DP169" s="86">
        <v>8</v>
      </c>
      <c r="DQ169" s="86">
        <v>3</v>
      </c>
      <c r="DR169" s="86">
        <v>0</v>
      </c>
      <c r="DS169" s="86">
        <v>0</v>
      </c>
      <c r="DT169" s="86">
        <v>0</v>
      </c>
      <c r="DU169" s="86">
        <v>0</v>
      </c>
      <c r="DV169" s="86">
        <v>0</v>
      </c>
      <c r="DW169" s="86">
        <v>0</v>
      </c>
      <c r="DX169" s="86">
        <v>0</v>
      </c>
      <c r="DY169" s="86">
        <v>0</v>
      </c>
      <c r="DZ169" s="86">
        <v>0</v>
      </c>
      <c r="EA169" s="86">
        <v>0</v>
      </c>
      <c r="EB169" s="86">
        <v>0</v>
      </c>
      <c r="EC169" s="86">
        <v>0</v>
      </c>
      <c r="ED169" s="86">
        <v>0</v>
      </c>
      <c r="EE169" s="86">
        <v>0</v>
      </c>
    </row>
    <row r="170" spans="1:135" ht="0.95" customHeight="1" x14ac:dyDescent="0.25">
      <c r="A170" s="70">
        <v>2029</v>
      </c>
      <c r="B170" s="71">
        <f t="shared" si="248"/>
        <v>4949613</v>
      </c>
      <c r="C170" s="70"/>
      <c r="D170" s="84">
        <f t="shared" si="249"/>
        <v>2914136</v>
      </c>
      <c r="E170" s="84">
        <f t="shared" si="250"/>
        <v>2979132</v>
      </c>
      <c r="F170" s="84">
        <f t="shared" si="251"/>
        <v>3041322</v>
      </c>
      <c r="G170" s="85">
        <f t="shared" si="252"/>
        <v>3100551</v>
      </c>
      <c r="H170" s="85">
        <f t="shared" si="253"/>
        <v>3156850</v>
      </c>
      <c r="I170" s="85">
        <f>SUM(CB170:$EE170)</f>
        <v>1005867</v>
      </c>
      <c r="J170" s="85">
        <f>SUM(CC170:$EE170)</f>
        <v>940871</v>
      </c>
      <c r="K170" s="85">
        <f>SUM(CD170:$EE170)</f>
        <v>878681</v>
      </c>
      <c r="L170" s="85">
        <f>SUM(CE170:$EE170)</f>
        <v>819452</v>
      </c>
      <c r="M170" s="85">
        <f>SUM(CF170:$EE170)</f>
        <v>763153</v>
      </c>
      <c r="N170" s="84"/>
      <c r="O170" s="86">
        <v>52673</v>
      </c>
      <c r="P170" s="86">
        <v>53027</v>
      </c>
      <c r="Q170" s="86">
        <v>53268</v>
      </c>
      <c r="R170" s="86">
        <v>53427</v>
      </c>
      <c r="S170" s="86">
        <v>53497</v>
      </c>
      <c r="T170" s="86">
        <v>53484</v>
      </c>
      <c r="U170" s="86">
        <v>53376</v>
      </c>
      <c r="V170" s="86">
        <v>53182</v>
      </c>
      <c r="W170" s="86">
        <v>52904</v>
      </c>
      <c r="X170" s="86">
        <v>52548</v>
      </c>
      <c r="Y170" s="86">
        <v>52122</v>
      </c>
      <c r="Z170" s="86">
        <v>51633</v>
      </c>
      <c r="AA170" s="86">
        <v>51105</v>
      </c>
      <c r="AB170" s="86">
        <v>50508</v>
      </c>
      <c r="AC170" s="86">
        <v>49871</v>
      </c>
      <c r="AD170" s="86">
        <v>48423</v>
      </c>
      <c r="AE170" s="86">
        <v>48575</v>
      </c>
      <c r="AF170" s="86">
        <v>49037</v>
      </c>
      <c r="AG170" s="86">
        <v>48733</v>
      </c>
      <c r="AH170" s="86">
        <v>49355</v>
      </c>
      <c r="AI170" s="86">
        <v>49453</v>
      </c>
      <c r="AJ170" s="86">
        <v>49994</v>
      </c>
      <c r="AK170" s="86">
        <v>49901</v>
      </c>
      <c r="AL170" s="86">
        <v>50698</v>
      </c>
      <c r="AM170" s="86">
        <v>51734</v>
      </c>
      <c r="AN170" s="86">
        <v>52748</v>
      </c>
      <c r="AO170" s="86">
        <v>53794</v>
      </c>
      <c r="AP170" s="86">
        <v>55925</v>
      </c>
      <c r="AQ170" s="86">
        <v>57720</v>
      </c>
      <c r="AR170" s="86">
        <v>61274</v>
      </c>
      <c r="AS170" s="86">
        <v>62296</v>
      </c>
      <c r="AT170" s="86">
        <v>64185</v>
      </c>
      <c r="AU170" s="86">
        <v>65835</v>
      </c>
      <c r="AV170" s="86">
        <v>67939</v>
      </c>
      <c r="AW170" s="86">
        <v>68707</v>
      </c>
      <c r="AX170" s="86">
        <v>69989</v>
      </c>
      <c r="AY170" s="86">
        <v>71080</v>
      </c>
      <c r="AZ170" s="86">
        <v>72797</v>
      </c>
      <c r="BA170" s="86">
        <v>73780</v>
      </c>
      <c r="BB170" s="86">
        <v>74011</v>
      </c>
      <c r="BC170" s="86">
        <v>73718</v>
      </c>
      <c r="BD170" s="86">
        <v>74107</v>
      </c>
      <c r="BE170" s="86">
        <v>72716</v>
      </c>
      <c r="BF170" s="86">
        <v>72762</v>
      </c>
      <c r="BG170" s="86">
        <v>72059</v>
      </c>
      <c r="BH170" s="86">
        <v>72036</v>
      </c>
      <c r="BI170" s="86">
        <v>70908</v>
      </c>
      <c r="BJ170" s="86">
        <v>70821</v>
      </c>
      <c r="BK170" s="86">
        <v>69824</v>
      </c>
      <c r="BL170" s="86">
        <v>69201</v>
      </c>
      <c r="BM170" s="86">
        <v>66945</v>
      </c>
      <c r="BN170" s="86">
        <v>65741</v>
      </c>
      <c r="BO170" s="86">
        <v>64902</v>
      </c>
      <c r="BP170" s="86">
        <v>63572</v>
      </c>
      <c r="BQ170" s="86">
        <v>62895</v>
      </c>
      <c r="BR170" s="86">
        <v>63577</v>
      </c>
      <c r="BS170" s="86">
        <v>63056</v>
      </c>
      <c r="BT170" s="86">
        <v>64124</v>
      </c>
      <c r="BU170" s="86">
        <v>64785</v>
      </c>
      <c r="BV170" s="86">
        <v>64869</v>
      </c>
      <c r="BW170" s="86">
        <v>65191</v>
      </c>
      <c r="BX170" s="86">
        <v>65659</v>
      </c>
      <c r="BY170" s="86">
        <v>65435</v>
      </c>
      <c r="BZ170" s="86">
        <v>65907</v>
      </c>
      <c r="CA170" s="86">
        <v>65466</v>
      </c>
      <c r="CB170" s="86">
        <v>64996</v>
      </c>
      <c r="CC170" s="86">
        <v>62190</v>
      </c>
      <c r="CD170" s="86">
        <v>59229</v>
      </c>
      <c r="CE170" s="86">
        <v>56299</v>
      </c>
      <c r="CF170" s="86">
        <v>54047</v>
      </c>
      <c r="CG170" s="86">
        <v>51813</v>
      </c>
      <c r="CH170" s="86">
        <v>49557</v>
      </c>
      <c r="CI170" s="86">
        <v>47550</v>
      </c>
      <c r="CJ170" s="86">
        <v>45558</v>
      </c>
      <c r="CK170" s="86">
        <v>42720</v>
      </c>
      <c r="CL170" s="86">
        <v>40277</v>
      </c>
      <c r="CM170" s="86">
        <v>37974</v>
      </c>
      <c r="CN170" s="86">
        <v>36740</v>
      </c>
      <c r="CO170" s="86">
        <v>34449</v>
      </c>
      <c r="CP170" s="86">
        <v>34110</v>
      </c>
      <c r="CQ170" s="86">
        <v>32175</v>
      </c>
      <c r="CR170" s="86">
        <v>31128</v>
      </c>
      <c r="CS170" s="86">
        <v>29438</v>
      </c>
      <c r="CT170" s="86">
        <v>27850</v>
      </c>
      <c r="CU170" s="86">
        <v>25415</v>
      </c>
      <c r="CV170" s="86">
        <v>23246</v>
      </c>
      <c r="CW170" s="86">
        <v>20759</v>
      </c>
      <c r="CX170" s="86">
        <v>18339</v>
      </c>
      <c r="CY170" s="86">
        <v>15429</v>
      </c>
      <c r="CZ170" s="86">
        <v>12626</v>
      </c>
      <c r="DA170" s="86">
        <v>10970</v>
      </c>
      <c r="DB170" s="86">
        <v>9292</v>
      </c>
      <c r="DC170" s="86">
        <v>7645</v>
      </c>
      <c r="DD170" s="86">
        <v>6341</v>
      </c>
      <c r="DE170" s="86">
        <v>5161</v>
      </c>
      <c r="DF170" s="86">
        <v>3986</v>
      </c>
      <c r="DG170" s="86">
        <v>2898</v>
      </c>
      <c r="DH170" s="86">
        <v>2129</v>
      </c>
      <c r="DI170" s="86">
        <v>1450</v>
      </c>
      <c r="DJ170" s="86">
        <v>943</v>
      </c>
      <c r="DK170" s="86">
        <v>561</v>
      </c>
      <c r="DL170" s="86">
        <v>310</v>
      </c>
      <c r="DM170" s="86">
        <v>154</v>
      </c>
      <c r="DN170" s="86">
        <v>71</v>
      </c>
      <c r="DO170" s="86">
        <v>29</v>
      </c>
      <c r="DP170" s="86">
        <v>10</v>
      </c>
      <c r="DQ170" s="86">
        <v>3</v>
      </c>
      <c r="DR170" s="86">
        <v>0</v>
      </c>
      <c r="DS170" s="86">
        <v>0</v>
      </c>
      <c r="DT170" s="86">
        <v>0</v>
      </c>
      <c r="DU170" s="86">
        <v>0</v>
      </c>
      <c r="DV170" s="86">
        <v>0</v>
      </c>
      <c r="DW170" s="86">
        <v>0</v>
      </c>
      <c r="DX170" s="86">
        <v>0</v>
      </c>
      <c r="DY170" s="86">
        <v>0</v>
      </c>
      <c r="DZ170" s="86">
        <v>0</v>
      </c>
      <c r="EA170" s="86">
        <v>0</v>
      </c>
      <c r="EB170" s="86">
        <v>0</v>
      </c>
      <c r="EC170" s="86">
        <v>0</v>
      </c>
      <c r="ED170" s="86">
        <v>0</v>
      </c>
      <c r="EE170" s="86">
        <v>0</v>
      </c>
    </row>
    <row r="171" spans="1:135" ht="0.95" customHeight="1" x14ac:dyDescent="0.25">
      <c r="A171" s="70">
        <v>2030</v>
      </c>
      <c r="B171" s="71">
        <f t="shared" si="248"/>
        <v>5006038</v>
      </c>
      <c r="C171" s="70"/>
      <c r="D171" s="84">
        <f t="shared" si="249"/>
        <v>2928844</v>
      </c>
      <c r="E171" s="84">
        <f t="shared" si="250"/>
        <v>2993373</v>
      </c>
      <c r="F171" s="84">
        <f t="shared" si="251"/>
        <v>3057658</v>
      </c>
      <c r="G171" s="85">
        <f t="shared" si="252"/>
        <v>3119224</v>
      </c>
      <c r="H171" s="85">
        <f t="shared" si="253"/>
        <v>3177837</v>
      </c>
      <c r="I171" s="85">
        <f>SUM(CB171:$EE171)</f>
        <v>1036489</v>
      </c>
      <c r="J171" s="85">
        <f>SUM(CC171:$EE171)</f>
        <v>971960</v>
      </c>
      <c r="K171" s="85">
        <f>SUM(CD171:$EE171)</f>
        <v>907675</v>
      </c>
      <c r="L171" s="85">
        <f>SUM(CE171:$EE171)</f>
        <v>846109</v>
      </c>
      <c r="M171" s="85">
        <f>SUM(CF171:$EE171)</f>
        <v>787496</v>
      </c>
      <c r="N171" s="84"/>
      <c r="O171" s="86">
        <v>52798</v>
      </c>
      <c r="P171" s="86">
        <v>53173</v>
      </c>
      <c r="Q171" s="86">
        <v>53451</v>
      </c>
      <c r="R171" s="86">
        <v>53663</v>
      </c>
      <c r="S171" s="86">
        <v>53804</v>
      </c>
      <c r="T171" s="86">
        <v>53861</v>
      </c>
      <c r="U171" s="86">
        <v>53840</v>
      </c>
      <c r="V171" s="86">
        <v>53725</v>
      </c>
      <c r="W171" s="86">
        <v>53523</v>
      </c>
      <c r="X171" s="86">
        <v>53235</v>
      </c>
      <c r="Y171" s="86">
        <v>52868</v>
      </c>
      <c r="Z171" s="86">
        <v>52428</v>
      </c>
      <c r="AA171" s="86">
        <v>51931</v>
      </c>
      <c r="AB171" s="86">
        <v>51398</v>
      </c>
      <c r="AC171" s="86">
        <v>50821</v>
      </c>
      <c r="AD171" s="86">
        <v>50232</v>
      </c>
      <c r="AE171" s="86">
        <v>48886</v>
      </c>
      <c r="AF171" s="86">
        <v>49150</v>
      </c>
      <c r="AG171" s="86">
        <v>49709</v>
      </c>
      <c r="AH171" s="86">
        <v>49509</v>
      </c>
      <c r="AI171" s="86">
        <v>50284</v>
      </c>
      <c r="AJ171" s="86">
        <v>50562</v>
      </c>
      <c r="AK171" s="86">
        <v>51238</v>
      </c>
      <c r="AL171" s="86">
        <v>51288</v>
      </c>
      <c r="AM171" s="86">
        <v>52247</v>
      </c>
      <c r="AN171" s="86">
        <v>53426</v>
      </c>
      <c r="AO171" s="86">
        <v>54550</v>
      </c>
      <c r="AP171" s="86">
        <v>55672</v>
      </c>
      <c r="AQ171" s="86">
        <v>57812</v>
      </c>
      <c r="AR171" s="86">
        <v>59582</v>
      </c>
      <c r="AS171" s="86">
        <v>63050</v>
      </c>
      <c r="AT171" s="86">
        <v>63994</v>
      </c>
      <c r="AU171" s="86">
        <v>65777</v>
      </c>
      <c r="AV171" s="86">
        <v>67316</v>
      </c>
      <c r="AW171" s="86">
        <v>69290</v>
      </c>
      <c r="AX171" s="86">
        <v>69944</v>
      </c>
      <c r="AY171" s="86">
        <v>71107</v>
      </c>
      <c r="AZ171" s="86">
        <v>72091</v>
      </c>
      <c r="BA171" s="86">
        <v>73704</v>
      </c>
      <c r="BB171" s="86">
        <v>74599</v>
      </c>
      <c r="BC171" s="86">
        <v>74751</v>
      </c>
      <c r="BD171" s="86">
        <v>74393</v>
      </c>
      <c r="BE171" s="86">
        <v>74712</v>
      </c>
      <c r="BF171" s="86">
        <v>73274</v>
      </c>
      <c r="BG171" s="86">
        <v>73267</v>
      </c>
      <c r="BH171" s="86">
        <v>72511</v>
      </c>
      <c r="BI171" s="86">
        <v>72441</v>
      </c>
      <c r="BJ171" s="86">
        <v>71272</v>
      </c>
      <c r="BK171" s="86">
        <v>71135</v>
      </c>
      <c r="BL171" s="86">
        <v>70099</v>
      </c>
      <c r="BM171" s="86">
        <v>69428</v>
      </c>
      <c r="BN171" s="86">
        <v>67145</v>
      </c>
      <c r="BO171" s="86">
        <v>65900</v>
      </c>
      <c r="BP171" s="86">
        <v>65018</v>
      </c>
      <c r="BQ171" s="86">
        <v>63648</v>
      </c>
      <c r="BR171" s="86">
        <v>62922</v>
      </c>
      <c r="BS171" s="86">
        <v>63534</v>
      </c>
      <c r="BT171" s="86">
        <v>62953</v>
      </c>
      <c r="BU171" s="86">
        <v>63933</v>
      </c>
      <c r="BV171" s="86">
        <v>64507</v>
      </c>
      <c r="BW171" s="86">
        <v>64411</v>
      </c>
      <c r="BX171" s="86">
        <v>64748</v>
      </c>
      <c r="BY171" s="86">
        <v>65147</v>
      </c>
      <c r="BZ171" s="86">
        <v>64872</v>
      </c>
      <c r="CA171" s="86">
        <v>65290</v>
      </c>
      <c r="CB171" s="86">
        <v>64529</v>
      </c>
      <c r="CC171" s="86">
        <v>64285</v>
      </c>
      <c r="CD171" s="86">
        <v>61566</v>
      </c>
      <c r="CE171" s="86">
        <v>58613</v>
      </c>
      <c r="CF171" s="86">
        <v>55686</v>
      </c>
      <c r="CG171" s="86">
        <v>53411</v>
      </c>
      <c r="CH171" s="86">
        <v>51154</v>
      </c>
      <c r="CI171" s="86">
        <v>48867</v>
      </c>
      <c r="CJ171" s="86">
        <v>46819</v>
      </c>
      <c r="CK171" s="86">
        <v>44780</v>
      </c>
      <c r="CL171" s="86">
        <v>41912</v>
      </c>
      <c r="CM171" s="86">
        <v>39432</v>
      </c>
      <c r="CN171" s="86">
        <v>37092</v>
      </c>
      <c r="CO171" s="86">
        <v>35790</v>
      </c>
      <c r="CP171" s="86">
        <v>33459</v>
      </c>
      <c r="CQ171" s="86">
        <v>33010</v>
      </c>
      <c r="CR171" s="86">
        <v>31015</v>
      </c>
      <c r="CS171" s="86">
        <v>29869</v>
      </c>
      <c r="CT171" s="86">
        <v>28106</v>
      </c>
      <c r="CU171" s="86">
        <v>26436</v>
      </c>
      <c r="CV171" s="86">
        <v>23973</v>
      </c>
      <c r="CW171" s="86">
        <v>21767</v>
      </c>
      <c r="CX171" s="86">
        <v>19279</v>
      </c>
      <c r="CY171" s="86">
        <v>16876</v>
      </c>
      <c r="CZ171" s="86">
        <v>14049</v>
      </c>
      <c r="DA171" s="86">
        <v>11359</v>
      </c>
      <c r="DB171" s="86">
        <v>9738</v>
      </c>
      <c r="DC171" s="86">
        <v>8123</v>
      </c>
      <c r="DD171" s="86">
        <v>6565</v>
      </c>
      <c r="DE171" s="86">
        <v>5337</v>
      </c>
      <c r="DF171" s="86">
        <v>4239</v>
      </c>
      <c r="DG171" s="86">
        <v>3188</v>
      </c>
      <c r="DH171" s="86">
        <v>2245</v>
      </c>
      <c r="DI171" s="86">
        <v>1588</v>
      </c>
      <c r="DJ171" s="86">
        <v>1032</v>
      </c>
      <c r="DK171" s="86">
        <v>635</v>
      </c>
      <c r="DL171" s="86">
        <v>353</v>
      </c>
      <c r="DM171" s="86">
        <v>180</v>
      </c>
      <c r="DN171" s="86">
        <v>81</v>
      </c>
      <c r="DO171" s="86">
        <v>34</v>
      </c>
      <c r="DP171" s="86">
        <v>12</v>
      </c>
      <c r="DQ171" s="86">
        <v>4</v>
      </c>
      <c r="DR171" s="86">
        <v>1</v>
      </c>
      <c r="DS171" s="86">
        <v>0</v>
      </c>
      <c r="DT171" s="86">
        <v>0</v>
      </c>
      <c r="DU171" s="86">
        <v>0</v>
      </c>
      <c r="DV171" s="86">
        <v>0</v>
      </c>
      <c r="DW171" s="86">
        <v>0</v>
      </c>
      <c r="DX171" s="86">
        <v>0</v>
      </c>
      <c r="DY171" s="86">
        <v>0</v>
      </c>
      <c r="DZ171" s="86">
        <v>0</v>
      </c>
      <c r="EA171" s="86">
        <v>0</v>
      </c>
      <c r="EB171" s="86">
        <v>0</v>
      </c>
      <c r="EC171" s="86">
        <v>0</v>
      </c>
      <c r="ED171" s="86">
        <v>0</v>
      </c>
      <c r="EE171" s="86">
        <v>0</v>
      </c>
    </row>
    <row r="172" spans="1:135" ht="0.95" customHeight="1" x14ac:dyDescent="0.25">
      <c r="A172" s="70">
        <v>2031</v>
      </c>
      <c r="B172" s="71">
        <f t="shared" si="248"/>
        <v>5061459</v>
      </c>
      <c r="C172" s="70"/>
      <c r="D172" s="84">
        <f t="shared" si="249"/>
        <v>2943676</v>
      </c>
      <c r="E172" s="84">
        <f t="shared" si="250"/>
        <v>3008035</v>
      </c>
      <c r="F172" s="84">
        <f t="shared" si="251"/>
        <v>3071874</v>
      </c>
      <c r="G172" s="85">
        <f t="shared" si="252"/>
        <v>3135515</v>
      </c>
      <c r="H172" s="85">
        <f t="shared" si="253"/>
        <v>3196444</v>
      </c>
      <c r="I172" s="85">
        <f>SUM(CB172:$EE172)</f>
        <v>1066133</v>
      </c>
      <c r="J172" s="85">
        <f>SUM(CC172:$EE172)</f>
        <v>1001774</v>
      </c>
      <c r="K172" s="85">
        <f>SUM(CD172:$EE172)</f>
        <v>937935</v>
      </c>
      <c r="L172" s="85">
        <f>SUM(CE172:$EE172)</f>
        <v>874294</v>
      </c>
      <c r="M172" s="85">
        <f>SUM(CF172:$EE172)</f>
        <v>813365</v>
      </c>
      <c r="N172" s="84"/>
      <c r="O172" s="86">
        <v>52900</v>
      </c>
      <c r="P172" s="86">
        <v>53295</v>
      </c>
      <c r="Q172" s="86">
        <v>53595</v>
      </c>
      <c r="R172" s="86">
        <v>53842</v>
      </c>
      <c r="S172" s="86">
        <v>54038</v>
      </c>
      <c r="T172" s="86">
        <v>54165</v>
      </c>
      <c r="U172" s="86">
        <v>54214</v>
      </c>
      <c r="V172" s="86">
        <v>54185</v>
      </c>
      <c r="W172" s="86">
        <v>54063</v>
      </c>
      <c r="X172" s="86">
        <v>53850</v>
      </c>
      <c r="Y172" s="86">
        <v>53549</v>
      </c>
      <c r="Z172" s="86">
        <v>53170</v>
      </c>
      <c r="AA172" s="86">
        <v>52719</v>
      </c>
      <c r="AB172" s="86">
        <v>52221</v>
      </c>
      <c r="AC172" s="86">
        <v>51708</v>
      </c>
      <c r="AD172" s="86">
        <v>51179</v>
      </c>
      <c r="AE172" s="86">
        <v>50683</v>
      </c>
      <c r="AF172" s="86">
        <v>49459</v>
      </c>
      <c r="AG172" s="86">
        <v>49817</v>
      </c>
      <c r="AH172" s="86">
        <v>50468</v>
      </c>
      <c r="AI172" s="86">
        <v>50438</v>
      </c>
      <c r="AJ172" s="86">
        <v>51373</v>
      </c>
      <c r="AK172" s="86">
        <v>51790</v>
      </c>
      <c r="AL172" s="86">
        <v>52604</v>
      </c>
      <c r="AM172" s="86">
        <v>52815</v>
      </c>
      <c r="AN172" s="86">
        <v>53924</v>
      </c>
      <c r="AO172" s="86">
        <v>55210</v>
      </c>
      <c r="AP172" s="86">
        <v>56408</v>
      </c>
      <c r="AQ172" s="86">
        <v>57554</v>
      </c>
      <c r="AR172" s="86">
        <v>59661</v>
      </c>
      <c r="AS172" s="86">
        <v>61369</v>
      </c>
      <c r="AT172" s="86">
        <v>64730</v>
      </c>
      <c r="AU172" s="86">
        <v>65582</v>
      </c>
      <c r="AV172" s="86">
        <v>67249</v>
      </c>
      <c r="AW172" s="86">
        <v>68669</v>
      </c>
      <c r="AX172" s="86">
        <v>70517</v>
      </c>
      <c r="AY172" s="86">
        <v>71061</v>
      </c>
      <c r="AZ172" s="86">
        <v>72115</v>
      </c>
      <c r="BA172" s="86">
        <v>73001</v>
      </c>
      <c r="BB172" s="86">
        <v>74523</v>
      </c>
      <c r="BC172" s="86">
        <v>75337</v>
      </c>
      <c r="BD172" s="86">
        <v>75419</v>
      </c>
      <c r="BE172" s="86">
        <v>75000</v>
      </c>
      <c r="BF172" s="86">
        <v>75257</v>
      </c>
      <c r="BG172" s="86">
        <v>73774</v>
      </c>
      <c r="BH172" s="86">
        <v>73716</v>
      </c>
      <c r="BI172" s="86">
        <v>72911</v>
      </c>
      <c r="BJ172" s="86">
        <v>72793</v>
      </c>
      <c r="BK172" s="86">
        <v>71585</v>
      </c>
      <c r="BL172" s="86">
        <v>71398</v>
      </c>
      <c r="BM172" s="86">
        <v>70324</v>
      </c>
      <c r="BN172" s="86">
        <v>69605</v>
      </c>
      <c r="BO172" s="86">
        <v>67297</v>
      </c>
      <c r="BP172" s="86">
        <v>66009</v>
      </c>
      <c r="BQ172" s="86">
        <v>65083</v>
      </c>
      <c r="BR172" s="86">
        <v>63666</v>
      </c>
      <c r="BS172" s="86">
        <v>62887</v>
      </c>
      <c r="BT172" s="86">
        <v>63425</v>
      </c>
      <c r="BU172" s="86">
        <v>62773</v>
      </c>
      <c r="BV172" s="86">
        <v>63661</v>
      </c>
      <c r="BW172" s="86">
        <v>64056</v>
      </c>
      <c r="BX172" s="86">
        <v>63980</v>
      </c>
      <c r="BY172" s="86">
        <v>64252</v>
      </c>
      <c r="BZ172" s="86">
        <v>64594</v>
      </c>
      <c r="CA172" s="86">
        <v>64281</v>
      </c>
      <c r="CB172" s="86">
        <v>64359</v>
      </c>
      <c r="CC172" s="86">
        <v>63839</v>
      </c>
      <c r="CD172" s="86">
        <v>63641</v>
      </c>
      <c r="CE172" s="86">
        <v>60929</v>
      </c>
      <c r="CF172" s="86">
        <v>57977</v>
      </c>
      <c r="CG172" s="86">
        <v>55041</v>
      </c>
      <c r="CH172" s="86">
        <v>52735</v>
      </c>
      <c r="CI172" s="86">
        <v>50451</v>
      </c>
      <c r="CJ172" s="86">
        <v>48124</v>
      </c>
      <c r="CK172" s="86">
        <v>46034</v>
      </c>
      <c r="CL172" s="86">
        <v>43943</v>
      </c>
      <c r="CM172" s="86">
        <v>41044</v>
      </c>
      <c r="CN172" s="86">
        <v>38527</v>
      </c>
      <c r="CO172" s="86">
        <v>36150</v>
      </c>
      <c r="CP172" s="86">
        <v>34775</v>
      </c>
      <c r="CQ172" s="86">
        <v>32406</v>
      </c>
      <c r="CR172" s="86">
        <v>31840</v>
      </c>
      <c r="CS172" s="86">
        <v>29783</v>
      </c>
      <c r="CT172" s="86">
        <v>28541</v>
      </c>
      <c r="CU172" s="86">
        <v>26708</v>
      </c>
      <c r="CV172" s="86">
        <v>24962</v>
      </c>
      <c r="CW172" s="86">
        <v>22478</v>
      </c>
      <c r="CX172" s="86">
        <v>20245</v>
      </c>
      <c r="CY172" s="86">
        <v>17769</v>
      </c>
      <c r="CZ172" s="86">
        <v>15394</v>
      </c>
      <c r="DA172" s="86">
        <v>12666</v>
      </c>
      <c r="DB172" s="86">
        <v>10107</v>
      </c>
      <c r="DC172" s="86">
        <v>8536</v>
      </c>
      <c r="DD172" s="86">
        <v>6997</v>
      </c>
      <c r="DE172" s="86">
        <v>5544</v>
      </c>
      <c r="DF172" s="86">
        <v>4403</v>
      </c>
      <c r="DG172" s="86">
        <v>3406</v>
      </c>
      <c r="DH172" s="86">
        <v>2484</v>
      </c>
      <c r="DI172" s="86">
        <v>1686</v>
      </c>
      <c r="DJ172" s="86">
        <v>1139</v>
      </c>
      <c r="DK172" s="86">
        <v>701</v>
      </c>
      <c r="DL172" s="86">
        <v>404</v>
      </c>
      <c r="DM172" s="86">
        <v>207</v>
      </c>
      <c r="DN172" s="86">
        <v>97</v>
      </c>
      <c r="DO172" s="86">
        <v>40</v>
      </c>
      <c r="DP172" s="86">
        <v>14</v>
      </c>
      <c r="DQ172" s="86">
        <v>5</v>
      </c>
      <c r="DR172" s="86">
        <v>2</v>
      </c>
      <c r="DS172" s="86">
        <v>0</v>
      </c>
      <c r="DT172" s="86">
        <v>0</v>
      </c>
      <c r="DU172" s="86">
        <v>0</v>
      </c>
      <c r="DV172" s="86">
        <v>0</v>
      </c>
      <c r="DW172" s="86">
        <v>0</v>
      </c>
      <c r="DX172" s="86">
        <v>0</v>
      </c>
      <c r="DY172" s="86">
        <v>0</v>
      </c>
      <c r="DZ172" s="86">
        <v>0</v>
      </c>
      <c r="EA172" s="86">
        <v>0</v>
      </c>
      <c r="EB172" s="86">
        <v>0</v>
      </c>
      <c r="EC172" s="86">
        <v>0</v>
      </c>
      <c r="ED172" s="86">
        <v>0</v>
      </c>
      <c r="EE172" s="86">
        <v>0</v>
      </c>
    </row>
    <row r="173" spans="1:135" ht="0.95" customHeight="1" x14ac:dyDescent="0.25">
      <c r="A173" s="70">
        <v>2032</v>
      </c>
      <c r="B173" s="71">
        <f t="shared" si="248"/>
        <v>5114783</v>
      </c>
      <c r="C173" s="70"/>
      <c r="D173" s="84">
        <f t="shared" si="249"/>
        <v>2959391</v>
      </c>
      <c r="E173" s="84">
        <f t="shared" si="250"/>
        <v>3022769</v>
      </c>
      <c r="F173" s="84">
        <f t="shared" si="251"/>
        <v>3086442</v>
      </c>
      <c r="G173" s="85">
        <f t="shared" si="252"/>
        <v>3149653</v>
      </c>
      <c r="H173" s="85">
        <f t="shared" si="253"/>
        <v>3212635</v>
      </c>
      <c r="I173" s="85">
        <f>SUM(CB173:$EE173)</f>
        <v>1093915</v>
      </c>
      <c r="J173" s="85">
        <f>SUM(CC173:$EE173)</f>
        <v>1030537</v>
      </c>
      <c r="K173" s="85">
        <f>SUM(CD173:$EE173)</f>
        <v>966864</v>
      </c>
      <c r="L173" s="85">
        <f>SUM(CE173:$EE173)</f>
        <v>903653</v>
      </c>
      <c r="M173" s="85">
        <f>SUM(CF173:$EE173)</f>
        <v>840671</v>
      </c>
      <c r="N173" s="84"/>
      <c r="O173" s="86">
        <v>52982</v>
      </c>
      <c r="P173" s="86">
        <v>53383</v>
      </c>
      <c r="Q173" s="86">
        <v>53704</v>
      </c>
      <c r="R173" s="86">
        <v>53975</v>
      </c>
      <c r="S173" s="86">
        <v>54205</v>
      </c>
      <c r="T173" s="86">
        <v>54388</v>
      </c>
      <c r="U173" s="86">
        <v>54507</v>
      </c>
      <c r="V173" s="86">
        <v>54549</v>
      </c>
      <c r="W173" s="86">
        <v>54513</v>
      </c>
      <c r="X173" s="86">
        <v>54381</v>
      </c>
      <c r="Y173" s="86">
        <v>54156</v>
      </c>
      <c r="Z173" s="86">
        <v>53841</v>
      </c>
      <c r="AA173" s="86">
        <v>53453</v>
      </c>
      <c r="AB173" s="86">
        <v>53002</v>
      </c>
      <c r="AC173" s="86">
        <v>52521</v>
      </c>
      <c r="AD173" s="86">
        <v>52057</v>
      </c>
      <c r="AE173" s="86">
        <v>51616</v>
      </c>
      <c r="AF173" s="86">
        <v>51230</v>
      </c>
      <c r="AG173" s="86">
        <v>50111</v>
      </c>
      <c r="AH173" s="86">
        <v>50557</v>
      </c>
      <c r="AI173" s="86">
        <v>51359</v>
      </c>
      <c r="AJ173" s="86">
        <v>51506</v>
      </c>
      <c r="AK173" s="86">
        <v>52557</v>
      </c>
      <c r="AL173" s="86">
        <v>53115</v>
      </c>
      <c r="AM173" s="86">
        <v>54080</v>
      </c>
      <c r="AN173" s="86">
        <v>54441</v>
      </c>
      <c r="AO173" s="86">
        <v>55663</v>
      </c>
      <c r="AP173" s="86">
        <v>57019</v>
      </c>
      <c r="AQ173" s="86">
        <v>58236</v>
      </c>
      <c r="AR173" s="86">
        <v>59364</v>
      </c>
      <c r="AS173" s="86">
        <v>61405</v>
      </c>
      <c r="AT173" s="86">
        <v>63028</v>
      </c>
      <c r="AU173" s="86">
        <v>66269</v>
      </c>
      <c r="AV173" s="86">
        <v>67020</v>
      </c>
      <c r="AW173" s="86">
        <v>68567</v>
      </c>
      <c r="AX173" s="86">
        <v>69869</v>
      </c>
      <c r="AY173" s="86">
        <v>71598</v>
      </c>
      <c r="AZ173" s="86">
        <v>72040</v>
      </c>
      <c r="BA173" s="86">
        <v>72996</v>
      </c>
      <c r="BB173" s="86">
        <v>73797</v>
      </c>
      <c r="BC173" s="86">
        <v>75237</v>
      </c>
      <c r="BD173" s="86">
        <v>75980</v>
      </c>
      <c r="BE173" s="86">
        <v>76001</v>
      </c>
      <c r="BF173" s="86">
        <v>75529</v>
      </c>
      <c r="BG173" s="86">
        <v>75728</v>
      </c>
      <c r="BH173" s="86">
        <v>74203</v>
      </c>
      <c r="BI173" s="86">
        <v>74097</v>
      </c>
      <c r="BJ173" s="86">
        <v>73246</v>
      </c>
      <c r="BK173" s="86">
        <v>73082</v>
      </c>
      <c r="BL173" s="86">
        <v>71834</v>
      </c>
      <c r="BM173" s="86">
        <v>71598</v>
      </c>
      <c r="BN173" s="86">
        <v>70488</v>
      </c>
      <c r="BO173" s="86">
        <v>69724</v>
      </c>
      <c r="BP173" s="86">
        <v>67385</v>
      </c>
      <c r="BQ173" s="86">
        <v>66057</v>
      </c>
      <c r="BR173" s="86">
        <v>65084</v>
      </c>
      <c r="BS173" s="86">
        <v>63616</v>
      </c>
      <c r="BT173" s="86">
        <v>62776</v>
      </c>
      <c r="BU173" s="86">
        <v>63233</v>
      </c>
      <c r="BV173" s="86">
        <v>62510</v>
      </c>
      <c r="BW173" s="86">
        <v>63213</v>
      </c>
      <c r="BX173" s="86">
        <v>63630</v>
      </c>
      <c r="BY173" s="86">
        <v>63492</v>
      </c>
      <c r="BZ173" s="86">
        <v>63711</v>
      </c>
      <c r="CA173" s="86">
        <v>64008</v>
      </c>
      <c r="CB173" s="86">
        <v>63378</v>
      </c>
      <c r="CC173" s="86">
        <v>63673</v>
      </c>
      <c r="CD173" s="86">
        <v>63211</v>
      </c>
      <c r="CE173" s="86">
        <v>62982</v>
      </c>
      <c r="CF173" s="86">
        <v>60269</v>
      </c>
      <c r="CG173" s="86">
        <v>57305</v>
      </c>
      <c r="CH173" s="86">
        <v>54355</v>
      </c>
      <c r="CI173" s="86">
        <v>52012</v>
      </c>
      <c r="CJ173" s="86">
        <v>49691</v>
      </c>
      <c r="CK173" s="86">
        <v>47323</v>
      </c>
      <c r="CL173" s="86">
        <v>45187</v>
      </c>
      <c r="CM173" s="86">
        <v>43043</v>
      </c>
      <c r="CN173" s="86">
        <v>40115</v>
      </c>
      <c r="CO173" s="86">
        <v>37558</v>
      </c>
      <c r="CP173" s="86">
        <v>35143</v>
      </c>
      <c r="CQ173" s="86">
        <v>33694</v>
      </c>
      <c r="CR173" s="86">
        <v>31280</v>
      </c>
      <c r="CS173" s="86">
        <v>30596</v>
      </c>
      <c r="CT173" s="86">
        <v>28482</v>
      </c>
      <c r="CU173" s="86">
        <v>27144</v>
      </c>
      <c r="CV173" s="86">
        <v>25245</v>
      </c>
      <c r="CW173" s="86">
        <v>23431</v>
      </c>
      <c r="CX173" s="86">
        <v>20934</v>
      </c>
      <c r="CY173" s="86">
        <v>18686</v>
      </c>
      <c r="CZ173" s="86">
        <v>16236</v>
      </c>
      <c r="DA173" s="86">
        <v>13905</v>
      </c>
      <c r="DB173" s="86">
        <v>11295</v>
      </c>
      <c r="DC173" s="86">
        <v>8881</v>
      </c>
      <c r="DD173" s="86">
        <v>7374</v>
      </c>
      <c r="DE173" s="86">
        <v>5928</v>
      </c>
      <c r="DF173" s="86">
        <v>4591</v>
      </c>
      <c r="DG173" s="86">
        <v>3553</v>
      </c>
      <c r="DH173" s="86">
        <v>2668</v>
      </c>
      <c r="DI173" s="86">
        <v>1877</v>
      </c>
      <c r="DJ173" s="86">
        <v>1216</v>
      </c>
      <c r="DK173" s="86">
        <v>779</v>
      </c>
      <c r="DL173" s="86">
        <v>450</v>
      </c>
      <c r="DM173" s="86">
        <v>240</v>
      </c>
      <c r="DN173" s="86">
        <v>113</v>
      </c>
      <c r="DO173" s="86">
        <v>48</v>
      </c>
      <c r="DP173" s="86">
        <v>17</v>
      </c>
      <c r="DQ173" s="86">
        <v>5</v>
      </c>
      <c r="DR173" s="86">
        <v>2</v>
      </c>
      <c r="DS173" s="86">
        <v>0</v>
      </c>
      <c r="DT173" s="86">
        <v>0</v>
      </c>
      <c r="DU173" s="86">
        <v>0</v>
      </c>
      <c r="DV173" s="86">
        <v>0</v>
      </c>
      <c r="DW173" s="86">
        <v>0</v>
      </c>
      <c r="DX173" s="86">
        <v>0</v>
      </c>
      <c r="DY173" s="86">
        <v>0</v>
      </c>
      <c r="DZ173" s="86">
        <v>0</v>
      </c>
      <c r="EA173" s="86">
        <v>0</v>
      </c>
      <c r="EB173" s="86">
        <v>0</v>
      </c>
      <c r="EC173" s="86">
        <v>0</v>
      </c>
      <c r="ED173" s="86">
        <v>0</v>
      </c>
      <c r="EE173" s="86">
        <v>0</v>
      </c>
    </row>
    <row r="174" spans="1:135" ht="0.95" customHeight="1" x14ac:dyDescent="0.25">
      <c r="A174" s="70">
        <v>2033</v>
      </c>
      <c r="B174" s="71">
        <f t="shared" si="248"/>
        <v>5165010</v>
      </c>
      <c r="C174" s="70"/>
      <c r="D174" s="84">
        <f t="shared" si="249"/>
        <v>2973574</v>
      </c>
      <c r="E174" s="84">
        <f t="shared" si="250"/>
        <v>3036684</v>
      </c>
      <c r="F174" s="84">
        <f t="shared" si="251"/>
        <v>3099395</v>
      </c>
      <c r="G174" s="85">
        <f t="shared" si="252"/>
        <v>3162442</v>
      </c>
      <c r="H174" s="85">
        <f t="shared" si="253"/>
        <v>3225008</v>
      </c>
      <c r="I174" s="85">
        <f>SUM(CB174:$EE174)</f>
        <v>1120545</v>
      </c>
      <c r="J174" s="85">
        <f>SUM(CC174:$EE174)</f>
        <v>1057435</v>
      </c>
      <c r="K174" s="85">
        <f>SUM(CD174:$EE174)</f>
        <v>994724</v>
      </c>
      <c r="L174" s="85">
        <f>SUM(CE174:$EE174)</f>
        <v>931677</v>
      </c>
      <c r="M174" s="85">
        <f>SUM(CF174:$EE174)</f>
        <v>869111</v>
      </c>
      <c r="N174" s="84"/>
      <c r="O174" s="86">
        <v>53035</v>
      </c>
      <c r="P174" s="86">
        <v>53442</v>
      </c>
      <c r="Q174" s="86">
        <v>53769</v>
      </c>
      <c r="R174" s="86">
        <v>54063</v>
      </c>
      <c r="S174" s="86">
        <v>54318</v>
      </c>
      <c r="T174" s="86">
        <v>54536</v>
      </c>
      <c r="U174" s="86">
        <v>54710</v>
      </c>
      <c r="V174" s="86">
        <v>54824</v>
      </c>
      <c r="W174" s="86">
        <v>54860</v>
      </c>
      <c r="X174" s="86">
        <v>54814</v>
      </c>
      <c r="Y174" s="86">
        <v>54671</v>
      </c>
      <c r="Z174" s="86">
        <v>54433</v>
      </c>
      <c r="AA174" s="86">
        <v>54111</v>
      </c>
      <c r="AB174" s="86">
        <v>53722</v>
      </c>
      <c r="AC174" s="86">
        <v>53286</v>
      </c>
      <c r="AD174" s="86">
        <v>52853</v>
      </c>
      <c r="AE174" s="86">
        <v>52475</v>
      </c>
      <c r="AF174" s="86">
        <v>52141</v>
      </c>
      <c r="AG174" s="86">
        <v>51841</v>
      </c>
      <c r="AH174" s="86">
        <v>50819</v>
      </c>
      <c r="AI174" s="86">
        <v>51409</v>
      </c>
      <c r="AJ174" s="86">
        <v>52365</v>
      </c>
      <c r="AK174" s="86">
        <v>52642</v>
      </c>
      <c r="AL174" s="86">
        <v>53806</v>
      </c>
      <c r="AM174" s="86">
        <v>54517</v>
      </c>
      <c r="AN174" s="86">
        <v>55621</v>
      </c>
      <c r="AO174" s="86">
        <v>56095</v>
      </c>
      <c r="AP174" s="86">
        <v>57390</v>
      </c>
      <c r="AQ174" s="86">
        <v>58765</v>
      </c>
      <c r="AR174" s="86">
        <v>59958</v>
      </c>
      <c r="AS174" s="86">
        <v>61032</v>
      </c>
      <c r="AT174" s="86">
        <v>62992</v>
      </c>
      <c r="AU174" s="86">
        <v>64517</v>
      </c>
      <c r="AV174" s="86">
        <v>67632</v>
      </c>
      <c r="AW174" s="86">
        <v>68275</v>
      </c>
      <c r="AX174" s="86">
        <v>69705</v>
      </c>
      <c r="AY174" s="86">
        <v>70900</v>
      </c>
      <c r="AZ174" s="86">
        <v>72520</v>
      </c>
      <c r="BA174" s="86">
        <v>72872</v>
      </c>
      <c r="BB174" s="86">
        <v>73745</v>
      </c>
      <c r="BC174" s="86">
        <v>74473</v>
      </c>
      <c r="BD174" s="86">
        <v>75840</v>
      </c>
      <c r="BE174" s="86">
        <v>76521</v>
      </c>
      <c r="BF174" s="86">
        <v>76487</v>
      </c>
      <c r="BG174" s="86">
        <v>75969</v>
      </c>
      <c r="BH174" s="86">
        <v>76116</v>
      </c>
      <c r="BI174" s="86">
        <v>74551</v>
      </c>
      <c r="BJ174" s="86">
        <v>74400</v>
      </c>
      <c r="BK174" s="86">
        <v>73505</v>
      </c>
      <c r="BL174" s="86">
        <v>73296</v>
      </c>
      <c r="BM174" s="86">
        <v>72014</v>
      </c>
      <c r="BN174" s="86">
        <v>71731</v>
      </c>
      <c r="BO174" s="86">
        <v>70586</v>
      </c>
      <c r="BP174" s="86">
        <v>69777</v>
      </c>
      <c r="BQ174" s="86">
        <v>67408</v>
      </c>
      <c r="BR174" s="86">
        <v>66034</v>
      </c>
      <c r="BS174" s="86">
        <v>65011</v>
      </c>
      <c r="BT174" s="86">
        <v>63485</v>
      </c>
      <c r="BU174" s="86">
        <v>62579</v>
      </c>
      <c r="BV174" s="86">
        <v>62951</v>
      </c>
      <c r="BW174" s="86">
        <v>62068</v>
      </c>
      <c r="BX174" s="86">
        <v>62783</v>
      </c>
      <c r="BY174" s="86">
        <v>63141</v>
      </c>
      <c r="BZ174" s="86">
        <v>62956</v>
      </c>
      <c r="CA174" s="86">
        <v>63134</v>
      </c>
      <c r="CB174" s="86">
        <v>63110</v>
      </c>
      <c r="CC174" s="86">
        <v>62711</v>
      </c>
      <c r="CD174" s="86">
        <v>63047</v>
      </c>
      <c r="CE174" s="86">
        <v>62566</v>
      </c>
      <c r="CF174" s="86">
        <v>62298</v>
      </c>
      <c r="CG174" s="86">
        <v>59575</v>
      </c>
      <c r="CH174" s="86">
        <v>56590</v>
      </c>
      <c r="CI174" s="86">
        <v>53618</v>
      </c>
      <c r="CJ174" s="86">
        <v>51234</v>
      </c>
      <c r="CK174" s="86">
        <v>48873</v>
      </c>
      <c r="CL174" s="86">
        <v>46459</v>
      </c>
      <c r="CM174" s="86">
        <v>44275</v>
      </c>
      <c r="CN174" s="86">
        <v>42076</v>
      </c>
      <c r="CO174" s="86">
        <v>39119</v>
      </c>
      <c r="CP174" s="86">
        <v>36523</v>
      </c>
      <c r="CQ174" s="86">
        <v>34066</v>
      </c>
      <c r="CR174" s="86">
        <v>32539</v>
      </c>
      <c r="CS174" s="86">
        <v>30080</v>
      </c>
      <c r="CT174" s="86">
        <v>29278</v>
      </c>
      <c r="CU174" s="86">
        <v>27111</v>
      </c>
      <c r="CV174" s="86">
        <v>25682</v>
      </c>
      <c r="CW174" s="86">
        <v>23723</v>
      </c>
      <c r="CX174" s="86">
        <v>21849</v>
      </c>
      <c r="CY174" s="86">
        <v>19349</v>
      </c>
      <c r="CZ174" s="86">
        <v>17101</v>
      </c>
      <c r="DA174" s="86">
        <v>14693</v>
      </c>
      <c r="DB174" s="86">
        <v>12423</v>
      </c>
      <c r="DC174" s="86">
        <v>9948</v>
      </c>
      <c r="DD174" s="86">
        <v>7693</v>
      </c>
      <c r="DE174" s="86">
        <v>6268</v>
      </c>
      <c r="DF174" s="86">
        <v>4928</v>
      </c>
      <c r="DG174" s="86">
        <v>3720</v>
      </c>
      <c r="DH174" s="86">
        <v>2797</v>
      </c>
      <c r="DI174" s="86">
        <v>2028</v>
      </c>
      <c r="DJ174" s="86">
        <v>1363</v>
      </c>
      <c r="DK174" s="86">
        <v>839</v>
      </c>
      <c r="DL174" s="86">
        <v>504</v>
      </c>
      <c r="DM174" s="86">
        <v>270</v>
      </c>
      <c r="DN174" s="86">
        <v>132</v>
      </c>
      <c r="DO174" s="86">
        <v>57</v>
      </c>
      <c r="DP174" s="86">
        <v>21</v>
      </c>
      <c r="DQ174" s="86">
        <v>7</v>
      </c>
      <c r="DR174" s="86">
        <v>2</v>
      </c>
      <c r="DS174" s="86">
        <v>0</v>
      </c>
      <c r="DT174" s="86">
        <v>0</v>
      </c>
      <c r="DU174" s="86">
        <v>0</v>
      </c>
      <c r="DV174" s="86">
        <v>0</v>
      </c>
      <c r="DW174" s="86">
        <v>0</v>
      </c>
      <c r="DX174" s="86">
        <v>0</v>
      </c>
      <c r="DY174" s="86">
        <v>0</v>
      </c>
      <c r="DZ174" s="86">
        <v>0</v>
      </c>
      <c r="EA174" s="86">
        <v>0</v>
      </c>
      <c r="EB174" s="86">
        <v>0</v>
      </c>
      <c r="EC174" s="86">
        <v>0</v>
      </c>
      <c r="ED174" s="86">
        <v>0</v>
      </c>
      <c r="EE174" s="86">
        <v>0</v>
      </c>
    </row>
    <row r="175" spans="1:135" ht="0.95" customHeight="1" x14ac:dyDescent="0.25">
      <c r="A175" s="70">
        <v>2034</v>
      </c>
      <c r="B175" s="71">
        <f t="shared" si="248"/>
        <v>5212028</v>
      </c>
      <c r="C175" s="70"/>
      <c r="D175" s="84">
        <f t="shared" si="249"/>
        <v>2986979</v>
      </c>
      <c r="E175" s="84">
        <f t="shared" si="250"/>
        <v>3049226</v>
      </c>
      <c r="F175" s="84">
        <f t="shared" si="251"/>
        <v>3111673</v>
      </c>
      <c r="G175" s="85">
        <f t="shared" si="252"/>
        <v>3173774</v>
      </c>
      <c r="H175" s="85">
        <f t="shared" si="253"/>
        <v>3236179</v>
      </c>
      <c r="I175" s="85">
        <f>SUM(CB175:$EE175)</f>
        <v>1145409</v>
      </c>
      <c r="J175" s="85">
        <f>SUM(CC175:$EE175)</f>
        <v>1083162</v>
      </c>
      <c r="K175" s="85">
        <f>SUM(CD175:$EE175)</f>
        <v>1020715</v>
      </c>
      <c r="L175" s="85">
        <f>SUM(CE175:$EE175)</f>
        <v>958614</v>
      </c>
      <c r="M175" s="85">
        <f>SUM(CF175:$EE175)</f>
        <v>896209</v>
      </c>
      <c r="N175" s="84"/>
      <c r="O175" s="86">
        <v>53064</v>
      </c>
      <c r="P175" s="86">
        <v>53471</v>
      </c>
      <c r="Q175" s="86">
        <v>53805</v>
      </c>
      <c r="R175" s="86">
        <v>54106</v>
      </c>
      <c r="S175" s="86">
        <v>54385</v>
      </c>
      <c r="T175" s="86">
        <v>54629</v>
      </c>
      <c r="U175" s="86">
        <v>54841</v>
      </c>
      <c r="V175" s="86">
        <v>55008</v>
      </c>
      <c r="W175" s="86">
        <v>55118</v>
      </c>
      <c r="X175" s="86">
        <v>55145</v>
      </c>
      <c r="Y175" s="86">
        <v>55088</v>
      </c>
      <c r="Z175" s="86">
        <v>54934</v>
      </c>
      <c r="AA175" s="86">
        <v>54688</v>
      </c>
      <c r="AB175" s="86">
        <v>54367</v>
      </c>
      <c r="AC175" s="86">
        <v>53991</v>
      </c>
      <c r="AD175" s="86">
        <v>53603</v>
      </c>
      <c r="AE175" s="86">
        <v>53254</v>
      </c>
      <c r="AF175" s="86">
        <v>52977</v>
      </c>
      <c r="AG175" s="86">
        <v>52723</v>
      </c>
      <c r="AH175" s="86">
        <v>52497</v>
      </c>
      <c r="AI175" s="86">
        <v>51630</v>
      </c>
      <c r="AJ175" s="86">
        <v>52365</v>
      </c>
      <c r="AK175" s="86">
        <v>53431</v>
      </c>
      <c r="AL175" s="86">
        <v>53837</v>
      </c>
      <c r="AM175" s="86">
        <v>55130</v>
      </c>
      <c r="AN175" s="86">
        <v>55982</v>
      </c>
      <c r="AO175" s="86">
        <v>57188</v>
      </c>
      <c r="AP175" s="86">
        <v>57738</v>
      </c>
      <c r="AQ175" s="86">
        <v>59057</v>
      </c>
      <c r="AR175" s="86">
        <v>60405</v>
      </c>
      <c r="AS175" s="86">
        <v>61545</v>
      </c>
      <c r="AT175" s="86">
        <v>62549</v>
      </c>
      <c r="AU175" s="86">
        <v>64410</v>
      </c>
      <c r="AV175" s="86">
        <v>65831</v>
      </c>
      <c r="AW175" s="86">
        <v>68816</v>
      </c>
      <c r="AX175" s="86">
        <v>69357</v>
      </c>
      <c r="AY175" s="86">
        <v>70678</v>
      </c>
      <c r="AZ175" s="86">
        <v>71774</v>
      </c>
      <c r="BA175" s="86">
        <v>73297</v>
      </c>
      <c r="BB175" s="86">
        <v>73575</v>
      </c>
      <c r="BC175" s="86">
        <v>74374</v>
      </c>
      <c r="BD175" s="86">
        <v>75040</v>
      </c>
      <c r="BE175" s="86">
        <v>76343</v>
      </c>
      <c r="BF175" s="86">
        <v>76970</v>
      </c>
      <c r="BG175" s="86">
        <v>76887</v>
      </c>
      <c r="BH175" s="86">
        <v>76325</v>
      </c>
      <c r="BI175" s="86">
        <v>76423</v>
      </c>
      <c r="BJ175" s="86">
        <v>74824</v>
      </c>
      <c r="BK175" s="86">
        <v>74629</v>
      </c>
      <c r="BL175" s="86">
        <v>73693</v>
      </c>
      <c r="BM175" s="86">
        <v>73440</v>
      </c>
      <c r="BN175" s="86">
        <v>72125</v>
      </c>
      <c r="BO175" s="86">
        <v>71798</v>
      </c>
      <c r="BP175" s="86">
        <v>70618</v>
      </c>
      <c r="BQ175" s="86">
        <v>69763</v>
      </c>
      <c r="BR175" s="86">
        <v>67361</v>
      </c>
      <c r="BS175" s="86">
        <v>65938</v>
      </c>
      <c r="BT175" s="86">
        <v>64857</v>
      </c>
      <c r="BU175" s="86">
        <v>63269</v>
      </c>
      <c r="BV175" s="86">
        <v>62294</v>
      </c>
      <c r="BW175" s="86">
        <v>62488</v>
      </c>
      <c r="BX175" s="86">
        <v>61644</v>
      </c>
      <c r="BY175" s="86">
        <v>62293</v>
      </c>
      <c r="BZ175" s="86">
        <v>62604</v>
      </c>
      <c r="CA175" s="86">
        <v>62384</v>
      </c>
      <c r="CB175" s="86">
        <v>62247</v>
      </c>
      <c r="CC175" s="86">
        <v>62447</v>
      </c>
      <c r="CD175" s="86">
        <v>62101</v>
      </c>
      <c r="CE175" s="86">
        <v>62405</v>
      </c>
      <c r="CF175" s="86">
        <v>61895</v>
      </c>
      <c r="CG175" s="86">
        <v>61580</v>
      </c>
      <c r="CH175" s="86">
        <v>58835</v>
      </c>
      <c r="CI175" s="86">
        <v>55824</v>
      </c>
      <c r="CJ175" s="86">
        <v>52823</v>
      </c>
      <c r="CK175" s="86">
        <v>50395</v>
      </c>
      <c r="CL175" s="86">
        <v>47989</v>
      </c>
      <c r="CM175" s="86">
        <v>45531</v>
      </c>
      <c r="CN175" s="86">
        <v>43296</v>
      </c>
      <c r="CO175" s="86">
        <v>41043</v>
      </c>
      <c r="CP175" s="86">
        <v>38053</v>
      </c>
      <c r="CQ175" s="86">
        <v>35418</v>
      </c>
      <c r="CR175" s="86">
        <v>32916</v>
      </c>
      <c r="CS175" s="86">
        <v>31308</v>
      </c>
      <c r="CT175" s="86">
        <v>28808</v>
      </c>
      <c r="CU175" s="86">
        <v>27890</v>
      </c>
      <c r="CV175" s="86">
        <v>25673</v>
      </c>
      <c r="CW175" s="86">
        <v>24159</v>
      </c>
      <c r="CX175" s="86">
        <v>22147</v>
      </c>
      <c r="CY175" s="86">
        <v>20224</v>
      </c>
      <c r="CZ175" s="86">
        <v>17735</v>
      </c>
      <c r="DA175" s="86">
        <v>15500</v>
      </c>
      <c r="DB175" s="86">
        <v>13154</v>
      </c>
      <c r="DC175" s="86">
        <v>10963</v>
      </c>
      <c r="DD175" s="86">
        <v>8636</v>
      </c>
      <c r="DE175" s="86">
        <v>6559</v>
      </c>
      <c r="DF175" s="86">
        <v>5229</v>
      </c>
      <c r="DG175" s="86">
        <v>4009</v>
      </c>
      <c r="DH175" s="86">
        <v>2942</v>
      </c>
      <c r="DI175" s="86">
        <v>2137</v>
      </c>
      <c r="DJ175" s="86">
        <v>1484</v>
      </c>
      <c r="DK175" s="86">
        <v>947</v>
      </c>
      <c r="DL175" s="86">
        <v>548</v>
      </c>
      <c r="DM175" s="86">
        <v>306</v>
      </c>
      <c r="DN175" s="86">
        <v>151</v>
      </c>
      <c r="DO175" s="86">
        <v>66</v>
      </c>
      <c r="DP175" s="86">
        <v>26</v>
      </c>
      <c r="DQ175" s="86">
        <v>8</v>
      </c>
      <c r="DR175" s="86">
        <v>2</v>
      </c>
      <c r="DS175" s="86">
        <v>0</v>
      </c>
      <c r="DT175" s="86">
        <v>0</v>
      </c>
      <c r="DU175" s="86">
        <v>0</v>
      </c>
      <c r="DV175" s="86">
        <v>0</v>
      </c>
      <c r="DW175" s="86">
        <v>0</v>
      </c>
      <c r="DX175" s="86">
        <v>0</v>
      </c>
      <c r="DY175" s="86">
        <v>0</v>
      </c>
      <c r="DZ175" s="86">
        <v>0</v>
      </c>
      <c r="EA175" s="86">
        <v>0</v>
      </c>
      <c r="EB175" s="86">
        <v>0</v>
      </c>
      <c r="EC175" s="86">
        <v>0</v>
      </c>
      <c r="ED175" s="86">
        <v>0</v>
      </c>
      <c r="EE175" s="86">
        <v>0</v>
      </c>
    </row>
    <row r="176" spans="1:135" ht="0.95" customHeight="1" x14ac:dyDescent="0.25">
      <c r="A176" s="70">
        <v>2035</v>
      </c>
      <c r="B176" s="71">
        <f t="shared" si="248"/>
        <v>5255407</v>
      </c>
      <c r="C176" s="70"/>
      <c r="D176" s="84">
        <f t="shared" si="249"/>
        <v>3000502</v>
      </c>
      <c r="E176" s="84">
        <f t="shared" si="250"/>
        <v>3062006</v>
      </c>
      <c r="F176" s="84">
        <f t="shared" si="251"/>
        <v>3123600</v>
      </c>
      <c r="G176" s="85">
        <f t="shared" si="252"/>
        <v>3185440</v>
      </c>
      <c r="H176" s="85">
        <f t="shared" si="253"/>
        <v>3246914</v>
      </c>
      <c r="I176" s="85">
        <f>SUM(CB176:$EE176)</f>
        <v>1168640</v>
      </c>
      <c r="J176" s="85">
        <f>SUM(CC176:$EE176)</f>
        <v>1107136</v>
      </c>
      <c r="K176" s="85">
        <f>SUM(CD176:$EE176)</f>
        <v>1045542</v>
      </c>
      <c r="L176" s="85">
        <f>SUM(CE176:$EE176)</f>
        <v>983702</v>
      </c>
      <c r="M176" s="85">
        <f>SUM(CF176:$EE176)</f>
        <v>922228</v>
      </c>
      <c r="N176" s="84"/>
      <c r="O176" s="86">
        <v>53071</v>
      </c>
      <c r="P176" s="86">
        <v>53471</v>
      </c>
      <c r="Q176" s="86">
        <v>53809</v>
      </c>
      <c r="R176" s="86">
        <v>54116</v>
      </c>
      <c r="S176" s="86">
        <v>54405</v>
      </c>
      <c r="T176" s="86">
        <v>54672</v>
      </c>
      <c r="U176" s="86">
        <v>54910</v>
      </c>
      <c r="V176" s="86">
        <v>55119</v>
      </c>
      <c r="W176" s="86">
        <v>55280</v>
      </c>
      <c r="X176" s="86">
        <v>55383</v>
      </c>
      <c r="Y176" s="86">
        <v>55402</v>
      </c>
      <c r="Z176" s="86">
        <v>55335</v>
      </c>
      <c r="AA176" s="86">
        <v>55173</v>
      </c>
      <c r="AB176" s="86">
        <v>54925</v>
      </c>
      <c r="AC176" s="86">
        <v>54622</v>
      </c>
      <c r="AD176" s="86">
        <v>54290</v>
      </c>
      <c r="AE176" s="86">
        <v>53982</v>
      </c>
      <c r="AF176" s="86">
        <v>53729</v>
      </c>
      <c r="AG176" s="86">
        <v>53524</v>
      </c>
      <c r="AH176" s="86">
        <v>53336</v>
      </c>
      <c r="AI176" s="86">
        <v>53237</v>
      </c>
      <c r="AJ176" s="86">
        <v>52530</v>
      </c>
      <c r="AK176" s="86">
        <v>53363</v>
      </c>
      <c r="AL176" s="86">
        <v>54540</v>
      </c>
      <c r="AM176" s="86">
        <v>55088</v>
      </c>
      <c r="AN176" s="86">
        <v>56500</v>
      </c>
      <c r="AO176" s="86">
        <v>57456</v>
      </c>
      <c r="AP176" s="86">
        <v>58728</v>
      </c>
      <c r="AQ176" s="86">
        <v>59304</v>
      </c>
      <c r="AR176" s="86">
        <v>60603</v>
      </c>
      <c r="AS176" s="86">
        <v>61899</v>
      </c>
      <c r="AT176" s="86">
        <v>62967</v>
      </c>
      <c r="AU176" s="86">
        <v>63885</v>
      </c>
      <c r="AV176" s="86">
        <v>65642</v>
      </c>
      <c r="AW176" s="86">
        <v>66953</v>
      </c>
      <c r="AX176" s="86">
        <v>69817</v>
      </c>
      <c r="AY176" s="86">
        <v>70262</v>
      </c>
      <c r="AZ176" s="86">
        <v>71486</v>
      </c>
      <c r="BA176" s="86">
        <v>72496</v>
      </c>
      <c r="BB176" s="86">
        <v>73937</v>
      </c>
      <c r="BC176" s="86">
        <v>74152</v>
      </c>
      <c r="BD176" s="86">
        <v>74889</v>
      </c>
      <c r="BE176" s="86">
        <v>75500</v>
      </c>
      <c r="BF176" s="86">
        <v>76748</v>
      </c>
      <c r="BG176" s="86">
        <v>77328</v>
      </c>
      <c r="BH176" s="86">
        <v>77202</v>
      </c>
      <c r="BI176" s="86">
        <v>76599</v>
      </c>
      <c r="BJ176" s="86">
        <v>76651</v>
      </c>
      <c r="BK176" s="86">
        <v>75020</v>
      </c>
      <c r="BL176" s="86">
        <v>74784</v>
      </c>
      <c r="BM176" s="86">
        <v>73809</v>
      </c>
      <c r="BN176" s="86">
        <v>73515</v>
      </c>
      <c r="BO176" s="86">
        <v>72168</v>
      </c>
      <c r="BP176" s="86">
        <v>71797</v>
      </c>
      <c r="BQ176" s="86">
        <v>70580</v>
      </c>
      <c r="BR176" s="86">
        <v>69680</v>
      </c>
      <c r="BS176" s="86">
        <v>67239</v>
      </c>
      <c r="BT176" s="86">
        <v>65760</v>
      </c>
      <c r="BU176" s="86">
        <v>64614</v>
      </c>
      <c r="BV176" s="86">
        <v>62961</v>
      </c>
      <c r="BW176" s="86">
        <v>61824</v>
      </c>
      <c r="BX176" s="86">
        <v>62044</v>
      </c>
      <c r="BY176" s="86">
        <v>61158</v>
      </c>
      <c r="BZ176" s="86">
        <v>61755</v>
      </c>
      <c r="CA176" s="86">
        <v>62032</v>
      </c>
      <c r="CB176" s="86">
        <v>61504</v>
      </c>
      <c r="CC176" s="86">
        <v>61594</v>
      </c>
      <c r="CD176" s="86">
        <v>61840</v>
      </c>
      <c r="CE176" s="86">
        <v>61474</v>
      </c>
      <c r="CF176" s="86">
        <v>61739</v>
      </c>
      <c r="CG176" s="86">
        <v>61190</v>
      </c>
      <c r="CH176" s="86">
        <v>60817</v>
      </c>
      <c r="CI176" s="86">
        <v>58044</v>
      </c>
      <c r="CJ176" s="86">
        <v>55000</v>
      </c>
      <c r="CK176" s="86">
        <v>51969</v>
      </c>
      <c r="CL176" s="86">
        <v>49491</v>
      </c>
      <c r="CM176" s="86">
        <v>47041</v>
      </c>
      <c r="CN176" s="86">
        <v>44536</v>
      </c>
      <c r="CO176" s="86">
        <v>42248</v>
      </c>
      <c r="CP176" s="86">
        <v>39938</v>
      </c>
      <c r="CQ176" s="86">
        <v>36917</v>
      </c>
      <c r="CR176" s="86">
        <v>34237</v>
      </c>
      <c r="CS176" s="86">
        <v>31691</v>
      </c>
      <c r="CT176" s="86">
        <v>30003</v>
      </c>
      <c r="CU176" s="86">
        <v>27465</v>
      </c>
      <c r="CV176" s="86">
        <v>26433</v>
      </c>
      <c r="CW176" s="86">
        <v>24175</v>
      </c>
      <c r="CX176" s="86">
        <v>22578</v>
      </c>
      <c r="CY176" s="86">
        <v>20525</v>
      </c>
      <c r="CZ176" s="86">
        <v>18564</v>
      </c>
      <c r="DA176" s="86">
        <v>16103</v>
      </c>
      <c r="DB176" s="86">
        <v>13902</v>
      </c>
      <c r="DC176" s="86">
        <v>11635</v>
      </c>
      <c r="DD176" s="86">
        <v>9541</v>
      </c>
      <c r="DE176" s="86">
        <v>7381</v>
      </c>
      <c r="DF176" s="86">
        <v>5489</v>
      </c>
      <c r="DG176" s="86">
        <v>4271</v>
      </c>
      <c r="DH176" s="86">
        <v>3183</v>
      </c>
      <c r="DI176" s="86">
        <v>2261</v>
      </c>
      <c r="DJ176" s="86">
        <v>1572</v>
      </c>
      <c r="DK176" s="86">
        <v>1039</v>
      </c>
      <c r="DL176" s="86">
        <v>624</v>
      </c>
      <c r="DM176" s="86">
        <v>335</v>
      </c>
      <c r="DN176" s="86">
        <v>172</v>
      </c>
      <c r="DO176" s="86">
        <v>77</v>
      </c>
      <c r="DP176" s="86">
        <v>30</v>
      </c>
      <c r="DQ176" s="86">
        <v>10</v>
      </c>
      <c r="DR176" s="86">
        <v>2</v>
      </c>
      <c r="DS176" s="86">
        <v>0</v>
      </c>
      <c r="DT176" s="86">
        <v>0</v>
      </c>
      <c r="DU176" s="86">
        <v>0</v>
      </c>
      <c r="DV176" s="86">
        <v>0</v>
      </c>
      <c r="DW176" s="86">
        <v>0</v>
      </c>
      <c r="DX176" s="86">
        <v>0</v>
      </c>
      <c r="DY176" s="86">
        <v>0</v>
      </c>
      <c r="DZ176" s="86">
        <v>0</v>
      </c>
      <c r="EA176" s="86">
        <v>0</v>
      </c>
      <c r="EB176" s="86">
        <v>0</v>
      </c>
      <c r="EC176" s="86">
        <v>0</v>
      </c>
      <c r="ED176" s="86">
        <v>0</v>
      </c>
      <c r="EE176" s="86">
        <v>0</v>
      </c>
    </row>
    <row r="177" spans="1:135" ht="0.95" customHeight="1" x14ac:dyDescent="0.25">
      <c r="A177" s="70">
        <v>2036</v>
      </c>
      <c r="B177" s="71">
        <f t="shared" si="248"/>
        <v>5295141</v>
      </c>
      <c r="C177" s="70"/>
      <c r="D177" s="84">
        <f t="shared" si="249"/>
        <v>3012904</v>
      </c>
      <c r="E177" s="84">
        <f t="shared" si="250"/>
        <v>3074057</v>
      </c>
      <c r="F177" s="84">
        <f t="shared" si="251"/>
        <v>3134913</v>
      </c>
      <c r="G177" s="85">
        <f t="shared" si="252"/>
        <v>3195908</v>
      </c>
      <c r="H177" s="85">
        <f t="shared" si="253"/>
        <v>3257126</v>
      </c>
      <c r="I177" s="85">
        <f>SUM(CB177:$EE177)</f>
        <v>1190651</v>
      </c>
      <c r="J177" s="85">
        <f>SUM(CC177:$EE177)</f>
        <v>1129498</v>
      </c>
      <c r="K177" s="85">
        <f>SUM(O177:$EE177)</f>
        <v>5297660</v>
      </c>
      <c r="L177" s="85">
        <f>SUM(CE177:$EE177)</f>
        <v>1007647</v>
      </c>
      <c r="M177" s="85">
        <f>SUM(CF177:$EE177)</f>
        <v>946429</v>
      </c>
      <c r="N177" s="84"/>
      <c r="O177" s="86">
        <v>53049</v>
      </c>
      <c r="P177" s="86">
        <v>53447</v>
      </c>
      <c r="Q177" s="86">
        <v>53781</v>
      </c>
      <c r="R177" s="86">
        <v>54093</v>
      </c>
      <c r="S177" s="86">
        <v>54390</v>
      </c>
      <c r="T177" s="86">
        <v>54669</v>
      </c>
      <c r="U177" s="86">
        <v>54932</v>
      </c>
      <c r="V177" s="86">
        <v>55167</v>
      </c>
      <c r="W177" s="86">
        <v>55371</v>
      </c>
      <c r="X177" s="86">
        <v>55528</v>
      </c>
      <c r="Y177" s="86">
        <v>55620</v>
      </c>
      <c r="Z177" s="86">
        <v>55630</v>
      </c>
      <c r="AA177" s="86">
        <v>55555</v>
      </c>
      <c r="AB177" s="86">
        <v>55394</v>
      </c>
      <c r="AC177" s="86">
        <v>55161</v>
      </c>
      <c r="AD177" s="86">
        <v>54904</v>
      </c>
      <c r="AE177" s="86">
        <v>54649</v>
      </c>
      <c r="AF177" s="86">
        <v>54430</v>
      </c>
      <c r="AG177" s="86">
        <v>54242</v>
      </c>
      <c r="AH177" s="86">
        <v>54093</v>
      </c>
      <c r="AI177" s="86">
        <v>54022</v>
      </c>
      <c r="AJ177" s="86">
        <v>54055</v>
      </c>
      <c r="AK177" s="86">
        <v>53465</v>
      </c>
      <c r="AL177" s="86">
        <v>54397</v>
      </c>
      <c r="AM177" s="86">
        <v>55700</v>
      </c>
      <c r="AN177" s="86">
        <v>56380</v>
      </c>
      <c r="AO177" s="86">
        <v>57877</v>
      </c>
      <c r="AP177" s="86">
        <v>58903</v>
      </c>
      <c r="AQ177" s="86">
        <v>60192</v>
      </c>
      <c r="AR177" s="86">
        <v>60755</v>
      </c>
      <c r="AS177" s="86">
        <v>62007</v>
      </c>
      <c r="AT177" s="86">
        <v>63230</v>
      </c>
      <c r="AU177" s="86">
        <v>64213</v>
      </c>
      <c r="AV177" s="86">
        <v>65039</v>
      </c>
      <c r="AW177" s="86">
        <v>66690</v>
      </c>
      <c r="AX177" s="86">
        <v>67896</v>
      </c>
      <c r="AY177" s="86">
        <v>70647</v>
      </c>
      <c r="AZ177" s="86">
        <v>71007</v>
      </c>
      <c r="BA177" s="86">
        <v>72147</v>
      </c>
      <c r="BB177" s="86">
        <v>73085</v>
      </c>
      <c r="BC177" s="86">
        <v>74456</v>
      </c>
      <c r="BD177" s="86">
        <v>74618</v>
      </c>
      <c r="BE177" s="86">
        <v>75301</v>
      </c>
      <c r="BF177" s="86">
        <v>75865</v>
      </c>
      <c r="BG177" s="86">
        <v>77065</v>
      </c>
      <c r="BH177" s="86">
        <v>77599</v>
      </c>
      <c r="BI177" s="86">
        <v>77434</v>
      </c>
      <c r="BJ177" s="86">
        <v>76795</v>
      </c>
      <c r="BK177" s="86">
        <v>76804</v>
      </c>
      <c r="BL177" s="86">
        <v>75141</v>
      </c>
      <c r="BM177" s="86">
        <v>74870</v>
      </c>
      <c r="BN177" s="86">
        <v>73856</v>
      </c>
      <c r="BO177" s="86">
        <v>73525</v>
      </c>
      <c r="BP177" s="86">
        <v>72145</v>
      </c>
      <c r="BQ177" s="86">
        <v>71729</v>
      </c>
      <c r="BR177" s="86">
        <v>70474</v>
      </c>
      <c r="BS177" s="86">
        <v>69521</v>
      </c>
      <c r="BT177" s="86">
        <v>67036</v>
      </c>
      <c r="BU177" s="86">
        <v>65495</v>
      </c>
      <c r="BV177" s="86">
        <v>64281</v>
      </c>
      <c r="BW177" s="86">
        <v>62468</v>
      </c>
      <c r="BX177" s="86">
        <v>61377</v>
      </c>
      <c r="BY177" s="86">
        <v>61539</v>
      </c>
      <c r="BZ177" s="86">
        <v>60623</v>
      </c>
      <c r="CA177" s="86">
        <v>61180</v>
      </c>
      <c r="CB177" s="86">
        <v>61153</v>
      </c>
      <c r="CC177" s="86">
        <v>60856</v>
      </c>
      <c r="CD177" s="86">
        <v>60995</v>
      </c>
      <c r="CE177" s="86">
        <v>61218</v>
      </c>
      <c r="CF177" s="86">
        <v>60825</v>
      </c>
      <c r="CG177" s="86">
        <v>61039</v>
      </c>
      <c r="CH177" s="86">
        <v>60440</v>
      </c>
      <c r="CI177" s="86">
        <v>60002</v>
      </c>
      <c r="CJ177" s="86">
        <v>57194</v>
      </c>
      <c r="CK177" s="86">
        <v>54116</v>
      </c>
      <c r="CL177" s="86">
        <v>51048</v>
      </c>
      <c r="CM177" s="86">
        <v>48521</v>
      </c>
      <c r="CN177" s="86">
        <v>46024</v>
      </c>
      <c r="CO177" s="86">
        <v>43470</v>
      </c>
      <c r="CP177" s="86">
        <v>41129</v>
      </c>
      <c r="CQ177" s="86">
        <v>38761</v>
      </c>
      <c r="CR177" s="86">
        <v>35702</v>
      </c>
      <c r="CS177" s="86">
        <v>32978</v>
      </c>
      <c r="CT177" s="86">
        <v>30391</v>
      </c>
      <c r="CU177" s="86">
        <v>28625</v>
      </c>
      <c r="CV177" s="86">
        <v>26056</v>
      </c>
      <c r="CW177" s="86">
        <v>24915</v>
      </c>
      <c r="CX177" s="86">
        <v>22619</v>
      </c>
      <c r="CY177" s="86">
        <v>20952</v>
      </c>
      <c r="CZ177" s="86">
        <v>18869</v>
      </c>
      <c r="DA177" s="86">
        <v>16885</v>
      </c>
      <c r="DB177" s="86">
        <v>14471</v>
      </c>
      <c r="DC177" s="86">
        <v>12322</v>
      </c>
      <c r="DD177" s="86">
        <v>10151</v>
      </c>
      <c r="DE177" s="86">
        <v>8174</v>
      </c>
      <c r="DF177" s="86">
        <v>6194</v>
      </c>
      <c r="DG177" s="86">
        <v>4500</v>
      </c>
      <c r="DH177" s="86">
        <v>3406</v>
      </c>
      <c r="DI177" s="86">
        <v>2458</v>
      </c>
      <c r="DJ177" s="86">
        <v>1673</v>
      </c>
      <c r="DK177" s="86">
        <v>1109</v>
      </c>
      <c r="DL177" s="86">
        <v>691</v>
      </c>
      <c r="DM177" s="86">
        <v>386</v>
      </c>
      <c r="DN177" s="86">
        <v>191</v>
      </c>
      <c r="DO177" s="86">
        <v>89</v>
      </c>
      <c r="DP177" s="86">
        <v>36</v>
      </c>
      <c r="DQ177" s="86">
        <v>13</v>
      </c>
      <c r="DR177" s="86">
        <v>4</v>
      </c>
      <c r="DS177" s="86">
        <v>0</v>
      </c>
      <c r="DT177" s="86">
        <v>0</v>
      </c>
      <c r="DU177" s="86">
        <v>0</v>
      </c>
      <c r="DV177" s="86">
        <v>0</v>
      </c>
      <c r="DW177" s="86">
        <v>0</v>
      </c>
      <c r="DX177" s="86">
        <v>0</v>
      </c>
      <c r="DY177" s="86">
        <v>0</v>
      </c>
      <c r="DZ177" s="86">
        <v>0</v>
      </c>
      <c r="EA177" s="86">
        <v>0</v>
      </c>
      <c r="EB177" s="86">
        <v>0</v>
      </c>
      <c r="EC177" s="86">
        <v>0</v>
      </c>
      <c r="ED177" s="86">
        <v>0</v>
      </c>
      <c r="EE177" s="86">
        <v>0</v>
      </c>
    </row>
    <row r="178" spans="1:135" ht="0.95" customHeight="1" x14ac:dyDescent="0.25">
      <c r="A178" s="70">
        <v>2037</v>
      </c>
      <c r="B178" s="71">
        <f t="shared" si="248"/>
        <v>5331730</v>
      </c>
      <c r="C178" s="70"/>
      <c r="D178" s="84">
        <f t="shared" si="249"/>
        <v>3024998</v>
      </c>
      <c r="E178" s="84">
        <f t="shared" si="250"/>
        <v>3085301</v>
      </c>
      <c r="F178" s="84">
        <f t="shared" si="251"/>
        <v>3145810</v>
      </c>
      <c r="G178" s="85">
        <f t="shared" si="252"/>
        <v>3206076</v>
      </c>
      <c r="H178" s="85">
        <f t="shared" si="253"/>
        <v>3266459</v>
      </c>
      <c r="I178" s="85">
        <f>SUM(CB178:$EE178)</f>
        <v>1210969</v>
      </c>
      <c r="J178" s="85">
        <f>SUM(CC178:$EE178)</f>
        <v>1150666</v>
      </c>
      <c r="K178" s="85">
        <f>SUM(CD178:$EE178)</f>
        <v>1090157</v>
      </c>
      <c r="L178" s="85">
        <f>SUM(CE178:$EE178)</f>
        <v>1029891</v>
      </c>
      <c r="M178" s="85">
        <f>SUM(CF178:$EE178)</f>
        <v>969508</v>
      </c>
      <c r="N178" s="84"/>
      <c r="O178" s="86">
        <v>53019</v>
      </c>
      <c r="P178" s="86">
        <v>53403</v>
      </c>
      <c r="Q178" s="86">
        <v>53734</v>
      </c>
      <c r="R178" s="86">
        <v>54046</v>
      </c>
      <c r="S178" s="86">
        <v>54345</v>
      </c>
      <c r="T178" s="86">
        <v>54636</v>
      </c>
      <c r="U178" s="86">
        <v>54911</v>
      </c>
      <c r="V178" s="86">
        <v>55170</v>
      </c>
      <c r="W178" s="86">
        <v>55403</v>
      </c>
      <c r="X178" s="86">
        <v>55603</v>
      </c>
      <c r="Y178" s="86">
        <v>55751</v>
      </c>
      <c r="Z178" s="86">
        <v>55833</v>
      </c>
      <c r="AA178" s="86">
        <v>55837</v>
      </c>
      <c r="AB178" s="86">
        <v>55762</v>
      </c>
      <c r="AC178" s="86">
        <v>55618</v>
      </c>
      <c r="AD178" s="86">
        <v>55428</v>
      </c>
      <c r="AE178" s="86">
        <v>55246</v>
      </c>
      <c r="AF178" s="86">
        <v>55075</v>
      </c>
      <c r="AG178" s="86">
        <v>54916</v>
      </c>
      <c r="AH178" s="86">
        <v>54777</v>
      </c>
      <c r="AI178" s="86">
        <v>54736</v>
      </c>
      <c r="AJ178" s="86">
        <v>54786</v>
      </c>
      <c r="AK178" s="86">
        <v>54910</v>
      </c>
      <c r="AL178" s="86">
        <v>54441</v>
      </c>
      <c r="AM178" s="86">
        <v>55492</v>
      </c>
      <c r="AN178" s="86">
        <v>56913</v>
      </c>
      <c r="AO178" s="86">
        <v>57691</v>
      </c>
      <c r="AP178" s="86">
        <v>59243</v>
      </c>
      <c r="AQ178" s="86">
        <v>60291</v>
      </c>
      <c r="AR178" s="86">
        <v>61560</v>
      </c>
      <c r="AS178" s="86">
        <v>62083</v>
      </c>
      <c r="AT178" s="86">
        <v>63266</v>
      </c>
      <c r="AU178" s="86">
        <v>64405</v>
      </c>
      <c r="AV178" s="86">
        <v>65298</v>
      </c>
      <c r="AW178" s="86">
        <v>66028</v>
      </c>
      <c r="AX178" s="86">
        <v>67573</v>
      </c>
      <c r="AY178" s="86">
        <v>68686</v>
      </c>
      <c r="AZ178" s="86">
        <v>71334</v>
      </c>
      <c r="BA178" s="86">
        <v>71619</v>
      </c>
      <c r="BB178" s="86">
        <v>72689</v>
      </c>
      <c r="BC178" s="86">
        <v>73565</v>
      </c>
      <c r="BD178" s="86">
        <v>74877</v>
      </c>
      <c r="BE178" s="86">
        <v>74992</v>
      </c>
      <c r="BF178" s="86">
        <v>75630</v>
      </c>
      <c r="BG178" s="86">
        <v>76152</v>
      </c>
      <c r="BH178" s="86">
        <v>77306</v>
      </c>
      <c r="BI178" s="86">
        <v>77798</v>
      </c>
      <c r="BJ178" s="86">
        <v>77597</v>
      </c>
      <c r="BK178" s="86">
        <v>76924</v>
      </c>
      <c r="BL178" s="86">
        <v>76890</v>
      </c>
      <c r="BM178" s="86">
        <v>75199</v>
      </c>
      <c r="BN178" s="86">
        <v>74892</v>
      </c>
      <c r="BO178" s="86">
        <v>73843</v>
      </c>
      <c r="BP178" s="86">
        <v>73475</v>
      </c>
      <c r="BQ178" s="86">
        <v>72063</v>
      </c>
      <c r="BR178" s="86">
        <v>71599</v>
      </c>
      <c r="BS178" s="86">
        <v>70298</v>
      </c>
      <c r="BT178" s="86">
        <v>69284</v>
      </c>
      <c r="BU178" s="86">
        <v>66750</v>
      </c>
      <c r="BV178" s="86">
        <v>65143</v>
      </c>
      <c r="BW178" s="86">
        <v>63763</v>
      </c>
      <c r="BX178" s="86">
        <v>62001</v>
      </c>
      <c r="BY178" s="86">
        <v>60868</v>
      </c>
      <c r="BZ178" s="86">
        <v>60988</v>
      </c>
      <c r="CA178" s="86">
        <v>60057</v>
      </c>
      <c r="CB178" s="86">
        <v>60303</v>
      </c>
      <c r="CC178" s="86">
        <v>60509</v>
      </c>
      <c r="CD178" s="86">
        <v>60266</v>
      </c>
      <c r="CE178" s="86">
        <v>60383</v>
      </c>
      <c r="CF178" s="86">
        <v>60573</v>
      </c>
      <c r="CG178" s="86">
        <v>60144</v>
      </c>
      <c r="CH178" s="86">
        <v>60297</v>
      </c>
      <c r="CI178" s="86">
        <v>59643</v>
      </c>
      <c r="CJ178" s="86">
        <v>59130</v>
      </c>
      <c r="CK178" s="86">
        <v>56284</v>
      </c>
      <c r="CL178" s="86">
        <v>53166</v>
      </c>
      <c r="CM178" s="86">
        <v>50064</v>
      </c>
      <c r="CN178" s="86">
        <v>47481</v>
      </c>
      <c r="CO178" s="86">
        <v>44936</v>
      </c>
      <c r="CP178" s="86">
        <v>42332</v>
      </c>
      <c r="CQ178" s="86">
        <v>39935</v>
      </c>
      <c r="CR178" s="86">
        <v>37503</v>
      </c>
      <c r="CS178" s="86">
        <v>34410</v>
      </c>
      <c r="CT178" s="86">
        <v>31643</v>
      </c>
      <c r="CU178" s="86">
        <v>29019</v>
      </c>
      <c r="CV178" s="86">
        <v>27179</v>
      </c>
      <c r="CW178" s="86">
        <v>24584</v>
      </c>
      <c r="CX178" s="86">
        <v>23335</v>
      </c>
      <c r="CY178" s="86">
        <v>21018</v>
      </c>
      <c r="CZ178" s="86">
        <v>19291</v>
      </c>
      <c r="DA178" s="86">
        <v>17190</v>
      </c>
      <c r="DB178" s="86">
        <v>15202</v>
      </c>
      <c r="DC178" s="86">
        <v>12853</v>
      </c>
      <c r="DD178" s="86">
        <v>10774</v>
      </c>
      <c r="DE178" s="86">
        <v>8722</v>
      </c>
      <c r="DF178" s="86">
        <v>6879</v>
      </c>
      <c r="DG178" s="86">
        <v>5095</v>
      </c>
      <c r="DH178" s="86">
        <v>3604</v>
      </c>
      <c r="DI178" s="86">
        <v>2643</v>
      </c>
      <c r="DJ178" s="86">
        <v>1829</v>
      </c>
      <c r="DK178" s="86">
        <v>1188</v>
      </c>
      <c r="DL178" s="86">
        <v>744</v>
      </c>
      <c r="DM178" s="86">
        <v>433</v>
      </c>
      <c r="DN178" s="86">
        <v>223</v>
      </c>
      <c r="DO178" s="86">
        <v>100</v>
      </c>
      <c r="DP178" s="86">
        <v>41</v>
      </c>
      <c r="DQ178" s="86">
        <v>15</v>
      </c>
      <c r="DR178" s="86">
        <v>5</v>
      </c>
      <c r="DS178" s="86">
        <v>1</v>
      </c>
      <c r="DT178" s="86">
        <v>0</v>
      </c>
      <c r="DU178" s="86">
        <v>0</v>
      </c>
      <c r="DV178" s="86">
        <v>0</v>
      </c>
      <c r="DW178" s="86">
        <v>0</v>
      </c>
      <c r="DX178" s="86">
        <v>0</v>
      </c>
      <c r="DY178" s="86">
        <v>0</v>
      </c>
      <c r="DZ178" s="86">
        <v>0</v>
      </c>
      <c r="EA178" s="86">
        <v>0</v>
      </c>
      <c r="EB178" s="86">
        <v>0</v>
      </c>
      <c r="EC178" s="86">
        <v>0</v>
      </c>
      <c r="ED178" s="86">
        <v>0</v>
      </c>
      <c r="EE178" s="86">
        <v>0</v>
      </c>
    </row>
    <row r="179" spans="1:135" ht="0.95" customHeight="1" x14ac:dyDescent="0.25">
      <c r="A179" s="70">
        <v>2038</v>
      </c>
      <c r="B179" s="71">
        <f t="shared" si="248"/>
        <v>5365040</v>
      </c>
      <c r="C179" s="70"/>
      <c r="D179" s="84">
        <f t="shared" si="249"/>
        <v>3036958</v>
      </c>
      <c r="E179" s="84">
        <f t="shared" si="250"/>
        <v>3096151</v>
      </c>
      <c r="F179" s="84">
        <f t="shared" si="251"/>
        <v>3155813</v>
      </c>
      <c r="G179" s="85">
        <f t="shared" si="252"/>
        <v>3215733</v>
      </c>
      <c r="H179" s="85">
        <f t="shared" si="253"/>
        <v>3275394</v>
      </c>
      <c r="I179" s="85">
        <f>SUM(CB179:$EE179)</f>
        <v>1229273</v>
      </c>
      <c r="J179" s="85">
        <f>SUM(CC179:$EE179)</f>
        <v>1170080</v>
      </c>
      <c r="K179" s="85">
        <f>SUM(CD179:$EE179)</f>
        <v>1110418</v>
      </c>
      <c r="L179" s="85">
        <f>SUM(CE179:$EE179)</f>
        <v>1050498</v>
      </c>
      <c r="M179" s="85">
        <f>SUM(CF179:$EE179)</f>
        <v>990837</v>
      </c>
      <c r="N179" s="84"/>
      <c r="O179" s="86">
        <v>52983</v>
      </c>
      <c r="P179" s="86">
        <v>53348</v>
      </c>
      <c r="Q179" s="86">
        <v>53669</v>
      </c>
      <c r="R179" s="86">
        <v>53978</v>
      </c>
      <c r="S179" s="86">
        <v>54278</v>
      </c>
      <c r="T179" s="86">
        <v>54573</v>
      </c>
      <c r="U179" s="86">
        <v>54860</v>
      </c>
      <c r="V179" s="86">
        <v>55131</v>
      </c>
      <c r="W179" s="86">
        <v>55391</v>
      </c>
      <c r="X179" s="86">
        <v>55617</v>
      </c>
      <c r="Y179" s="86">
        <v>55811</v>
      </c>
      <c r="Z179" s="86">
        <v>55950</v>
      </c>
      <c r="AA179" s="86">
        <v>56026</v>
      </c>
      <c r="AB179" s="86">
        <v>56032</v>
      </c>
      <c r="AC179" s="86">
        <v>55972</v>
      </c>
      <c r="AD179" s="86">
        <v>55869</v>
      </c>
      <c r="AE179" s="86">
        <v>55751</v>
      </c>
      <c r="AF179" s="86">
        <v>55650</v>
      </c>
      <c r="AG179" s="86">
        <v>55534</v>
      </c>
      <c r="AH179" s="86">
        <v>55414</v>
      </c>
      <c r="AI179" s="86">
        <v>55376</v>
      </c>
      <c r="AJ179" s="86">
        <v>55445</v>
      </c>
      <c r="AK179" s="86">
        <v>55580</v>
      </c>
      <c r="AL179" s="86">
        <v>55803</v>
      </c>
      <c r="AM179" s="86">
        <v>55474</v>
      </c>
      <c r="AN179" s="86">
        <v>56636</v>
      </c>
      <c r="AO179" s="86">
        <v>58144</v>
      </c>
      <c r="AP179" s="86">
        <v>58989</v>
      </c>
      <c r="AQ179" s="86">
        <v>60550</v>
      </c>
      <c r="AR179" s="86">
        <v>61583</v>
      </c>
      <c r="AS179" s="86">
        <v>62806</v>
      </c>
      <c r="AT179" s="86">
        <v>63267</v>
      </c>
      <c r="AU179" s="86">
        <v>64372</v>
      </c>
      <c r="AV179" s="86">
        <v>65421</v>
      </c>
      <c r="AW179" s="86">
        <v>66220</v>
      </c>
      <c r="AX179" s="86">
        <v>66857</v>
      </c>
      <c r="AY179" s="86">
        <v>68309</v>
      </c>
      <c r="AZ179" s="86">
        <v>69335</v>
      </c>
      <c r="BA179" s="86">
        <v>71892</v>
      </c>
      <c r="BB179" s="86">
        <v>72117</v>
      </c>
      <c r="BC179" s="86">
        <v>73125</v>
      </c>
      <c r="BD179" s="86">
        <v>73950</v>
      </c>
      <c r="BE179" s="86">
        <v>75210</v>
      </c>
      <c r="BF179" s="86">
        <v>75287</v>
      </c>
      <c r="BG179" s="86">
        <v>75881</v>
      </c>
      <c r="BH179" s="86">
        <v>76365</v>
      </c>
      <c r="BI179" s="86">
        <v>77476</v>
      </c>
      <c r="BJ179" s="86">
        <v>77931</v>
      </c>
      <c r="BK179" s="86">
        <v>77695</v>
      </c>
      <c r="BL179" s="86">
        <v>76989</v>
      </c>
      <c r="BM179" s="86">
        <v>76915</v>
      </c>
      <c r="BN179" s="86">
        <v>75198</v>
      </c>
      <c r="BO179" s="86">
        <v>74855</v>
      </c>
      <c r="BP179" s="86">
        <v>73773</v>
      </c>
      <c r="BQ179" s="86">
        <v>73364</v>
      </c>
      <c r="BR179" s="86">
        <v>71914</v>
      </c>
      <c r="BS179" s="86">
        <v>71400</v>
      </c>
      <c r="BT179" s="86">
        <v>70044</v>
      </c>
      <c r="BU179" s="86">
        <v>68963</v>
      </c>
      <c r="BV179" s="86">
        <v>66376</v>
      </c>
      <c r="BW179" s="86">
        <v>64603</v>
      </c>
      <c r="BX179" s="86">
        <v>63272</v>
      </c>
      <c r="BY179" s="86">
        <v>61474</v>
      </c>
      <c r="BZ179" s="86">
        <v>60316</v>
      </c>
      <c r="CA179" s="86">
        <v>60406</v>
      </c>
      <c r="CB179" s="86">
        <v>59193</v>
      </c>
      <c r="CC179" s="86">
        <v>59662</v>
      </c>
      <c r="CD179" s="86">
        <v>59920</v>
      </c>
      <c r="CE179" s="86">
        <v>59661</v>
      </c>
      <c r="CF179" s="86">
        <v>59750</v>
      </c>
      <c r="CG179" s="86">
        <v>59897</v>
      </c>
      <c r="CH179" s="86">
        <v>59423</v>
      </c>
      <c r="CI179" s="86">
        <v>59506</v>
      </c>
      <c r="CJ179" s="86">
        <v>58787</v>
      </c>
      <c r="CK179" s="86">
        <v>58194</v>
      </c>
      <c r="CL179" s="86">
        <v>55303</v>
      </c>
      <c r="CM179" s="86">
        <v>52148</v>
      </c>
      <c r="CN179" s="86">
        <v>49005</v>
      </c>
      <c r="CO179" s="86">
        <v>46369</v>
      </c>
      <c r="CP179" s="86">
        <v>43774</v>
      </c>
      <c r="CQ179" s="86">
        <v>41117</v>
      </c>
      <c r="CR179" s="86">
        <v>38658</v>
      </c>
      <c r="CS179" s="86">
        <v>36161</v>
      </c>
      <c r="CT179" s="86">
        <v>33036</v>
      </c>
      <c r="CU179" s="86">
        <v>30232</v>
      </c>
      <c r="CV179" s="86">
        <v>27573</v>
      </c>
      <c r="CW179" s="86">
        <v>25665</v>
      </c>
      <c r="CX179" s="86">
        <v>23050</v>
      </c>
      <c r="CY179" s="86">
        <v>21705</v>
      </c>
      <c r="CZ179" s="86">
        <v>19376</v>
      </c>
      <c r="DA179" s="86">
        <v>17600</v>
      </c>
      <c r="DB179" s="86">
        <v>15502</v>
      </c>
      <c r="DC179" s="86">
        <v>13528</v>
      </c>
      <c r="DD179" s="86">
        <v>11261</v>
      </c>
      <c r="DE179" s="86">
        <v>9278</v>
      </c>
      <c r="DF179" s="86">
        <v>7359</v>
      </c>
      <c r="DG179" s="86">
        <v>5672</v>
      </c>
      <c r="DH179" s="86">
        <v>4093</v>
      </c>
      <c r="DI179" s="86">
        <v>2808</v>
      </c>
      <c r="DJ179" s="86">
        <v>1979</v>
      </c>
      <c r="DK179" s="86">
        <v>1308</v>
      </c>
      <c r="DL179" s="86">
        <v>803</v>
      </c>
      <c r="DM179" s="86">
        <v>471</v>
      </c>
      <c r="DN179" s="86">
        <v>254</v>
      </c>
      <c r="DO179" s="86">
        <v>119</v>
      </c>
      <c r="DP179" s="86">
        <v>48</v>
      </c>
      <c r="DQ179" s="86">
        <v>18</v>
      </c>
      <c r="DR179" s="86">
        <v>6</v>
      </c>
      <c r="DS179" s="86">
        <v>1</v>
      </c>
      <c r="DT179" s="86">
        <v>0</v>
      </c>
      <c r="DU179" s="86">
        <v>0</v>
      </c>
      <c r="DV179" s="86">
        <v>0</v>
      </c>
      <c r="DW179" s="86">
        <v>0</v>
      </c>
      <c r="DX179" s="86">
        <v>0</v>
      </c>
      <c r="DY179" s="86">
        <v>0</v>
      </c>
      <c r="DZ179" s="86">
        <v>0</v>
      </c>
      <c r="EA179" s="86">
        <v>0</v>
      </c>
      <c r="EB179" s="86">
        <v>0</v>
      </c>
      <c r="EC179" s="86">
        <v>0</v>
      </c>
      <c r="ED179" s="86">
        <v>0</v>
      </c>
      <c r="EE179" s="86">
        <v>0</v>
      </c>
    </row>
    <row r="180" spans="1:135" ht="0.95" customHeight="1" x14ac:dyDescent="0.25">
      <c r="A180" s="70">
        <v>2039</v>
      </c>
      <c r="B180" s="71">
        <f t="shared" si="248"/>
        <v>5396171</v>
      </c>
      <c r="C180" s="70"/>
      <c r="D180" s="84">
        <f t="shared" si="249"/>
        <v>3048098</v>
      </c>
      <c r="E180" s="84">
        <f t="shared" si="250"/>
        <v>3107624</v>
      </c>
      <c r="F180" s="84">
        <f t="shared" si="251"/>
        <v>3166191</v>
      </c>
      <c r="G180" s="85">
        <f t="shared" si="252"/>
        <v>3225270</v>
      </c>
      <c r="H180" s="85">
        <f t="shared" si="253"/>
        <v>3284593</v>
      </c>
      <c r="I180" s="85">
        <f>SUM(CB180:$EE180)</f>
        <v>1247122</v>
      </c>
      <c r="J180" s="85">
        <f>SUM(CC180:$EE180)</f>
        <v>1187596</v>
      </c>
      <c r="K180" s="85">
        <f>SUM(CD180:$EE180)</f>
        <v>1129029</v>
      </c>
      <c r="L180" s="85">
        <f>SUM(CE180:$EE180)</f>
        <v>1069950</v>
      </c>
      <c r="M180" s="85">
        <f>SUM(CF180:$EE180)</f>
        <v>1010627</v>
      </c>
      <c r="N180" s="84"/>
      <c r="O180" s="86">
        <v>52944</v>
      </c>
      <c r="P180" s="86">
        <v>53300</v>
      </c>
      <c r="Q180" s="86">
        <v>53603</v>
      </c>
      <c r="R180" s="86">
        <v>53899</v>
      </c>
      <c r="S180" s="86">
        <v>54201</v>
      </c>
      <c r="T180" s="86">
        <v>54492</v>
      </c>
      <c r="U180" s="86">
        <v>54787</v>
      </c>
      <c r="V180" s="86">
        <v>55072</v>
      </c>
      <c r="W180" s="86">
        <v>55340</v>
      </c>
      <c r="X180" s="86">
        <v>55598</v>
      </c>
      <c r="Y180" s="86">
        <v>55816</v>
      </c>
      <c r="Z180" s="86">
        <v>56002</v>
      </c>
      <c r="AA180" s="86">
        <v>56134</v>
      </c>
      <c r="AB180" s="86">
        <v>56213</v>
      </c>
      <c r="AC180" s="86">
        <v>56233</v>
      </c>
      <c r="AD180" s="86">
        <v>56215</v>
      </c>
      <c r="AE180" s="86">
        <v>56182</v>
      </c>
      <c r="AF180" s="86">
        <v>56145</v>
      </c>
      <c r="AG180" s="86">
        <v>56092</v>
      </c>
      <c r="AH180" s="86">
        <v>56012</v>
      </c>
      <c r="AI180" s="86">
        <v>55987</v>
      </c>
      <c r="AJ180" s="86">
        <v>56054</v>
      </c>
      <c r="AK180" s="86">
        <v>56202</v>
      </c>
      <c r="AL180" s="86">
        <v>56431</v>
      </c>
      <c r="AM180" s="86">
        <v>56777</v>
      </c>
      <c r="AN180" s="86">
        <v>56582</v>
      </c>
      <c r="AO180" s="86">
        <v>57829</v>
      </c>
      <c r="AP180" s="86">
        <v>59392</v>
      </c>
      <c r="AQ180" s="86">
        <v>60262</v>
      </c>
      <c r="AR180" s="86">
        <v>61798</v>
      </c>
      <c r="AS180" s="86">
        <v>62787</v>
      </c>
      <c r="AT180" s="86">
        <v>63944</v>
      </c>
      <c r="AU180" s="86">
        <v>64335</v>
      </c>
      <c r="AV180" s="86">
        <v>65353</v>
      </c>
      <c r="AW180" s="86">
        <v>66307</v>
      </c>
      <c r="AX180" s="86">
        <v>67016</v>
      </c>
      <c r="AY180" s="86">
        <v>67567</v>
      </c>
      <c r="AZ180" s="86">
        <v>68931</v>
      </c>
      <c r="BA180" s="86">
        <v>69880</v>
      </c>
      <c r="BB180" s="86">
        <v>72359</v>
      </c>
      <c r="BC180" s="86">
        <v>72532</v>
      </c>
      <c r="BD180" s="86">
        <v>73489</v>
      </c>
      <c r="BE180" s="86">
        <v>74268</v>
      </c>
      <c r="BF180" s="86">
        <v>75480</v>
      </c>
      <c r="BG180" s="86">
        <v>75522</v>
      </c>
      <c r="BH180" s="86">
        <v>76077</v>
      </c>
      <c r="BI180" s="86">
        <v>76523</v>
      </c>
      <c r="BJ180" s="86">
        <v>77595</v>
      </c>
      <c r="BK180" s="86">
        <v>78013</v>
      </c>
      <c r="BL180" s="86">
        <v>77742</v>
      </c>
      <c r="BM180" s="86">
        <v>77004</v>
      </c>
      <c r="BN180" s="86">
        <v>76892</v>
      </c>
      <c r="BO180" s="86">
        <v>75148</v>
      </c>
      <c r="BP180" s="86">
        <v>74770</v>
      </c>
      <c r="BQ180" s="86">
        <v>73651</v>
      </c>
      <c r="BR180" s="86">
        <v>73199</v>
      </c>
      <c r="BS180" s="86">
        <v>71705</v>
      </c>
      <c r="BT180" s="86">
        <v>71130</v>
      </c>
      <c r="BU180" s="86">
        <v>69714</v>
      </c>
      <c r="BV180" s="86">
        <v>68563</v>
      </c>
      <c r="BW180" s="86">
        <v>65820</v>
      </c>
      <c r="BX180" s="86">
        <v>64098</v>
      </c>
      <c r="BY180" s="86">
        <v>62726</v>
      </c>
      <c r="BZ180" s="86">
        <v>60908</v>
      </c>
      <c r="CA180" s="86">
        <v>59736</v>
      </c>
      <c r="CB180" s="86">
        <v>59526</v>
      </c>
      <c r="CC180" s="86">
        <v>58567</v>
      </c>
      <c r="CD180" s="86">
        <v>59079</v>
      </c>
      <c r="CE180" s="86">
        <v>59323</v>
      </c>
      <c r="CF180" s="86">
        <v>59041</v>
      </c>
      <c r="CG180" s="86">
        <v>59090</v>
      </c>
      <c r="CH180" s="86">
        <v>59185</v>
      </c>
      <c r="CI180" s="86">
        <v>58657</v>
      </c>
      <c r="CJ180" s="86">
        <v>58664</v>
      </c>
      <c r="CK180" s="86">
        <v>57872</v>
      </c>
      <c r="CL180" s="86">
        <v>57193</v>
      </c>
      <c r="CM180" s="86">
        <v>54258</v>
      </c>
      <c r="CN180" s="86">
        <v>51058</v>
      </c>
      <c r="CO180" s="86">
        <v>47876</v>
      </c>
      <c r="CP180" s="86">
        <v>45186</v>
      </c>
      <c r="CQ180" s="86">
        <v>42537</v>
      </c>
      <c r="CR180" s="86">
        <v>39818</v>
      </c>
      <c r="CS180" s="86">
        <v>37298</v>
      </c>
      <c r="CT180" s="86">
        <v>34738</v>
      </c>
      <c r="CU180" s="86">
        <v>31585</v>
      </c>
      <c r="CV180" s="86">
        <v>28748</v>
      </c>
      <c r="CW180" s="86">
        <v>26062</v>
      </c>
      <c r="CX180" s="86">
        <v>24089</v>
      </c>
      <c r="CY180" s="86">
        <v>21467</v>
      </c>
      <c r="CZ180" s="86">
        <v>20033</v>
      </c>
      <c r="DA180" s="86">
        <v>17705</v>
      </c>
      <c r="DB180" s="86">
        <v>15899</v>
      </c>
      <c r="DC180" s="86">
        <v>13821</v>
      </c>
      <c r="DD180" s="86">
        <v>11881</v>
      </c>
      <c r="DE180" s="86">
        <v>9719</v>
      </c>
      <c r="DF180" s="86">
        <v>7850</v>
      </c>
      <c r="DG180" s="86">
        <v>6088</v>
      </c>
      <c r="DH180" s="86">
        <v>4569</v>
      </c>
      <c r="DI180" s="86">
        <v>3198</v>
      </c>
      <c r="DJ180" s="86">
        <v>2113</v>
      </c>
      <c r="DK180" s="86">
        <v>1424</v>
      </c>
      <c r="DL180" s="86">
        <v>890</v>
      </c>
      <c r="DM180" s="86">
        <v>512</v>
      </c>
      <c r="DN180" s="86">
        <v>278</v>
      </c>
      <c r="DO180" s="86">
        <v>137</v>
      </c>
      <c r="DP180" s="86">
        <v>58</v>
      </c>
      <c r="DQ180" s="86">
        <v>21</v>
      </c>
      <c r="DR180" s="86">
        <v>7</v>
      </c>
      <c r="DS180" s="86">
        <v>2</v>
      </c>
      <c r="DT180" s="86">
        <v>0</v>
      </c>
      <c r="DU180" s="86">
        <v>0</v>
      </c>
      <c r="DV180" s="86">
        <v>0</v>
      </c>
      <c r="DW180" s="86">
        <v>0</v>
      </c>
      <c r="DX180" s="86">
        <v>0</v>
      </c>
      <c r="DY180" s="86">
        <v>0</v>
      </c>
      <c r="DZ180" s="86">
        <v>0</v>
      </c>
      <c r="EA180" s="86">
        <v>0</v>
      </c>
      <c r="EB180" s="86">
        <v>0</v>
      </c>
      <c r="EC180" s="86">
        <v>0</v>
      </c>
      <c r="ED180" s="86">
        <v>0</v>
      </c>
      <c r="EE180" s="86">
        <v>0</v>
      </c>
    </row>
    <row r="181" spans="1:135" ht="0.95" customHeight="1" x14ac:dyDescent="0.25">
      <c r="A181" s="70">
        <v>2040</v>
      </c>
      <c r="B181" s="71">
        <f t="shared" si="248"/>
        <v>5426134</v>
      </c>
      <c r="C181" s="70"/>
      <c r="D181" s="84">
        <f t="shared" si="249"/>
        <v>3060161</v>
      </c>
      <c r="E181" s="84">
        <f t="shared" si="250"/>
        <v>3119024</v>
      </c>
      <c r="F181" s="84">
        <f t="shared" si="251"/>
        <v>3177918</v>
      </c>
      <c r="G181" s="85">
        <f t="shared" si="252"/>
        <v>3235918</v>
      </c>
      <c r="H181" s="85">
        <f t="shared" si="253"/>
        <v>3294410</v>
      </c>
      <c r="I181" s="85">
        <f>SUM(CB181:$EE181)</f>
        <v>1263554</v>
      </c>
      <c r="J181" s="85">
        <f>SUM(CC181:$EE181)</f>
        <v>1204691</v>
      </c>
      <c r="K181" s="85">
        <f>SUM(CD181:$EE181)</f>
        <v>1145797</v>
      </c>
      <c r="L181" s="85">
        <f>SUM(CE181:$EE181)</f>
        <v>1087797</v>
      </c>
      <c r="M181" s="85">
        <f>SUM(CF181:$EE181)</f>
        <v>1029305</v>
      </c>
      <c r="N181" s="84"/>
      <c r="O181" s="86">
        <v>52935</v>
      </c>
      <c r="P181" s="86">
        <v>53262</v>
      </c>
      <c r="Q181" s="86">
        <v>53553</v>
      </c>
      <c r="R181" s="86">
        <v>53833</v>
      </c>
      <c r="S181" s="86">
        <v>54120</v>
      </c>
      <c r="T181" s="86">
        <v>54415</v>
      </c>
      <c r="U181" s="86">
        <v>54705</v>
      </c>
      <c r="V181" s="86">
        <v>54997</v>
      </c>
      <c r="W181" s="86">
        <v>55279</v>
      </c>
      <c r="X181" s="86">
        <v>55542</v>
      </c>
      <c r="Y181" s="86">
        <v>55795</v>
      </c>
      <c r="Z181" s="86">
        <v>56006</v>
      </c>
      <c r="AA181" s="86">
        <v>56184</v>
      </c>
      <c r="AB181" s="86">
        <v>56318</v>
      </c>
      <c r="AC181" s="86">
        <v>56411</v>
      </c>
      <c r="AD181" s="86">
        <v>56473</v>
      </c>
      <c r="AE181" s="86">
        <v>56524</v>
      </c>
      <c r="AF181" s="86">
        <v>56570</v>
      </c>
      <c r="AG181" s="86">
        <v>56580</v>
      </c>
      <c r="AH181" s="86">
        <v>56561</v>
      </c>
      <c r="AI181" s="86">
        <v>56573</v>
      </c>
      <c r="AJ181" s="86">
        <v>56652</v>
      </c>
      <c r="AK181" s="86">
        <v>56796</v>
      </c>
      <c r="AL181" s="86">
        <v>57038</v>
      </c>
      <c r="AM181" s="86">
        <v>57388</v>
      </c>
      <c r="AN181" s="86">
        <v>57854</v>
      </c>
      <c r="AO181" s="86">
        <v>57768</v>
      </c>
      <c r="AP181" s="86">
        <v>59071</v>
      </c>
      <c r="AQ181" s="86">
        <v>60650</v>
      </c>
      <c r="AR181" s="86">
        <v>61506</v>
      </c>
      <c r="AS181" s="86">
        <v>62988</v>
      </c>
      <c r="AT181" s="86">
        <v>63919</v>
      </c>
      <c r="AU181" s="86">
        <v>64998</v>
      </c>
      <c r="AV181" s="86">
        <v>65307</v>
      </c>
      <c r="AW181" s="86">
        <v>66234</v>
      </c>
      <c r="AX181" s="86">
        <v>67096</v>
      </c>
      <c r="AY181" s="86">
        <v>67718</v>
      </c>
      <c r="AZ181" s="86">
        <v>68190</v>
      </c>
      <c r="BA181" s="86">
        <v>69474</v>
      </c>
      <c r="BB181" s="86">
        <v>70357</v>
      </c>
      <c r="BC181" s="86">
        <v>72766</v>
      </c>
      <c r="BD181" s="86">
        <v>72894</v>
      </c>
      <c r="BE181" s="86">
        <v>73805</v>
      </c>
      <c r="BF181" s="86">
        <v>74540</v>
      </c>
      <c r="BG181" s="86">
        <v>75710</v>
      </c>
      <c r="BH181" s="86">
        <v>75717</v>
      </c>
      <c r="BI181" s="86">
        <v>76233</v>
      </c>
      <c r="BJ181" s="86">
        <v>76643</v>
      </c>
      <c r="BK181" s="86">
        <v>77677</v>
      </c>
      <c r="BL181" s="86">
        <v>78055</v>
      </c>
      <c r="BM181" s="86">
        <v>77751</v>
      </c>
      <c r="BN181" s="86">
        <v>76981</v>
      </c>
      <c r="BO181" s="86">
        <v>76831</v>
      </c>
      <c r="BP181" s="86">
        <v>75058</v>
      </c>
      <c r="BQ181" s="86">
        <v>74643</v>
      </c>
      <c r="BR181" s="86">
        <v>73481</v>
      </c>
      <c r="BS181" s="86">
        <v>72979</v>
      </c>
      <c r="BT181" s="86">
        <v>71433</v>
      </c>
      <c r="BU181" s="86">
        <v>70788</v>
      </c>
      <c r="BV181" s="86">
        <v>69310</v>
      </c>
      <c r="BW181" s="86">
        <v>67978</v>
      </c>
      <c r="BX181" s="86">
        <v>65304</v>
      </c>
      <c r="BY181" s="86">
        <v>63542</v>
      </c>
      <c r="BZ181" s="86">
        <v>62146</v>
      </c>
      <c r="CA181" s="86">
        <v>60319</v>
      </c>
      <c r="CB181" s="86">
        <v>58863</v>
      </c>
      <c r="CC181" s="86">
        <v>58894</v>
      </c>
      <c r="CD181" s="86">
        <v>58000</v>
      </c>
      <c r="CE181" s="86">
        <v>58492</v>
      </c>
      <c r="CF181" s="86">
        <v>58715</v>
      </c>
      <c r="CG181" s="86">
        <v>58397</v>
      </c>
      <c r="CH181" s="86">
        <v>58396</v>
      </c>
      <c r="CI181" s="86">
        <v>58431</v>
      </c>
      <c r="CJ181" s="86">
        <v>57840</v>
      </c>
      <c r="CK181" s="86">
        <v>57765</v>
      </c>
      <c r="CL181" s="86">
        <v>56892</v>
      </c>
      <c r="CM181" s="86">
        <v>56125</v>
      </c>
      <c r="CN181" s="86">
        <v>53140</v>
      </c>
      <c r="CO181" s="86">
        <v>49898</v>
      </c>
      <c r="CP181" s="86">
        <v>46674</v>
      </c>
      <c r="CQ181" s="86">
        <v>43926</v>
      </c>
      <c r="CR181" s="86">
        <v>41214</v>
      </c>
      <c r="CS181" s="86">
        <v>38437</v>
      </c>
      <c r="CT181" s="86">
        <v>35853</v>
      </c>
      <c r="CU181" s="86">
        <v>33234</v>
      </c>
      <c r="CV181" s="86">
        <v>30059</v>
      </c>
      <c r="CW181" s="86">
        <v>27194</v>
      </c>
      <c r="CX181" s="86">
        <v>24486</v>
      </c>
      <c r="CY181" s="86">
        <v>22459</v>
      </c>
      <c r="CZ181" s="86">
        <v>19843</v>
      </c>
      <c r="DA181" s="86">
        <v>18333</v>
      </c>
      <c r="DB181" s="86">
        <v>16021</v>
      </c>
      <c r="DC181" s="86">
        <v>14203</v>
      </c>
      <c r="DD181" s="86">
        <v>12165</v>
      </c>
      <c r="DE181" s="86">
        <v>10282</v>
      </c>
      <c r="DF181" s="86">
        <v>8245</v>
      </c>
      <c r="DG181" s="86">
        <v>6514</v>
      </c>
      <c r="DH181" s="86">
        <v>4922</v>
      </c>
      <c r="DI181" s="86">
        <v>3583</v>
      </c>
      <c r="DJ181" s="86">
        <v>2415</v>
      </c>
      <c r="DK181" s="86">
        <v>1530</v>
      </c>
      <c r="DL181" s="86">
        <v>976</v>
      </c>
      <c r="DM181" s="86">
        <v>574</v>
      </c>
      <c r="DN181" s="86">
        <v>306</v>
      </c>
      <c r="DO181" s="86">
        <v>152</v>
      </c>
      <c r="DP181" s="86">
        <v>68</v>
      </c>
      <c r="DQ181" s="86">
        <v>26</v>
      </c>
      <c r="DR181" s="86">
        <v>9</v>
      </c>
      <c r="DS181" s="86">
        <v>3</v>
      </c>
      <c r="DT181" s="86">
        <v>0</v>
      </c>
      <c r="DU181" s="86">
        <v>0</v>
      </c>
      <c r="DV181" s="86">
        <v>0</v>
      </c>
      <c r="DW181" s="86">
        <v>0</v>
      </c>
      <c r="DX181" s="86">
        <v>0</v>
      </c>
      <c r="DY181" s="86">
        <v>0</v>
      </c>
      <c r="DZ181" s="86">
        <v>0</v>
      </c>
      <c r="EA181" s="86">
        <v>0</v>
      </c>
      <c r="EB181" s="86">
        <v>0</v>
      </c>
      <c r="EC181" s="86">
        <v>0</v>
      </c>
      <c r="ED181" s="86">
        <v>0</v>
      </c>
      <c r="EE181" s="86">
        <v>0</v>
      </c>
    </row>
    <row r="182" spans="1:135" ht="0.95" customHeight="1" x14ac:dyDescent="0.25">
      <c r="A182" s="70">
        <v>2041</v>
      </c>
      <c r="B182" s="71">
        <f t="shared" si="248"/>
        <v>5455234</v>
      </c>
      <c r="C182" s="70"/>
      <c r="D182" s="84">
        <f t="shared" si="249"/>
        <v>3072249</v>
      </c>
      <c r="E182" s="84">
        <f t="shared" si="250"/>
        <v>3131685</v>
      </c>
      <c r="F182" s="84">
        <f t="shared" si="251"/>
        <v>3189926</v>
      </c>
      <c r="G182" s="85">
        <f t="shared" si="252"/>
        <v>3248248</v>
      </c>
      <c r="H182" s="85">
        <f t="shared" si="253"/>
        <v>3305679</v>
      </c>
      <c r="I182" s="85">
        <f>SUM(CB182:$EE182)</f>
        <v>1279786</v>
      </c>
      <c r="J182" s="85">
        <f>SUM(CC182:$EE182)</f>
        <v>1220350</v>
      </c>
      <c r="K182" s="85">
        <f>SUM(CD182:$EE182)</f>
        <v>1162109</v>
      </c>
      <c r="L182" s="85">
        <f>SUM(CE182:$EE182)</f>
        <v>1103787</v>
      </c>
      <c r="M182" s="85">
        <f>SUM(CF182:$EE182)</f>
        <v>1046356</v>
      </c>
      <c r="N182" s="84"/>
      <c r="O182" s="86">
        <v>52900</v>
      </c>
      <c r="P182" s="86">
        <v>53256</v>
      </c>
      <c r="Q182" s="86">
        <v>53519</v>
      </c>
      <c r="R182" s="86">
        <v>53786</v>
      </c>
      <c r="S182" s="86">
        <v>54057</v>
      </c>
      <c r="T182" s="86">
        <v>54336</v>
      </c>
      <c r="U182" s="86">
        <v>54628</v>
      </c>
      <c r="V182" s="86">
        <v>54917</v>
      </c>
      <c r="W182" s="86">
        <v>55205</v>
      </c>
      <c r="X182" s="86">
        <v>55483</v>
      </c>
      <c r="Y182" s="86">
        <v>55740</v>
      </c>
      <c r="Z182" s="86">
        <v>55984</v>
      </c>
      <c r="AA182" s="86">
        <v>56188</v>
      </c>
      <c r="AB182" s="86">
        <v>56369</v>
      </c>
      <c r="AC182" s="86">
        <v>56517</v>
      </c>
      <c r="AD182" s="86">
        <v>56652</v>
      </c>
      <c r="AE182" s="86">
        <v>56783</v>
      </c>
      <c r="AF182" s="86">
        <v>56912</v>
      </c>
      <c r="AG182" s="86">
        <v>57004</v>
      </c>
      <c r="AH182" s="86">
        <v>57047</v>
      </c>
      <c r="AI182" s="86">
        <v>57121</v>
      </c>
      <c r="AJ182" s="86">
        <v>57235</v>
      </c>
      <c r="AK182" s="86">
        <v>57390</v>
      </c>
      <c r="AL182" s="86">
        <v>57629</v>
      </c>
      <c r="AM182" s="86">
        <v>57993</v>
      </c>
      <c r="AN182" s="86">
        <v>58464</v>
      </c>
      <c r="AO182" s="86">
        <v>59027</v>
      </c>
      <c r="AP182" s="86">
        <v>59017</v>
      </c>
      <c r="AQ182" s="86">
        <v>60337</v>
      </c>
      <c r="AR182" s="86">
        <v>61895</v>
      </c>
      <c r="AS182" s="86">
        <v>62710</v>
      </c>
      <c r="AT182" s="86">
        <v>64124</v>
      </c>
      <c r="AU182" s="86">
        <v>64979</v>
      </c>
      <c r="AV182" s="86">
        <v>65972</v>
      </c>
      <c r="AW182" s="86">
        <v>66194</v>
      </c>
      <c r="AX182" s="86">
        <v>67030</v>
      </c>
      <c r="AY182" s="86">
        <v>67803</v>
      </c>
      <c r="AZ182" s="86">
        <v>68344</v>
      </c>
      <c r="BA182" s="86">
        <v>68742</v>
      </c>
      <c r="BB182" s="86">
        <v>69958</v>
      </c>
      <c r="BC182" s="86">
        <v>70783</v>
      </c>
      <c r="BD182" s="86">
        <v>73131</v>
      </c>
      <c r="BE182" s="86">
        <v>73219</v>
      </c>
      <c r="BF182" s="86">
        <v>74085</v>
      </c>
      <c r="BG182" s="86">
        <v>74781</v>
      </c>
      <c r="BH182" s="86">
        <v>75909</v>
      </c>
      <c r="BI182" s="86">
        <v>75879</v>
      </c>
      <c r="BJ182" s="86">
        <v>76358</v>
      </c>
      <c r="BK182" s="86">
        <v>76734</v>
      </c>
      <c r="BL182" s="86">
        <v>77727</v>
      </c>
      <c r="BM182" s="86">
        <v>78067</v>
      </c>
      <c r="BN182" s="86">
        <v>77727</v>
      </c>
      <c r="BO182" s="86">
        <v>76924</v>
      </c>
      <c r="BP182" s="86">
        <v>76737</v>
      </c>
      <c r="BQ182" s="86">
        <v>74932</v>
      </c>
      <c r="BR182" s="86">
        <v>74472</v>
      </c>
      <c r="BS182" s="86">
        <v>73261</v>
      </c>
      <c r="BT182" s="86">
        <v>72700</v>
      </c>
      <c r="BU182" s="86">
        <v>71092</v>
      </c>
      <c r="BV182" s="86">
        <v>70374</v>
      </c>
      <c r="BW182" s="86">
        <v>68721</v>
      </c>
      <c r="BX182" s="86">
        <v>67438</v>
      </c>
      <c r="BY182" s="86">
        <v>64737</v>
      </c>
      <c r="BZ182" s="86">
        <v>62953</v>
      </c>
      <c r="CA182" s="86">
        <v>61544</v>
      </c>
      <c r="CB182" s="86">
        <v>59436</v>
      </c>
      <c r="CC182" s="86">
        <v>58241</v>
      </c>
      <c r="CD182" s="86">
        <v>58322</v>
      </c>
      <c r="CE182" s="86">
        <v>57431</v>
      </c>
      <c r="CF182" s="86">
        <v>57895</v>
      </c>
      <c r="CG182" s="86">
        <v>58083</v>
      </c>
      <c r="CH182" s="86">
        <v>57720</v>
      </c>
      <c r="CI182" s="86">
        <v>57661</v>
      </c>
      <c r="CJ182" s="86">
        <v>57627</v>
      </c>
      <c r="CK182" s="86">
        <v>56967</v>
      </c>
      <c r="CL182" s="86">
        <v>56801</v>
      </c>
      <c r="CM182" s="86">
        <v>55847</v>
      </c>
      <c r="CN182" s="86">
        <v>54983</v>
      </c>
      <c r="CO182" s="86">
        <v>51950</v>
      </c>
      <c r="CP182" s="86">
        <v>48660</v>
      </c>
      <c r="CQ182" s="86">
        <v>45393</v>
      </c>
      <c r="CR182" s="86">
        <v>42578</v>
      </c>
      <c r="CS182" s="86">
        <v>39804</v>
      </c>
      <c r="CT182" s="86">
        <v>36969</v>
      </c>
      <c r="CU182" s="86">
        <v>34325</v>
      </c>
      <c r="CV182" s="86">
        <v>31652</v>
      </c>
      <c r="CW182" s="86">
        <v>28458</v>
      </c>
      <c r="CX182" s="86">
        <v>25573</v>
      </c>
      <c r="CY182" s="86">
        <v>22854</v>
      </c>
      <c r="CZ182" s="86">
        <v>20783</v>
      </c>
      <c r="DA182" s="86">
        <v>18184</v>
      </c>
      <c r="DB182" s="86">
        <v>16614</v>
      </c>
      <c r="DC182" s="86">
        <v>14336</v>
      </c>
      <c r="DD182" s="86">
        <v>12525</v>
      </c>
      <c r="DE182" s="86">
        <v>10552</v>
      </c>
      <c r="DF182" s="86">
        <v>8747</v>
      </c>
      <c r="DG182" s="86">
        <v>6858</v>
      </c>
      <c r="DH182" s="86">
        <v>5283</v>
      </c>
      <c r="DI182" s="86">
        <v>3874</v>
      </c>
      <c r="DJ182" s="86">
        <v>2716</v>
      </c>
      <c r="DK182" s="86">
        <v>1755</v>
      </c>
      <c r="DL182" s="86">
        <v>1057</v>
      </c>
      <c r="DM182" s="86">
        <v>633</v>
      </c>
      <c r="DN182" s="86">
        <v>347</v>
      </c>
      <c r="DO182" s="86">
        <v>170</v>
      </c>
      <c r="DP182" s="86">
        <v>76</v>
      </c>
      <c r="DQ182" s="86">
        <v>31</v>
      </c>
      <c r="DR182" s="86">
        <v>11</v>
      </c>
      <c r="DS182" s="86">
        <v>3</v>
      </c>
      <c r="DT182" s="86">
        <v>1</v>
      </c>
      <c r="DU182" s="86">
        <v>0</v>
      </c>
      <c r="DV182" s="86">
        <v>0</v>
      </c>
      <c r="DW182" s="86">
        <v>0</v>
      </c>
      <c r="DX182" s="86">
        <v>0</v>
      </c>
      <c r="DY182" s="86">
        <v>0</v>
      </c>
      <c r="DZ182" s="86">
        <v>0</v>
      </c>
      <c r="EA182" s="86">
        <v>0</v>
      </c>
      <c r="EB182" s="86">
        <v>0</v>
      </c>
      <c r="EC182" s="86">
        <v>0</v>
      </c>
      <c r="ED182" s="86">
        <v>0</v>
      </c>
      <c r="EE182" s="86">
        <v>0</v>
      </c>
    </row>
    <row r="183" spans="1:135" ht="0.95" customHeight="1" x14ac:dyDescent="0.25">
      <c r="A183" s="70">
        <v>2042</v>
      </c>
      <c r="B183" s="71">
        <f t="shared" si="248"/>
        <v>5483546</v>
      </c>
      <c r="C183" s="70"/>
      <c r="D183" s="84">
        <f t="shared" si="249"/>
        <v>3083648</v>
      </c>
      <c r="E183" s="84">
        <f t="shared" si="250"/>
        <v>3144289</v>
      </c>
      <c r="F183" s="84">
        <f t="shared" si="251"/>
        <v>3203098</v>
      </c>
      <c r="G183" s="85">
        <f t="shared" si="252"/>
        <v>3260778</v>
      </c>
      <c r="H183" s="85">
        <f t="shared" si="253"/>
        <v>3318530</v>
      </c>
      <c r="I183" s="85">
        <f>SUM(CB183:$EE183)</f>
        <v>1296449</v>
      </c>
      <c r="J183" s="85">
        <f>SUM(CC183:$EE183)</f>
        <v>1235808</v>
      </c>
      <c r="K183" s="85">
        <f>SUM(CD183:$EE183)</f>
        <v>1176999</v>
      </c>
      <c r="L183" s="85">
        <f>SUM(CE183:$EE183)</f>
        <v>1119319</v>
      </c>
      <c r="M183" s="85">
        <f>SUM(CF183:$EE183)</f>
        <v>1061567</v>
      </c>
      <c r="N183" s="84"/>
      <c r="O183" s="86">
        <v>52908</v>
      </c>
      <c r="P183" s="86">
        <v>53224</v>
      </c>
      <c r="Q183" s="86">
        <v>53518</v>
      </c>
      <c r="R183" s="86">
        <v>53756</v>
      </c>
      <c r="S183" s="86">
        <v>54012</v>
      </c>
      <c r="T183" s="86">
        <v>54276</v>
      </c>
      <c r="U183" s="86">
        <v>54552</v>
      </c>
      <c r="V183" s="86">
        <v>54842</v>
      </c>
      <c r="W183" s="86">
        <v>55128</v>
      </c>
      <c r="X183" s="86">
        <v>55410</v>
      </c>
      <c r="Y183" s="86">
        <v>55682</v>
      </c>
      <c r="Z183" s="86">
        <v>55929</v>
      </c>
      <c r="AA183" s="86">
        <v>56167</v>
      </c>
      <c r="AB183" s="86">
        <v>56373</v>
      </c>
      <c r="AC183" s="86">
        <v>56568</v>
      </c>
      <c r="AD183" s="86">
        <v>56760</v>
      </c>
      <c r="AE183" s="86">
        <v>56961</v>
      </c>
      <c r="AF183" s="86">
        <v>57173</v>
      </c>
      <c r="AG183" s="86">
        <v>57346</v>
      </c>
      <c r="AH183" s="86">
        <v>57470</v>
      </c>
      <c r="AI183" s="86">
        <v>57605</v>
      </c>
      <c r="AJ183" s="86">
        <v>57779</v>
      </c>
      <c r="AK183" s="86">
        <v>57970</v>
      </c>
      <c r="AL183" s="86">
        <v>58219</v>
      </c>
      <c r="AM183" s="86">
        <v>58581</v>
      </c>
      <c r="AN183" s="86">
        <v>59067</v>
      </c>
      <c r="AO183" s="86">
        <v>59636</v>
      </c>
      <c r="AP183" s="86">
        <v>60265</v>
      </c>
      <c r="AQ183" s="86">
        <v>60289</v>
      </c>
      <c r="AR183" s="86">
        <v>61591</v>
      </c>
      <c r="AS183" s="86">
        <v>63101</v>
      </c>
      <c r="AT183" s="86">
        <v>63856</v>
      </c>
      <c r="AU183" s="86">
        <v>65188</v>
      </c>
      <c r="AV183" s="86">
        <v>65958</v>
      </c>
      <c r="AW183" s="86">
        <v>66861</v>
      </c>
      <c r="AX183" s="86">
        <v>66998</v>
      </c>
      <c r="AY183" s="86">
        <v>67746</v>
      </c>
      <c r="AZ183" s="86">
        <v>68436</v>
      </c>
      <c r="BA183" s="86">
        <v>68904</v>
      </c>
      <c r="BB183" s="86">
        <v>69238</v>
      </c>
      <c r="BC183" s="86">
        <v>70392</v>
      </c>
      <c r="BD183" s="86">
        <v>71166</v>
      </c>
      <c r="BE183" s="86">
        <v>73458</v>
      </c>
      <c r="BF183" s="86">
        <v>73507</v>
      </c>
      <c r="BG183" s="86">
        <v>74331</v>
      </c>
      <c r="BH183" s="86">
        <v>74987</v>
      </c>
      <c r="BI183" s="86">
        <v>76076</v>
      </c>
      <c r="BJ183" s="86">
        <v>76009</v>
      </c>
      <c r="BK183" s="86">
        <v>76452</v>
      </c>
      <c r="BL183" s="86">
        <v>76792</v>
      </c>
      <c r="BM183" s="86">
        <v>77742</v>
      </c>
      <c r="BN183" s="86">
        <v>78045</v>
      </c>
      <c r="BO183" s="86">
        <v>77670</v>
      </c>
      <c r="BP183" s="86">
        <v>76831</v>
      </c>
      <c r="BQ183" s="86">
        <v>76602</v>
      </c>
      <c r="BR183" s="86">
        <v>74761</v>
      </c>
      <c r="BS183" s="86">
        <v>74250</v>
      </c>
      <c r="BT183" s="86">
        <v>72982</v>
      </c>
      <c r="BU183" s="86">
        <v>72352</v>
      </c>
      <c r="BV183" s="86">
        <v>70677</v>
      </c>
      <c r="BW183" s="86">
        <v>69772</v>
      </c>
      <c r="BX183" s="86">
        <v>68180</v>
      </c>
      <c r="BY183" s="86">
        <v>66847</v>
      </c>
      <c r="BZ183" s="86">
        <v>64137</v>
      </c>
      <c r="CA183" s="86">
        <v>62342</v>
      </c>
      <c r="CB183" s="86">
        <v>60641</v>
      </c>
      <c r="CC183" s="86">
        <v>58809</v>
      </c>
      <c r="CD183" s="86">
        <v>57680</v>
      </c>
      <c r="CE183" s="86">
        <v>57752</v>
      </c>
      <c r="CF183" s="86">
        <v>56853</v>
      </c>
      <c r="CG183" s="86">
        <v>57277</v>
      </c>
      <c r="CH183" s="86">
        <v>57418</v>
      </c>
      <c r="CI183" s="86">
        <v>57005</v>
      </c>
      <c r="CJ183" s="86">
        <v>56878</v>
      </c>
      <c r="CK183" s="86">
        <v>56770</v>
      </c>
      <c r="CL183" s="86">
        <v>56032</v>
      </c>
      <c r="CM183" s="86">
        <v>55772</v>
      </c>
      <c r="CN183" s="86">
        <v>54729</v>
      </c>
      <c r="CO183" s="86">
        <v>53766</v>
      </c>
      <c r="CP183" s="86">
        <v>50678</v>
      </c>
      <c r="CQ183" s="86">
        <v>47342</v>
      </c>
      <c r="CR183" s="86">
        <v>44021</v>
      </c>
      <c r="CS183" s="86">
        <v>41140</v>
      </c>
      <c r="CT183" s="86">
        <v>38303</v>
      </c>
      <c r="CU183" s="86">
        <v>35415</v>
      </c>
      <c r="CV183" s="86">
        <v>32714</v>
      </c>
      <c r="CW183" s="86">
        <v>29991</v>
      </c>
      <c r="CX183" s="86">
        <v>26785</v>
      </c>
      <c r="CY183" s="86">
        <v>23891</v>
      </c>
      <c r="CZ183" s="86">
        <v>21173</v>
      </c>
      <c r="DA183" s="86">
        <v>19067</v>
      </c>
      <c r="DB183" s="86">
        <v>16504</v>
      </c>
      <c r="DC183" s="86">
        <v>14891</v>
      </c>
      <c r="DD183" s="86">
        <v>12667</v>
      </c>
      <c r="DE183" s="86">
        <v>10886</v>
      </c>
      <c r="DF183" s="86">
        <v>8998</v>
      </c>
      <c r="DG183" s="86">
        <v>7298</v>
      </c>
      <c r="DH183" s="86">
        <v>5576</v>
      </c>
      <c r="DI183" s="86">
        <v>4172</v>
      </c>
      <c r="DJ183" s="86">
        <v>2949</v>
      </c>
      <c r="DK183" s="86">
        <v>1980</v>
      </c>
      <c r="DL183" s="86">
        <v>1215</v>
      </c>
      <c r="DM183" s="86">
        <v>691</v>
      </c>
      <c r="DN183" s="86">
        <v>385</v>
      </c>
      <c r="DO183" s="86">
        <v>194</v>
      </c>
      <c r="DP183" s="86">
        <v>88</v>
      </c>
      <c r="DQ183" s="86">
        <v>35</v>
      </c>
      <c r="DR183" s="86">
        <v>13</v>
      </c>
      <c r="DS183" s="86">
        <v>4</v>
      </c>
      <c r="DT183" s="86">
        <v>1</v>
      </c>
      <c r="DU183" s="86">
        <v>0</v>
      </c>
      <c r="DV183" s="86">
        <v>0</v>
      </c>
      <c r="DW183" s="86">
        <v>0</v>
      </c>
      <c r="DX183" s="86">
        <v>0</v>
      </c>
      <c r="DY183" s="86">
        <v>0</v>
      </c>
      <c r="DZ183" s="86">
        <v>0</v>
      </c>
      <c r="EA183" s="86">
        <v>0</v>
      </c>
      <c r="EB183" s="86">
        <v>0</v>
      </c>
      <c r="EC183" s="86">
        <v>0</v>
      </c>
      <c r="ED183" s="86">
        <v>0</v>
      </c>
      <c r="EE183" s="86">
        <v>0</v>
      </c>
    </row>
    <row r="184" spans="1:135" ht="0.95" customHeight="1" x14ac:dyDescent="0.25">
      <c r="A184" s="70">
        <v>2043</v>
      </c>
      <c r="B184" s="71">
        <f t="shared" si="248"/>
        <v>5511180</v>
      </c>
      <c r="C184" s="70"/>
      <c r="D184" s="84">
        <f t="shared" si="249"/>
        <v>3094734</v>
      </c>
      <c r="E184" s="84">
        <f t="shared" si="250"/>
        <v>3156163</v>
      </c>
      <c r="F184" s="84">
        <f t="shared" si="251"/>
        <v>3216165</v>
      </c>
      <c r="G184" s="85">
        <f t="shared" si="252"/>
        <v>3274409</v>
      </c>
      <c r="H184" s="85">
        <f t="shared" si="253"/>
        <v>3331529</v>
      </c>
      <c r="I184" s="85">
        <f>SUM(CB184:$EE184)</f>
        <v>1313106</v>
      </c>
      <c r="J184" s="85">
        <f>SUM(CC184:$EE184)</f>
        <v>1251677</v>
      </c>
      <c r="K184" s="85">
        <f>SUM(CD184:$EE184)</f>
        <v>1191675</v>
      </c>
      <c r="L184" s="85">
        <f>SUM(CE184:$EE184)</f>
        <v>1133431</v>
      </c>
      <c r="M184" s="85">
        <f>SUM(CF184:$EE184)</f>
        <v>1076311</v>
      </c>
      <c r="N184" s="84"/>
      <c r="O184" s="86">
        <v>52955</v>
      </c>
      <c r="P184" s="86">
        <v>53237</v>
      </c>
      <c r="Q184" s="86">
        <v>53491</v>
      </c>
      <c r="R184" s="86">
        <v>53757</v>
      </c>
      <c r="S184" s="86">
        <v>53985</v>
      </c>
      <c r="T184" s="86">
        <v>54234</v>
      </c>
      <c r="U184" s="86">
        <v>54494</v>
      </c>
      <c r="V184" s="86">
        <v>54768</v>
      </c>
      <c r="W184" s="86">
        <v>55055</v>
      </c>
      <c r="X184" s="86">
        <v>55334</v>
      </c>
      <c r="Y184" s="86">
        <v>55611</v>
      </c>
      <c r="Z184" s="86">
        <v>55873</v>
      </c>
      <c r="AA184" s="86">
        <v>56113</v>
      </c>
      <c r="AB184" s="86">
        <v>56353</v>
      </c>
      <c r="AC184" s="86">
        <v>56571</v>
      </c>
      <c r="AD184" s="86">
        <v>56809</v>
      </c>
      <c r="AE184" s="86">
        <v>57071</v>
      </c>
      <c r="AF184" s="86">
        <v>57352</v>
      </c>
      <c r="AG184" s="86">
        <v>57606</v>
      </c>
      <c r="AH184" s="86">
        <v>57810</v>
      </c>
      <c r="AI184" s="86">
        <v>58025</v>
      </c>
      <c r="AJ184" s="86">
        <v>58261</v>
      </c>
      <c r="AK184" s="86">
        <v>58510</v>
      </c>
      <c r="AL184" s="86">
        <v>58795</v>
      </c>
      <c r="AM184" s="86">
        <v>59167</v>
      </c>
      <c r="AN184" s="86">
        <v>59654</v>
      </c>
      <c r="AO184" s="86">
        <v>60236</v>
      </c>
      <c r="AP184" s="86">
        <v>60871</v>
      </c>
      <c r="AQ184" s="86">
        <v>61528</v>
      </c>
      <c r="AR184" s="86">
        <v>61549</v>
      </c>
      <c r="AS184" s="86">
        <v>62803</v>
      </c>
      <c r="AT184" s="86">
        <v>64249</v>
      </c>
      <c r="AU184" s="86">
        <v>64931</v>
      </c>
      <c r="AV184" s="86">
        <v>66171</v>
      </c>
      <c r="AW184" s="86">
        <v>66856</v>
      </c>
      <c r="AX184" s="86">
        <v>67665</v>
      </c>
      <c r="AY184" s="86">
        <v>67719</v>
      </c>
      <c r="AZ184" s="86">
        <v>68386</v>
      </c>
      <c r="BA184" s="86">
        <v>69000</v>
      </c>
      <c r="BB184" s="86">
        <v>69404</v>
      </c>
      <c r="BC184" s="86">
        <v>69683</v>
      </c>
      <c r="BD184" s="86">
        <v>70784</v>
      </c>
      <c r="BE184" s="86">
        <v>71511</v>
      </c>
      <c r="BF184" s="86">
        <v>73749</v>
      </c>
      <c r="BG184" s="86">
        <v>73761</v>
      </c>
      <c r="BH184" s="86">
        <v>74544</v>
      </c>
      <c r="BI184" s="86">
        <v>75162</v>
      </c>
      <c r="BJ184" s="86">
        <v>76209</v>
      </c>
      <c r="BK184" s="86">
        <v>76110</v>
      </c>
      <c r="BL184" s="86">
        <v>76514</v>
      </c>
      <c r="BM184" s="86">
        <v>76816</v>
      </c>
      <c r="BN184" s="86">
        <v>77725</v>
      </c>
      <c r="BO184" s="86">
        <v>77990</v>
      </c>
      <c r="BP184" s="86">
        <v>77578</v>
      </c>
      <c r="BQ184" s="86">
        <v>76701</v>
      </c>
      <c r="BR184" s="86">
        <v>76425</v>
      </c>
      <c r="BS184" s="86">
        <v>74541</v>
      </c>
      <c r="BT184" s="86">
        <v>73969</v>
      </c>
      <c r="BU184" s="86">
        <v>72634</v>
      </c>
      <c r="BV184" s="86">
        <v>71929</v>
      </c>
      <c r="BW184" s="86">
        <v>70074</v>
      </c>
      <c r="BX184" s="86">
        <v>69219</v>
      </c>
      <c r="BY184" s="86">
        <v>67586</v>
      </c>
      <c r="BZ184" s="86">
        <v>66223</v>
      </c>
      <c r="CA184" s="86">
        <v>63517</v>
      </c>
      <c r="CB184" s="86">
        <v>61429</v>
      </c>
      <c r="CC184" s="86">
        <v>60002</v>
      </c>
      <c r="CD184" s="86">
        <v>58244</v>
      </c>
      <c r="CE184" s="86">
        <v>57120</v>
      </c>
      <c r="CF184" s="86">
        <v>57173</v>
      </c>
      <c r="CG184" s="86">
        <v>56253</v>
      </c>
      <c r="CH184" s="86">
        <v>56629</v>
      </c>
      <c r="CI184" s="86">
        <v>56716</v>
      </c>
      <c r="CJ184" s="86">
        <v>56242</v>
      </c>
      <c r="CK184" s="86">
        <v>56042</v>
      </c>
      <c r="CL184" s="86">
        <v>55849</v>
      </c>
      <c r="CM184" s="86">
        <v>55033</v>
      </c>
      <c r="CN184" s="86">
        <v>54669</v>
      </c>
      <c r="CO184" s="86">
        <v>53534</v>
      </c>
      <c r="CP184" s="86">
        <v>52467</v>
      </c>
      <c r="CQ184" s="86">
        <v>49322</v>
      </c>
      <c r="CR184" s="86">
        <v>45927</v>
      </c>
      <c r="CS184" s="86">
        <v>42555</v>
      </c>
      <c r="CT184" s="86">
        <v>39608</v>
      </c>
      <c r="CU184" s="86">
        <v>36712</v>
      </c>
      <c r="CV184" s="86">
        <v>33774</v>
      </c>
      <c r="CW184" s="86">
        <v>31019</v>
      </c>
      <c r="CX184" s="86">
        <v>28251</v>
      </c>
      <c r="CY184" s="86">
        <v>25047</v>
      </c>
      <c r="CZ184" s="86">
        <v>22157</v>
      </c>
      <c r="DA184" s="86">
        <v>19449</v>
      </c>
      <c r="DB184" s="86">
        <v>17327</v>
      </c>
      <c r="DC184" s="86">
        <v>14816</v>
      </c>
      <c r="DD184" s="86">
        <v>13179</v>
      </c>
      <c r="DE184" s="86">
        <v>11033</v>
      </c>
      <c r="DF184" s="86">
        <v>9304</v>
      </c>
      <c r="DG184" s="86">
        <v>7527</v>
      </c>
      <c r="DH184" s="86">
        <v>5955</v>
      </c>
      <c r="DI184" s="86">
        <v>4415</v>
      </c>
      <c r="DJ184" s="86">
        <v>3188</v>
      </c>
      <c r="DK184" s="86">
        <v>2159</v>
      </c>
      <c r="DL184" s="86">
        <v>1376</v>
      </c>
      <c r="DM184" s="86">
        <v>797</v>
      </c>
      <c r="DN184" s="86">
        <v>425</v>
      </c>
      <c r="DO184" s="86">
        <v>218</v>
      </c>
      <c r="DP184" s="86">
        <v>101</v>
      </c>
      <c r="DQ184" s="86">
        <v>42</v>
      </c>
      <c r="DR184" s="86">
        <v>15</v>
      </c>
      <c r="DS184" s="86">
        <v>5</v>
      </c>
      <c r="DT184" s="86">
        <v>1</v>
      </c>
      <c r="DU184" s="86">
        <v>0</v>
      </c>
      <c r="DV184" s="86">
        <v>0</v>
      </c>
      <c r="DW184" s="86">
        <v>0</v>
      </c>
      <c r="DX184" s="86">
        <v>0</v>
      </c>
      <c r="DY184" s="86">
        <v>0</v>
      </c>
      <c r="DZ184" s="86">
        <v>0</v>
      </c>
      <c r="EA184" s="86">
        <v>0</v>
      </c>
      <c r="EB184" s="86">
        <v>0</v>
      </c>
      <c r="EC184" s="86">
        <v>0</v>
      </c>
      <c r="ED184" s="86">
        <v>0</v>
      </c>
      <c r="EE184" s="86">
        <v>0</v>
      </c>
    </row>
    <row r="185" spans="1:135" ht="0.95" customHeight="1" x14ac:dyDescent="0.25">
      <c r="A185" s="70">
        <v>2044</v>
      </c>
      <c r="B185" s="71">
        <f t="shared" si="248"/>
        <v>5538259</v>
      </c>
      <c r="C185" s="70"/>
      <c r="D185" s="84">
        <f t="shared" si="249"/>
        <v>3105051</v>
      </c>
      <c r="E185" s="84">
        <f t="shared" si="250"/>
        <v>3167640</v>
      </c>
      <c r="F185" s="84">
        <f t="shared" si="251"/>
        <v>3228425</v>
      </c>
      <c r="G185" s="85">
        <f t="shared" si="252"/>
        <v>3287850</v>
      </c>
      <c r="H185" s="85">
        <f t="shared" si="253"/>
        <v>3345530</v>
      </c>
      <c r="I185" s="85">
        <f>SUM(CB185:$EE185)</f>
        <v>1330205</v>
      </c>
      <c r="J185" s="85">
        <f>SUM(CC185:$EE185)</f>
        <v>1267616</v>
      </c>
      <c r="K185" s="85">
        <f>SUM(CD185:$EE185)</f>
        <v>1206831</v>
      </c>
      <c r="L185" s="85">
        <f>SUM(CE185:$EE185)</f>
        <v>1147406</v>
      </c>
      <c r="M185" s="85">
        <f>SUM(CF185:$EE185)</f>
        <v>1089726</v>
      </c>
      <c r="N185" s="84"/>
      <c r="O185" s="86">
        <v>53041</v>
      </c>
      <c r="P185" s="86">
        <v>53287</v>
      </c>
      <c r="Q185" s="86">
        <v>53507</v>
      </c>
      <c r="R185" s="86">
        <v>53736</v>
      </c>
      <c r="S185" s="86">
        <v>53990</v>
      </c>
      <c r="T185" s="86">
        <v>54208</v>
      </c>
      <c r="U185" s="86">
        <v>54455</v>
      </c>
      <c r="V185" s="86">
        <v>54712</v>
      </c>
      <c r="W185" s="86">
        <v>54982</v>
      </c>
      <c r="X185" s="86">
        <v>55264</v>
      </c>
      <c r="Y185" s="86">
        <v>55536</v>
      </c>
      <c r="Z185" s="86">
        <v>55804</v>
      </c>
      <c r="AA185" s="86">
        <v>56057</v>
      </c>
      <c r="AB185" s="86">
        <v>56300</v>
      </c>
      <c r="AC185" s="86">
        <v>56553</v>
      </c>
      <c r="AD185" s="86">
        <v>56813</v>
      </c>
      <c r="AE185" s="86">
        <v>57120</v>
      </c>
      <c r="AF185" s="86">
        <v>57462</v>
      </c>
      <c r="AG185" s="86">
        <v>57787</v>
      </c>
      <c r="AH185" s="86">
        <v>58070</v>
      </c>
      <c r="AI185" s="86">
        <v>58364</v>
      </c>
      <c r="AJ185" s="86">
        <v>58679</v>
      </c>
      <c r="AK185" s="86">
        <v>58990</v>
      </c>
      <c r="AL185" s="86">
        <v>59331</v>
      </c>
      <c r="AM185" s="86">
        <v>59739</v>
      </c>
      <c r="AN185" s="86">
        <v>60235</v>
      </c>
      <c r="AO185" s="86">
        <v>60820</v>
      </c>
      <c r="AP185" s="86">
        <v>61469</v>
      </c>
      <c r="AQ185" s="86">
        <v>62131</v>
      </c>
      <c r="AR185" s="86">
        <v>62778</v>
      </c>
      <c r="AS185" s="86">
        <v>62770</v>
      </c>
      <c r="AT185" s="86">
        <v>63960</v>
      </c>
      <c r="AU185" s="86">
        <v>65326</v>
      </c>
      <c r="AV185" s="86">
        <v>65927</v>
      </c>
      <c r="AW185" s="86">
        <v>67071</v>
      </c>
      <c r="AX185" s="86">
        <v>67668</v>
      </c>
      <c r="AY185" s="86">
        <v>68387</v>
      </c>
      <c r="AZ185" s="86">
        <v>68365</v>
      </c>
      <c r="BA185" s="86">
        <v>68959</v>
      </c>
      <c r="BB185" s="86">
        <v>69505</v>
      </c>
      <c r="BC185" s="86">
        <v>69853</v>
      </c>
      <c r="BD185" s="86">
        <v>70084</v>
      </c>
      <c r="BE185" s="86">
        <v>71137</v>
      </c>
      <c r="BF185" s="86">
        <v>71818</v>
      </c>
      <c r="BG185" s="86">
        <v>74005</v>
      </c>
      <c r="BH185" s="86">
        <v>73981</v>
      </c>
      <c r="BI185" s="86">
        <v>74726</v>
      </c>
      <c r="BJ185" s="86">
        <v>75304</v>
      </c>
      <c r="BK185" s="86">
        <v>76312</v>
      </c>
      <c r="BL185" s="86">
        <v>76177</v>
      </c>
      <c r="BM185" s="86">
        <v>76541</v>
      </c>
      <c r="BN185" s="86">
        <v>76807</v>
      </c>
      <c r="BO185" s="86">
        <v>77674</v>
      </c>
      <c r="BP185" s="86">
        <v>77899</v>
      </c>
      <c r="BQ185" s="86">
        <v>77447</v>
      </c>
      <c r="BR185" s="86">
        <v>76529</v>
      </c>
      <c r="BS185" s="86">
        <v>76199</v>
      </c>
      <c r="BT185" s="86">
        <v>74261</v>
      </c>
      <c r="BU185" s="86">
        <v>73620</v>
      </c>
      <c r="BV185" s="86">
        <v>72211</v>
      </c>
      <c r="BW185" s="86">
        <v>71316</v>
      </c>
      <c r="BX185" s="86">
        <v>69522</v>
      </c>
      <c r="BY185" s="86">
        <v>68614</v>
      </c>
      <c r="BZ185" s="86">
        <v>66959</v>
      </c>
      <c r="CA185" s="86">
        <v>65581</v>
      </c>
      <c r="CB185" s="86">
        <v>62589</v>
      </c>
      <c r="CC185" s="86">
        <v>60785</v>
      </c>
      <c r="CD185" s="86">
        <v>59425</v>
      </c>
      <c r="CE185" s="86">
        <v>57680</v>
      </c>
      <c r="CF185" s="86">
        <v>56553</v>
      </c>
      <c r="CG185" s="86">
        <v>56573</v>
      </c>
      <c r="CH185" s="86">
        <v>55625</v>
      </c>
      <c r="CI185" s="86">
        <v>55944</v>
      </c>
      <c r="CJ185" s="86">
        <v>55969</v>
      </c>
      <c r="CK185" s="86">
        <v>55427</v>
      </c>
      <c r="CL185" s="86">
        <v>55146</v>
      </c>
      <c r="CM185" s="86">
        <v>54866</v>
      </c>
      <c r="CN185" s="86">
        <v>53965</v>
      </c>
      <c r="CO185" s="86">
        <v>53493</v>
      </c>
      <c r="CP185" s="86">
        <v>52259</v>
      </c>
      <c r="CQ185" s="86">
        <v>51082</v>
      </c>
      <c r="CR185" s="86">
        <v>47869</v>
      </c>
      <c r="CS185" s="86">
        <v>44417</v>
      </c>
      <c r="CT185" s="86">
        <v>40994</v>
      </c>
      <c r="CU185" s="86">
        <v>37987</v>
      </c>
      <c r="CV185" s="86">
        <v>35035</v>
      </c>
      <c r="CW185" s="86">
        <v>32050</v>
      </c>
      <c r="CX185" s="86">
        <v>29247</v>
      </c>
      <c r="CY185" s="86">
        <v>26444</v>
      </c>
      <c r="CZ185" s="86">
        <v>23254</v>
      </c>
      <c r="DA185" s="86">
        <v>20379</v>
      </c>
      <c r="DB185" s="86">
        <v>17703</v>
      </c>
      <c r="DC185" s="86">
        <v>15581</v>
      </c>
      <c r="DD185" s="86">
        <v>13138</v>
      </c>
      <c r="DE185" s="86">
        <v>11502</v>
      </c>
      <c r="DF185" s="86">
        <v>9455</v>
      </c>
      <c r="DG185" s="86">
        <v>7806</v>
      </c>
      <c r="DH185" s="86">
        <v>6161</v>
      </c>
      <c r="DI185" s="86">
        <v>4736</v>
      </c>
      <c r="DJ185" s="86">
        <v>3385</v>
      </c>
      <c r="DK185" s="86">
        <v>2344</v>
      </c>
      <c r="DL185" s="86">
        <v>1509</v>
      </c>
      <c r="DM185" s="86">
        <v>906</v>
      </c>
      <c r="DN185" s="86">
        <v>491</v>
      </c>
      <c r="DO185" s="86">
        <v>244</v>
      </c>
      <c r="DP185" s="86">
        <v>115</v>
      </c>
      <c r="DQ185" s="86">
        <v>48</v>
      </c>
      <c r="DR185" s="86">
        <v>17</v>
      </c>
      <c r="DS185" s="86">
        <v>6</v>
      </c>
      <c r="DT185" s="86">
        <v>1</v>
      </c>
      <c r="DU185" s="86">
        <v>0</v>
      </c>
      <c r="DV185" s="86">
        <v>0</v>
      </c>
      <c r="DW185" s="86">
        <v>0</v>
      </c>
      <c r="DX185" s="86">
        <v>0</v>
      </c>
      <c r="DY185" s="86">
        <v>0</v>
      </c>
      <c r="DZ185" s="86">
        <v>0</v>
      </c>
      <c r="EA185" s="86">
        <v>0</v>
      </c>
      <c r="EB185" s="86">
        <v>0</v>
      </c>
      <c r="EC185" s="86">
        <v>0</v>
      </c>
      <c r="ED185" s="86">
        <v>0</v>
      </c>
      <c r="EE185" s="86">
        <v>0</v>
      </c>
    </row>
    <row r="186" spans="1:135" ht="0.95" customHeight="1" x14ac:dyDescent="0.25">
      <c r="A186" s="70">
        <v>2045</v>
      </c>
      <c r="B186" s="71">
        <f t="shared" si="248"/>
        <v>5564786</v>
      </c>
      <c r="C186" s="70"/>
      <c r="D186" s="84">
        <f t="shared" si="249"/>
        <v>3113645</v>
      </c>
      <c r="E186" s="84">
        <f t="shared" si="250"/>
        <v>3178268</v>
      </c>
      <c r="F186" s="84">
        <f t="shared" si="251"/>
        <v>3240203</v>
      </c>
      <c r="G186" s="85">
        <f t="shared" si="252"/>
        <v>3300408</v>
      </c>
      <c r="H186" s="85">
        <f t="shared" si="253"/>
        <v>3359260</v>
      </c>
      <c r="I186" s="85">
        <f>SUM(CB186:$EE186)</f>
        <v>1348554</v>
      </c>
      <c r="J186" s="85">
        <f>SUM(CC186:$EE186)</f>
        <v>1283931</v>
      </c>
      <c r="K186" s="85">
        <f>SUM(CD186:$EE186)</f>
        <v>1221996</v>
      </c>
      <c r="L186" s="85">
        <f>SUM(CE186:$EE186)</f>
        <v>1161791</v>
      </c>
      <c r="M186" s="85">
        <f>SUM(CF186:$EE186)</f>
        <v>1102939</v>
      </c>
      <c r="N186" s="84"/>
      <c r="O186" s="86">
        <v>53172</v>
      </c>
      <c r="P186" s="86">
        <v>53377</v>
      </c>
      <c r="Q186" s="86">
        <v>53562</v>
      </c>
      <c r="R186" s="86">
        <v>53754</v>
      </c>
      <c r="S186" s="86">
        <v>53970</v>
      </c>
      <c r="T186" s="86">
        <v>54217</v>
      </c>
      <c r="U186" s="86">
        <v>54432</v>
      </c>
      <c r="V186" s="86">
        <v>54675</v>
      </c>
      <c r="W186" s="86">
        <v>54929</v>
      </c>
      <c r="X186" s="86">
        <v>55193</v>
      </c>
      <c r="Y186" s="86">
        <v>55466</v>
      </c>
      <c r="Z186" s="86">
        <v>55730</v>
      </c>
      <c r="AA186" s="86">
        <v>55990</v>
      </c>
      <c r="AB186" s="86">
        <v>56243</v>
      </c>
      <c r="AC186" s="86">
        <v>56500</v>
      </c>
      <c r="AD186" s="86">
        <v>56797</v>
      </c>
      <c r="AE186" s="86">
        <v>57124</v>
      </c>
      <c r="AF186" s="86">
        <v>57511</v>
      </c>
      <c r="AG186" s="86">
        <v>57896</v>
      </c>
      <c r="AH186" s="86">
        <v>58250</v>
      </c>
      <c r="AI186" s="86">
        <v>58623</v>
      </c>
      <c r="AJ186" s="86">
        <v>59016</v>
      </c>
      <c r="AK186" s="86">
        <v>59405</v>
      </c>
      <c r="AL186" s="86">
        <v>59808</v>
      </c>
      <c r="AM186" s="86">
        <v>60272</v>
      </c>
      <c r="AN186" s="86">
        <v>60804</v>
      </c>
      <c r="AO186" s="86">
        <v>61398</v>
      </c>
      <c r="AP186" s="86">
        <v>62050</v>
      </c>
      <c r="AQ186" s="86">
        <v>62728</v>
      </c>
      <c r="AR186" s="86">
        <v>63379</v>
      </c>
      <c r="AS186" s="86">
        <v>63987</v>
      </c>
      <c r="AT186" s="86">
        <v>63933</v>
      </c>
      <c r="AU186" s="86">
        <v>65045</v>
      </c>
      <c r="AV186" s="86">
        <v>66322</v>
      </c>
      <c r="AW186" s="86">
        <v>66837</v>
      </c>
      <c r="AX186" s="86">
        <v>67887</v>
      </c>
      <c r="AY186" s="86">
        <v>68397</v>
      </c>
      <c r="AZ186" s="86">
        <v>69035</v>
      </c>
      <c r="BA186" s="86">
        <v>68944</v>
      </c>
      <c r="BB186" s="86">
        <v>69472</v>
      </c>
      <c r="BC186" s="86">
        <v>69961</v>
      </c>
      <c r="BD186" s="86">
        <v>70259</v>
      </c>
      <c r="BE186" s="86">
        <v>70445</v>
      </c>
      <c r="BF186" s="86">
        <v>71453</v>
      </c>
      <c r="BG186" s="86">
        <v>72091</v>
      </c>
      <c r="BH186" s="86">
        <v>74227</v>
      </c>
      <c r="BI186" s="86">
        <v>74170</v>
      </c>
      <c r="BJ186" s="86">
        <v>74874</v>
      </c>
      <c r="BK186" s="86">
        <v>75414</v>
      </c>
      <c r="BL186" s="86">
        <v>76382</v>
      </c>
      <c r="BM186" s="86">
        <v>76210</v>
      </c>
      <c r="BN186" s="86">
        <v>76536</v>
      </c>
      <c r="BO186" s="86">
        <v>76765</v>
      </c>
      <c r="BP186" s="86">
        <v>77590</v>
      </c>
      <c r="BQ186" s="86">
        <v>77771</v>
      </c>
      <c r="BR186" s="86">
        <v>77275</v>
      </c>
      <c r="BS186" s="86">
        <v>76307</v>
      </c>
      <c r="BT186" s="86">
        <v>75912</v>
      </c>
      <c r="BU186" s="86">
        <v>73911</v>
      </c>
      <c r="BV186" s="86">
        <v>73195</v>
      </c>
      <c r="BW186" s="86">
        <v>71596</v>
      </c>
      <c r="BX186" s="86">
        <v>70753</v>
      </c>
      <c r="BY186" s="86">
        <v>68917</v>
      </c>
      <c r="BZ186" s="86">
        <v>67977</v>
      </c>
      <c r="CA186" s="86">
        <v>66312</v>
      </c>
      <c r="CB186" s="86">
        <v>64623</v>
      </c>
      <c r="CC186" s="86">
        <v>61935</v>
      </c>
      <c r="CD186" s="86">
        <v>60205</v>
      </c>
      <c r="CE186" s="86">
        <v>58852</v>
      </c>
      <c r="CF186" s="86">
        <v>57112</v>
      </c>
      <c r="CG186" s="86">
        <v>55967</v>
      </c>
      <c r="CH186" s="86">
        <v>55944</v>
      </c>
      <c r="CI186" s="86">
        <v>54962</v>
      </c>
      <c r="CJ186" s="86">
        <v>55213</v>
      </c>
      <c r="CK186" s="86">
        <v>55169</v>
      </c>
      <c r="CL186" s="86">
        <v>54552</v>
      </c>
      <c r="CM186" s="86">
        <v>54188</v>
      </c>
      <c r="CN186" s="86">
        <v>53812</v>
      </c>
      <c r="CO186" s="86">
        <v>52822</v>
      </c>
      <c r="CP186" s="86">
        <v>52236</v>
      </c>
      <c r="CQ186" s="86">
        <v>50899</v>
      </c>
      <c r="CR186" s="86">
        <v>49595</v>
      </c>
      <c r="CS186" s="86">
        <v>46315</v>
      </c>
      <c r="CT186" s="86">
        <v>42808</v>
      </c>
      <c r="CU186" s="86">
        <v>39337</v>
      </c>
      <c r="CV186" s="86">
        <v>36274</v>
      </c>
      <c r="CW186" s="86">
        <v>33269</v>
      </c>
      <c r="CX186" s="86">
        <v>30241</v>
      </c>
      <c r="CY186" s="86">
        <v>27402</v>
      </c>
      <c r="CZ186" s="86">
        <v>24576</v>
      </c>
      <c r="DA186" s="86">
        <v>21413</v>
      </c>
      <c r="DB186" s="86">
        <v>18571</v>
      </c>
      <c r="DC186" s="86">
        <v>15941</v>
      </c>
      <c r="DD186" s="86">
        <v>13838</v>
      </c>
      <c r="DE186" s="86">
        <v>11488</v>
      </c>
      <c r="DF186" s="86">
        <v>9876</v>
      </c>
      <c r="DG186" s="86">
        <v>7951</v>
      </c>
      <c r="DH186" s="86">
        <v>6407</v>
      </c>
      <c r="DI186" s="86">
        <v>4914</v>
      </c>
      <c r="DJ186" s="86">
        <v>3646</v>
      </c>
      <c r="DK186" s="86">
        <v>2498</v>
      </c>
      <c r="DL186" s="86">
        <v>1646</v>
      </c>
      <c r="DM186" s="86">
        <v>999</v>
      </c>
      <c r="DN186" s="86">
        <v>560</v>
      </c>
      <c r="DO186" s="86">
        <v>282</v>
      </c>
      <c r="DP186" s="86">
        <v>130</v>
      </c>
      <c r="DQ186" s="86">
        <v>56</v>
      </c>
      <c r="DR186" s="86">
        <v>21</v>
      </c>
      <c r="DS186" s="86">
        <v>7</v>
      </c>
      <c r="DT186" s="86">
        <v>2</v>
      </c>
      <c r="DU186" s="86">
        <v>0</v>
      </c>
      <c r="DV186" s="86">
        <v>0</v>
      </c>
      <c r="DW186" s="86">
        <v>0</v>
      </c>
      <c r="DX186" s="86">
        <v>0</v>
      </c>
      <c r="DY186" s="86">
        <v>0</v>
      </c>
      <c r="DZ186" s="86">
        <v>0</v>
      </c>
      <c r="EA186" s="86">
        <v>0</v>
      </c>
      <c r="EB186" s="86">
        <v>0</v>
      </c>
      <c r="EC186" s="86">
        <v>0</v>
      </c>
      <c r="ED186" s="86">
        <v>0</v>
      </c>
      <c r="EE186" s="86">
        <v>0</v>
      </c>
    </row>
    <row r="187" spans="1:135" ht="0.95" customHeight="1" x14ac:dyDescent="0.25">
      <c r="A187" s="70">
        <v>2046</v>
      </c>
      <c r="B187" s="71">
        <f t="shared" si="248"/>
        <v>5590770</v>
      </c>
      <c r="C187" s="70"/>
      <c r="D187" s="84">
        <f t="shared" si="249"/>
        <v>3121758</v>
      </c>
      <c r="E187" s="84">
        <f t="shared" si="250"/>
        <v>3187107</v>
      </c>
      <c r="F187" s="84">
        <f t="shared" si="251"/>
        <v>3251054</v>
      </c>
      <c r="G187" s="85">
        <f t="shared" si="252"/>
        <v>3312402</v>
      </c>
      <c r="H187" s="85">
        <f t="shared" si="253"/>
        <v>3372032</v>
      </c>
      <c r="I187" s="85">
        <f>SUM(CB187:$EE187)</f>
        <v>1366851</v>
      </c>
      <c r="J187" s="85">
        <f>SUM(CC187:$EE187)</f>
        <v>1301502</v>
      </c>
      <c r="K187" s="85">
        <f>SUM(CD187:$EE187)</f>
        <v>1237555</v>
      </c>
      <c r="L187" s="85">
        <f>SUM(CE187:$EE187)</f>
        <v>1176207</v>
      </c>
      <c r="M187" s="85">
        <f>SUM(CF187:$EE187)</f>
        <v>1116577</v>
      </c>
      <c r="N187" s="84"/>
      <c r="O187" s="86">
        <v>53346</v>
      </c>
      <c r="P187" s="86">
        <v>53508</v>
      </c>
      <c r="Q187" s="86">
        <v>53654</v>
      </c>
      <c r="R187" s="86">
        <v>53813</v>
      </c>
      <c r="S187" s="86">
        <v>53991</v>
      </c>
      <c r="T187" s="86">
        <v>54200</v>
      </c>
      <c r="U187" s="86">
        <v>54443</v>
      </c>
      <c r="V187" s="86">
        <v>54656</v>
      </c>
      <c r="W187" s="86">
        <v>54894</v>
      </c>
      <c r="X187" s="86">
        <v>55143</v>
      </c>
      <c r="Y187" s="86">
        <v>55398</v>
      </c>
      <c r="Z187" s="86">
        <v>55660</v>
      </c>
      <c r="AA187" s="86">
        <v>55917</v>
      </c>
      <c r="AB187" s="86">
        <v>56177</v>
      </c>
      <c r="AC187" s="86">
        <v>56444</v>
      </c>
      <c r="AD187" s="86">
        <v>56745</v>
      </c>
      <c r="AE187" s="86">
        <v>57108</v>
      </c>
      <c r="AF187" s="86">
        <v>57515</v>
      </c>
      <c r="AG187" s="86">
        <v>57945</v>
      </c>
      <c r="AH187" s="86">
        <v>58360</v>
      </c>
      <c r="AI187" s="86">
        <v>58803</v>
      </c>
      <c r="AJ187" s="86">
        <v>59274</v>
      </c>
      <c r="AK187" s="86">
        <v>59740</v>
      </c>
      <c r="AL187" s="86">
        <v>60220</v>
      </c>
      <c r="AM187" s="86">
        <v>60746</v>
      </c>
      <c r="AN187" s="86">
        <v>61333</v>
      </c>
      <c r="AO187" s="86">
        <v>61964</v>
      </c>
      <c r="AP187" s="86">
        <v>62626</v>
      </c>
      <c r="AQ187" s="86">
        <v>63306</v>
      </c>
      <c r="AR187" s="86">
        <v>63973</v>
      </c>
      <c r="AS187" s="86">
        <v>64586</v>
      </c>
      <c r="AT187" s="86">
        <v>65141</v>
      </c>
      <c r="AU187" s="86">
        <v>65024</v>
      </c>
      <c r="AV187" s="86">
        <v>66047</v>
      </c>
      <c r="AW187" s="86">
        <v>67233</v>
      </c>
      <c r="AX187" s="86">
        <v>67660</v>
      </c>
      <c r="AY187" s="86">
        <v>68621</v>
      </c>
      <c r="AZ187" s="86">
        <v>69051</v>
      </c>
      <c r="BA187" s="86">
        <v>69614</v>
      </c>
      <c r="BB187" s="86">
        <v>69463</v>
      </c>
      <c r="BC187" s="86">
        <v>69933</v>
      </c>
      <c r="BD187" s="86">
        <v>70372</v>
      </c>
      <c r="BE187" s="86">
        <v>70624</v>
      </c>
      <c r="BF187" s="86">
        <v>70769</v>
      </c>
      <c r="BG187" s="86">
        <v>71733</v>
      </c>
      <c r="BH187" s="86">
        <v>72331</v>
      </c>
      <c r="BI187" s="86">
        <v>74417</v>
      </c>
      <c r="BJ187" s="86">
        <v>74325</v>
      </c>
      <c r="BK187" s="86">
        <v>74991</v>
      </c>
      <c r="BL187" s="86">
        <v>75493</v>
      </c>
      <c r="BM187" s="86">
        <v>76418</v>
      </c>
      <c r="BN187" s="86">
        <v>76211</v>
      </c>
      <c r="BO187" s="86">
        <v>76498</v>
      </c>
      <c r="BP187" s="86">
        <v>76688</v>
      </c>
      <c r="BQ187" s="86">
        <v>77466</v>
      </c>
      <c r="BR187" s="86">
        <v>77599</v>
      </c>
      <c r="BS187" s="86">
        <v>77050</v>
      </c>
      <c r="BT187" s="86">
        <v>76025</v>
      </c>
      <c r="BU187" s="86">
        <v>75556</v>
      </c>
      <c r="BV187" s="86">
        <v>73485</v>
      </c>
      <c r="BW187" s="86">
        <v>72577</v>
      </c>
      <c r="BX187" s="86">
        <v>71033</v>
      </c>
      <c r="BY187" s="86">
        <v>70138</v>
      </c>
      <c r="BZ187" s="86">
        <v>68280</v>
      </c>
      <c r="CA187" s="86">
        <v>67321</v>
      </c>
      <c r="CB187" s="86">
        <v>65349</v>
      </c>
      <c r="CC187" s="86">
        <v>63947</v>
      </c>
      <c r="CD187" s="86">
        <v>61348</v>
      </c>
      <c r="CE187" s="86">
        <v>59630</v>
      </c>
      <c r="CF187" s="86">
        <v>58274</v>
      </c>
      <c r="CG187" s="86">
        <v>56524</v>
      </c>
      <c r="CH187" s="86">
        <v>55354</v>
      </c>
      <c r="CI187" s="86">
        <v>55281</v>
      </c>
      <c r="CJ187" s="86">
        <v>54254</v>
      </c>
      <c r="CK187" s="86">
        <v>54432</v>
      </c>
      <c r="CL187" s="86">
        <v>54310</v>
      </c>
      <c r="CM187" s="86">
        <v>53617</v>
      </c>
      <c r="CN187" s="86">
        <v>53159</v>
      </c>
      <c r="CO187" s="86">
        <v>52687</v>
      </c>
      <c r="CP187" s="86">
        <v>51598</v>
      </c>
      <c r="CQ187" s="86">
        <v>50894</v>
      </c>
      <c r="CR187" s="86">
        <v>49437</v>
      </c>
      <c r="CS187" s="86">
        <v>48004</v>
      </c>
      <c r="CT187" s="86">
        <v>44658</v>
      </c>
      <c r="CU187" s="86">
        <v>41100</v>
      </c>
      <c r="CV187" s="86">
        <v>37586</v>
      </c>
      <c r="CW187" s="86">
        <v>34467</v>
      </c>
      <c r="CX187" s="86">
        <v>31415</v>
      </c>
      <c r="CY187" s="86">
        <v>28358</v>
      </c>
      <c r="CZ187" s="86">
        <v>25492</v>
      </c>
      <c r="DA187" s="86">
        <v>22654</v>
      </c>
      <c r="DB187" s="86">
        <v>19537</v>
      </c>
      <c r="DC187" s="86">
        <v>16746</v>
      </c>
      <c r="DD187" s="86">
        <v>14182</v>
      </c>
      <c r="DE187" s="86">
        <v>12121</v>
      </c>
      <c r="DF187" s="86">
        <v>9885</v>
      </c>
      <c r="DG187" s="86">
        <v>8325</v>
      </c>
      <c r="DH187" s="86">
        <v>6544</v>
      </c>
      <c r="DI187" s="86">
        <v>5126</v>
      </c>
      <c r="DJ187" s="86">
        <v>3800</v>
      </c>
      <c r="DK187" s="86">
        <v>2706</v>
      </c>
      <c r="DL187" s="86">
        <v>1761</v>
      </c>
      <c r="DM187" s="86">
        <v>1096</v>
      </c>
      <c r="DN187" s="86">
        <v>622</v>
      </c>
      <c r="DO187" s="86">
        <v>322</v>
      </c>
      <c r="DP187" s="86">
        <v>150</v>
      </c>
      <c r="DQ187" s="86">
        <v>63</v>
      </c>
      <c r="DR187" s="86">
        <v>24</v>
      </c>
      <c r="DS187" s="86">
        <v>9</v>
      </c>
      <c r="DT187" s="86">
        <v>2</v>
      </c>
      <c r="DU187" s="86">
        <v>1</v>
      </c>
      <c r="DV187" s="86">
        <v>0</v>
      </c>
      <c r="DW187" s="86">
        <v>0</v>
      </c>
      <c r="DX187" s="86">
        <v>0</v>
      </c>
      <c r="DY187" s="86">
        <v>0</v>
      </c>
      <c r="DZ187" s="86">
        <v>0</v>
      </c>
      <c r="EA187" s="86">
        <v>0</v>
      </c>
      <c r="EB187" s="86">
        <v>0</v>
      </c>
      <c r="EC187" s="86">
        <v>0</v>
      </c>
      <c r="ED187" s="86">
        <v>0</v>
      </c>
      <c r="EE187" s="86">
        <v>0</v>
      </c>
    </row>
    <row r="188" spans="1:135" ht="0.95" customHeight="1" x14ac:dyDescent="0.25">
      <c r="A188" s="70">
        <v>2047</v>
      </c>
      <c r="B188" s="71">
        <f t="shared" si="248"/>
        <v>5616343</v>
      </c>
      <c r="C188" s="70"/>
      <c r="D188" s="84">
        <f t="shared" si="249"/>
        <v>3129047</v>
      </c>
      <c r="E188" s="84">
        <f t="shared" si="250"/>
        <v>3195392</v>
      </c>
      <c r="F188" s="84">
        <f t="shared" si="251"/>
        <v>3260063</v>
      </c>
      <c r="G188" s="85">
        <f t="shared" si="252"/>
        <v>3323403</v>
      </c>
      <c r="H188" s="85">
        <f t="shared" si="253"/>
        <v>3384167</v>
      </c>
      <c r="I188" s="85">
        <f>SUM(CB188:$EE188)</f>
        <v>1385374</v>
      </c>
      <c r="J188" s="85">
        <f>SUM(CC188:$EE188)</f>
        <v>1319029</v>
      </c>
      <c r="K188" s="85">
        <f>SUM(CD188:$EE188)</f>
        <v>1254358</v>
      </c>
      <c r="L188" s="85">
        <f>SUM(CE188:$EE188)</f>
        <v>1191018</v>
      </c>
      <c r="M188" s="85">
        <f>SUM(CF188:$EE188)</f>
        <v>1130254</v>
      </c>
      <c r="N188" s="84"/>
      <c r="O188" s="86">
        <v>53556</v>
      </c>
      <c r="P188" s="86">
        <v>53685</v>
      </c>
      <c r="Q188" s="86">
        <v>53787</v>
      </c>
      <c r="R188" s="86">
        <v>53908</v>
      </c>
      <c r="S188" s="86">
        <v>54055</v>
      </c>
      <c r="T188" s="86">
        <v>54224</v>
      </c>
      <c r="U188" s="86">
        <v>54429</v>
      </c>
      <c r="V188" s="86">
        <v>54669</v>
      </c>
      <c r="W188" s="86">
        <v>54877</v>
      </c>
      <c r="X188" s="86">
        <v>55108</v>
      </c>
      <c r="Y188" s="86">
        <v>55349</v>
      </c>
      <c r="Z188" s="86">
        <v>55594</v>
      </c>
      <c r="AA188" s="86">
        <v>55848</v>
      </c>
      <c r="AB188" s="86">
        <v>56106</v>
      </c>
      <c r="AC188" s="86">
        <v>56380</v>
      </c>
      <c r="AD188" s="86">
        <v>56688</v>
      </c>
      <c r="AE188" s="86">
        <v>57057</v>
      </c>
      <c r="AF188" s="86">
        <v>57502</v>
      </c>
      <c r="AG188" s="86">
        <v>57951</v>
      </c>
      <c r="AH188" s="86">
        <v>58410</v>
      </c>
      <c r="AI188" s="86">
        <v>58913</v>
      </c>
      <c r="AJ188" s="86">
        <v>59454</v>
      </c>
      <c r="AK188" s="86">
        <v>59997</v>
      </c>
      <c r="AL188" s="86">
        <v>60552</v>
      </c>
      <c r="AM188" s="86">
        <v>61154</v>
      </c>
      <c r="AN188" s="86">
        <v>61804</v>
      </c>
      <c r="AO188" s="86">
        <v>62490</v>
      </c>
      <c r="AP188" s="86">
        <v>63188</v>
      </c>
      <c r="AQ188" s="86">
        <v>63880</v>
      </c>
      <c r="AR188" s="86">
        <v>64549</v>
      </c>
      <c r="AS188" s="86">
        <v>65180</v>
      </c>
      <c r="AT188" s="86">
        <v>65737</v>
      </c>
      <c r="AU188" s="86">
        <v>66223</v>
      </c>
      <c r="AV188" s="86">
        <v>66031</v>
      </c>
      <c r="AW188" s="86">
        <v>66965</v>
      </c>
      <c r="AX188" s="86">
        <v>68058</v>
      </c>
      <c r="AY188" s="86">
        <v>68402</v>
      </c>
      <c r="AZ188" s="86">
        <v>69278</v>
      </c>
      <c r="BA188" s="86">
        <v>69635</v>
      </c>
      <c r="BB188" s="86">
        <v>70135</v>
      </c>
      <c r="BC188" s="86">
        <v>69928</v>
      </c>
      <c r="BD188" s="86">
        <v>70349</v>
      </c>
      <c r="BE188" s="86">
        <v>70742</v>
      </c>
      <c r="BF188" s="86">
        <v>70951</v>
      </c>
      <c r="BG188" s="86">
        <v>71058</v>
      </c>
      <c r="BH188" s="86">
        <v>71979</v>
      </c>
      <c r="BI188" s="86">
        <v>72537</v>
      </c>
      <c r="BJ188" s="86">
        <v>74575</v>
      </c>
      <c r="BK188" s="86">
        <v>74450</v>
      </c>
      <c r="BL188" s="86">
        <v>75074</v>
      </c>
      <c r="BM188" s="86">
        <v>75537</v>
      </c>
      <c r="BN188" s="86">
        <v>76420</v>
      </c>
      <c r="BO188" s="86">
        <v>76178</v>
      </c>
      <c r="BP188" s="86">
        <v>76424</v>
      </c>
      <c r="BQ188" s="86">
        <v>76573</v>
      </c>
      <c r="BR188" s="86">
        <v>77300</v>
      </c>
      <c r="BS188" s="86">
        <v>77376</v>
      </c>
      <c r="BT188" s="86">
        <v>76766</v>
      </c>
      <c r="BU188" s="86">
        <v>75672</v>
      </c>
      <c r="BV188" s="86">
        <v>75124</v>
      </c>
      <c r="BW188" s="86">
        <v>72865</v>
      </c>
      <c r="BX188" s="86">
        <v>72011</v>
      </c>
      <c r="BY188" s="86">
        <v>70418</v>
      </c>
      <c r="BZ188" s="86">
        <v>69490</v>
      </c>
      <c r="CA188" s="86">
        <v>67625</v>
      </c>
      <c r="CB188" s="86">
        <v>66345</v>
      </c>
      <c r="CC188" s="86">
        <v>64671</v>
      </c>
      <c r="CD188" s="86">
        <v>63340</v>
      </c>
      <c r="CE188" s="86">
        <v>60764</v>
      </c>
      <c r="CF188" s="86">
        <v>59049</v>
      </c>
      <c r="CG188" s="86">
        <v>57677</v>
      </c>
      <c r="CH188" s="86">
        <v>55909</v>
      </c>
      <c r="CI188" s="86">
        <v>54705</v>
      </c>
      <c r="CJ188" s="86">
        <v>54575</v>
      </c>
      <c r="CK188" s="86">
        <v>53498</v>
      </c>
      <c r="CL188" s="86">
        <v>53593</v>
      </c>
      <c r="CM188" s="86">
        <v>53390</v>
      </c>
      <c r="CN188" s="86">
        <v>52613</v>
      </c>
      <c r="CO188" s="86">
        <v>52060</v>
      </c>
      <c r="CP188" s="86">
        <v>51483</v>
      </c>
      <c r="CQ188" s="86">
        <v>50291</v>
      </c>
      <c r="CR188" s="86">
        <v>49451</v>
      </c>
      <c r="CS188" s="86">
        <v>47874</v>
      </c>
      <c r="CT188" s="86">
        <v>46308</v>
      </c>
      <c r="CU188" s="86">
        <v>42897</v>
      </c>
      <c r="CV188" s="86">
        <v>39293</v>
      </c>
      <c r="CW188" s="86">
        <v>35739</v>
      </c>
      <c r="CX188" s="86">
        <v>32571</v>
      </c>
      <c r="CY188" s="86">
        <v>29483</v>
      </c>
      <c r="CZ188" s="86">
        <v>26405</v>
      </c>
      <c r="DA188" s="86">
        <v>23526</v>
      </c>
      <c r="DB188" s="86">
        <v>20695</v>
      </c>
      <c r="DC188" s="86">
        <v>17643</v>
      </c>
      <c r="DD188" s="86">
        <v>14920</v>
      </c>
      <c r="DE188" s="86">
        <v>12446</v>
      </c>
      <c r="DF188" s="86">
        <v>10449</v>
      </c>
      <c r="DG188" s="86">
        <v>8352</v>
      </c>
      <c r="DH188" s="86">
        <v>6869</v>
      </c>
      <c r="DI188" s="86">
        <v>5251</v>
      </c>
      <c r="DJ188" s="86">
        <v>3978</v>
      </c>
      <c r="DK188" s="86">
        <v>2832</v>
      </c>
      <c r="DL188" s="86">
        <v>1920</v>
      </c>
      <c r="DM188" s="86">
        <v>1177</v>
      </c>
      <c r="DN188" s="86">
        <v>685</v>
      </c>
      <c r="DO188" s="86">
        <v>360</v>
      </c>
      <c r="DP188" s="86">
        <v>171</v>
      </c>
      <c r="DQ188" s="86">
        <v>73</v>
      </c>
      <c r="DR188" s="86">
        <v>28</v>
      </c>
      <c r="DS188" s="86">
        <v>10</v>
      </c>
      <c r="DT188" s="86">
        <v>4</v>
      </c>
      <c r="DU188" s="86">
        <v>1</v>
      </c>
      <c r="DV188" s="86">
        <v>0</v>
      </c>
      <c r="DW188" s="86">
        <v>0</v>
      </c>
      <c r="DX188" s="86">
        <v>0</v>
      </c>
      <c r="DY188" s="86">
        <v>0</v>
      </c>
      <c r="DZ188" s="86">
        <v>0</v>
      </c>
      <c r="EA188" s="86">
        <v>0</v>
      </c>
      <c r="EB188" s="86">
        <v>0</v>
      </c>
      <c r="EC188" s="86">
        <v>0</v>
      </c>
      <c r="ED188" s="86">
        <v>0</v>
      </c>
      <c r="EE188" s="86">
        <v>0</v>
      </c>
    </row>
    <row r="189" spans="1:135" ht="0.95" customHeight="1" x14ac:dyDescent="0.25">
      <c r="A189" s="70">
        <v>2048</v>
      </c>
      <c r="B189" s="71">
        <f t="shared" si="248"/>
        <v>5641535</v>
      </c>
      <c r="C189" s="70"/>
      <c r="D189" s="84">
        <f t="shared" si="249"/>
        <v>3136166</v>
      </c>
      <c r="E189" s="84">
        <f t="shared" si="250"/>
        <v>3202815</v>
      </c>
      <c r="F189" s="84">
        <f t="shared" si="251"/>
        <v>3268472</v>
      </c>
      <c r="G189" s="85">
        <f t="shared" si="252"/>
        <v>3332535</v>
      </c>
      <c r="H189" s="85">
        <f t="shared" si="253"/>
        <v>3395273</v>
      </c>
      <c r="I189" s="85">
        <f>SUM(CB189:$EE189)</f>
        <v>1403450</v>
      </c>
      <c r="J189" s="85">
        <f>SUM(CC189:$EE189)</f>
        <v>1336801</v>
      </c>
      <c r="K189" s="85">
        <f>SUM(CD189:$EE189)</f>
        <v>1271144</v>
      </c>
      <c r="L189" s="85">
        <f>SUM(CE189:$EE189)</f>
        <v>1207081</v>
      </c>
      <c r="M189" s="85">
        <f>SUM(CF189:$EE189)</f>
        <v>1144343</v>
      </c>
      <c r="N189" s="84"/>
      <c r="O189" s="86">
        <v>53804</v>
      </c>
      <c r="P189" s="86">
        <v>53897</v>
      </c>
      <c r="Q189" s="86">
        <v>53966</v>
      </c>
      <c r="R189" s="86">
        <v>54041</v>
      </c>
      <c r="S189" s="86">
        <v>54152</v>
      </c>
      <c r="T189" s="86">
        <v>54291</v>
      </c>
      <c r="U189" s="86">
        <v>54456</v>
      </c>
      <c r="V189" s="86">
        <v>54658</v>
      </c>
      <c r="W189" s="86">
        <v>54892</v>
      </c>
      <c r="X189" s="86">
        <v>55092</v>
      </c>
      <c r="Y189" s="86">
        <v>55316</v>
      </c>
      <c r="Z189" s="86">
        <v>55547</v>
      </c>
      <c r="AA189" s="86">
        <v>55783</v>
      </c>
      <c r="AB189" s="86">
        <v>56037</v>
      </c>
      <c r="AC189" s="86">
        <v>56309</v>
      </c>
      <c r="AD189" s="86">
        <v>56624</v>
      </c>
      <c r="AE189" s="86">
        <v>57002</v>
      </c>
      <c r="AF189" s="86">
        <v>57451</v>
      </c>
      <c r="AG189" s="86">
        <v>57938</v>
      </c>
      <c r="AH189" s="86">
        <v>58416</v>
      </c>
      <c r="AI189" s="86">
        <v>58963</v>
      </c>
      <c r="AJ189" s="86">
        <v>59565</v>
      </c>
      <c r="AK189" s="86">
        <v>60175</v>
      </c>
      <c r="AL189" s="86">
        <v>60807</v>
      </c>
      <c r="AM189" s="86">
        <v>61484</v>
      </c>
      <c r="AN189" s="86">
        <v>62209</v>
      </c>
      <c r="AO189" s="86">
        <v>62956</v>
      </c>
      <c r="AP189" s="86">
        <v>63712</v>
      </c>
      <c r="AQ189" s="86">
        <v>64439</v>
      </c>
      <c r="AR189" s="86">
        <v>65120</v>
      </c>
      <c r="AS189" s="86">
        <v>65754</v>
      </c>
      <c r="AT189" s="86">
        <v>66330</v>
      </c>
      <c r="AU189" s="86">
        <v>66817</v>
      </c>
      <c r="AV189" s="86">
        <v>67224</v>
      </c>
      <c r="AW189" s="86">
        <v>66953</v>
      </c>
      <c r="AX189" s="86">
        <v>67798</v>
      </c>
      <c r="AY189" s="86">
        <v>68801</v>
      </c>
      <c r="AZ189" s="86">
        <v>69067</v>
      </c>
      <c r="BA189" s="86">
        <v>69865</v>
      </c>
      <c r="BB189" s="86">
        <v>70161</v>
      </c>
      <c r="BC189" s="86">
        <v>70602</v>
      </c>
      <c r="BD189" s="86">
        <v>70349</v>
      </c>
      <c r="BE189" s="86">
        <v>70725</v>
      </c>
      <c r="BF189" s="86">
        <v>71075</v>
      </c>
      <c r="BG189" s="86">
        <v>71243</v>
      </c>
      <c r="BH189" s="86">
        <v>71312</v>
      </c>
      <c r="BI189" s="86">
        <v>72191</v>
      </c>
      <c r="BJ189" s="86">
        <v>72709</v>
      </c>
      <c r="BK189" s="86">
        <v>74700</v>
      </c>
      <c r="BL189" s="86">
        <v>74540</v>
      </c>
      <c r="BM189" s="86">
        <v>75124</v>
      </c>
      <c r="BN189" s="86">
        <v>75548</v>
      </c>
      <c r="BO189" s="86">
        <v>76390</v>
      </c>
      <c r="BP189" s="86">
        <v>76111</v>
      </c>
      <c r="BQ189" s="86">
        <v>76314</v>
      </c>
      <c r="BR189" s="86">
        <v>76415</v>
      </c>
      <c r="BS189" s="86">
        <v>77083</v>
      </c>
      <c r="BT189" s="86">
        <v>77094</v>
      </c>
      <c r="BU189" s="86">
        <v>76413</v>
      </c>
      <c r="BV189" s="86">
        <v>75244</v>
      </c>
      <c r="BW189" s="86">
        <v>74496</v>
      </c>
      <c r="BX189" s="86">
        <v>72299</v>
      </c>
      <c r="BY189" s="86">
        <v>71393</v>
      </c>
      <c r="BZ189" s="86">
        <v>69770</v>
      </c>
      <c r="CA189" s="86">
        <v>68826</v>
      </c>
      <c r="CB189" s="86">
        <v>66649</v>
      </c>
      <c r="CC189" s="86">
        <v>65657</v>
      </c>
      <c r="CD189" s="86">
        <v>64063</v>
      </c>
      <c r="CE189" s="86">
        <v>62738</v>
      </c>
      <c r="CF189" s="86">
        <v>60175</v>
      </c>
      <c r="CG189" s="86">
        <v>58448</v>
      </c>
      <c r="CH189" s="86">
        <v>57053</v>
      </c>
      <c r="CI189" s="86">
        <v>55260</v>
      </c>
      <c r="CJ189" s="86">
        <v>54014</v>
      </c>
      <c r="CK189" s="86">
        <v>53820</v>
      </c>
      <c r="CL189" s="86">
        <v>52684</v>
      </c>
      <c r="CM189" s="86">
        <v>52697</v>
      </c>
      <c r="CN189" s="86">
        <v>52403</v>
      </c>
      <c r="CO189" s="86">
        <v>51538</v>
      </c>
      <c r="CP189" s="86">
        <v>50884</v>
      </c>
      <c r="CQ189" s="86">
        <v>50196</v>
      </c>
      <c r="CR189" s="86">
        <v>48884</v>
      </c>
      <c r="CS189" s="86">
        <v>47907</v>
      </c>
      <c r="CT189" s="86">
        <v>46206</v>
      </c>
      <c r="CU189" s="86">
        <v>44506</v>
      </c>
      <c r="CV189" s="86">
        <v>41034</v>
      </c>
      <c r="CW189" s="86">
        <v>37385</v>
      </c>
      <c r="CX189" s="86">
        <v>33798</v>
      </c>
      <c r="CY189" s="86">
        <v>30593</v>
      </c>
      <c r="CZ189" s="86">
        <v>27480</v>
      </c>
      <c r="DA189" s="86">
        <v>24395</v>
      </c>
      <c r="DB189" s="86">
        <v>21520</v>
      </c>
      <c r="DC189" s="86">
        <v>18714</v>
      </c>
      <c r="DD189" s="86">
        <v>15747</v>
      </c>
      <c r="DE189" s="86">
        <v>13118</v>
      </c>
      <c r="DF189" s="86">
        <v>10753</v>
      </c>
      <c r="DG189" s="86">
        <v>8848</v>
      </c>
      <c r="DH189" s="86">
        <v>6910</v>
      </c>
      <c r="DI189" s="86">
        <v>5530</v>
      </c>
      <c r="DJ189" s="86">
        <v>4090</v>
      </c>
      <c r="DK189" s="86">
        <v>2979</v>
      </c>
      <c r="DL189" s="86">
        <v>2019</v>
      </c>
      <c r="DM189" s="86">
        <v>1292</v>
      </c>
      <c r="DN189" s="86">
        <v>740</v>
      </c>
      <c r="DO189" s="86">
        <v>399</v>
      </c>
      <c r="DP189" s="86">
        <v>192</v>
      </c>
      <c r="DQ189" s="86">
        <v>83</v>
      </c>
      <c r="DR189" s="86">
        <v>32</v>
      </c>
      <c r="DS189" s="86">
        <v>12</v>
      </c>
      <c r="DT189" s="86">
        <v>4</v>
      </c>
      <c r="DU189" s="86">
        <v>1</v>
      </c>
      <c r="DV189" s="86">
        <v>0</v>
      </c>
      <c r="DW189" s="86">
        <v>0</v>
      </c>
      <c r="DX189" s="86">
        <v>0</v>
      </c>
      <c r="DY189" s="86">
        <v>0</v>
      </c>
      <c r="DZ189" s="86">
        <v>0</v>
      </c>
      <c r="EA189" s="86">
        <v>0</v>
      </c>
      <c r="EB189" s="86">
        <v>0</v>
      </c>
      <c r="EC189" s="86">
        <v>0</v>
      </c>
      <c r="ED189" s="86">
        <v>0</v>
      </c>
      <c r="EE189" s="86">
        <v>0</v>
      </c>
    </row>
    <row r="190" spans="1:135" ht="0.95" customHeight="1" x14ac:dyDescent="0.25">
      <c r="A190" s="70">
        <v>2049</v>
      </c>
      <c r="B190" s="71">
        <f t="shared" si="248"/>
        <v>5666350</v>
      </c>
      <c r="C190" s="70"/>
      <c r="D190" s="84">
        <f t="shared" si="249"/>
        <v>3142162</v>
      </c>
      <c r="E190" s="84">
        <f t="shared" si="250"/>
        <v>3209998</v>
      </c>
      <c r="F190" s="84">
        <f t="shared" si="251"/>
        <v>3275962</v>
      </c>
      <c r="G190" s="85">
        <f t="shared" si="252"/>
        <v>3341003</v>
      </c>
      <c r="H190" s="85">
        <f t="shared" si="253"/>
        <v>3404461</v>
      </c>
      <c r="I190" s="85">
        <f>SUM(CB190:$EE190)</f>
        <v>1421916</v>
      </c>
      <c r="J190" s="85">
        <f>SUM(CC190:$EE190)</f>
        <v>1354080</v>
      </c>
      <c r="K190" s="85">
        <f>SUM(CD190:$EE190)</f>
        <v>1288116</v>
      </c>
      <c r="L190" s="85">
        <f>SUM(CE190:$EE190)</f>
        <v>1223075</v>
      </c>
      <c r="M190" s="85">
        <f>SUM(CF190:$EE190)</f>
        <v>1159617</v>
      </c>
      <c r="N190" s="84"/>
      <c r="O190" s="86">
        <v>54083</v>
      </c>
      <c r="P190" s="86">
        <v>54144</v>
      </c>
      <c r="Q190" s="86">
        <v>54182</v>
      </c>
      <c r="R190" s="86">
        <v>54224</v>
      </c>
      <c r="S190" s="86">
        <v>54287</v>
      </c>
      <c r="T190" s="86">
        <v>54390</v>
      </c>
      <c r="U190" s="86">
        <v>54525</v>
      </c>
      <c r="V190" s="86">
        <v>54686</v>
      </c>
      <c r="W190" s="86">
        <v>54883</v>
      </c>
      <c r="X190" s="86">
        <v>55109</v>
      </c>
      <c r="Y190" s="86">
        <v>55302</v>
      </c>
      <c r="Z190" s="86">
        <v>55515</v>
      </c>
      <c r="AA190" s="86">
        <v>55737</v>
      </c>
      <c r="AB190" s="86">
        <v>55974</v>
      </c>
      <c r="AC190" s="86">
        <v>56241</v>
      </c>
      <c r="AD190" s="86">
        <v>56554</v>
      </c>
      <c r="AE190" s="86">
        <v>56938</v>
      </c>
      <c r="AF190" s="86">
        <v>57397</v>
      </c>
      <c r="AG190" s="86">
        <v>57888</v>
      </c>
      <c r="AH190" s="86">
        <v>58404</v>
      </c>
      <c r="AI190" s="86">
        <v>58971</v>
      </c>
      <c r="AJ190" s="86">
        <v>59614</v>
      </c>
      <c r="AK190" s="86">
        <v>60286</v>
      </c>
      <c r="AL190" s="86">
        <v>60986</v>
      </c>
      <c r="AM190" s="86">
        <v>61737</v>
      </c>
      <c r="AN190" s="86">
        <v>62537</v>
      </c>
      <c r="AO190" s="86">
        <v>63359</v>
      </c>
      <c r="AP190" s="86">
        <v>64175</v>
      </c>
      <c r="AQ190" s="86">
        <v>64960</v>
      </c>
      <c r="AR190" s="86">
        <v>65676</v>
      </c>
      <c r="AS190" s="86">
        <v>66322</v>
      </c>
      <c r="AT190" s="86">
        <v>66902</v>
      </c>
      <c r="AU190" s="86">
        <v>67408</v>
      </c>
      <c r="AV190" s="86">
        <v>67816</v>
      </c>
      <c r="AW190" s="86">
        <v>68140</v>
      </c>
      <c r="AX190" s="86">
        <v>67789</v>
      </c>
      <c r="AY190" s="86">
        <v>68546</v>
      </c>
      <c r="AZ190" s="86">
        <v>69467</v>
      </c>
      <c r="BA190" s="86">
        <v>69662</v>
      </c>
      <c r="BB190" s="86">
        <v>70393</v>
      </c>
      <c r="BC190" s="86">
        <v>70633</v>
      </c>
      <c r="BD190" s="86">
        <v>71025</v>
      </c>
      <c r="BE190" s="86">
        <v>70730</v>
      </c>
      <c r="BF190" s="86">
        <v>71063</v>
      </c>
      <c r="BG190" s="86">
        <v>71371</v>
      </c>
      <c r="BH190" s="86">
        <v>71500</v>
      </c>
      <c r="BI190" s="86">
        <v>71532</v>
      </c>
      <c r="BJ190" s="86">
        <v>72369</v>
      </c>
      <c r="BK190" s="86">
        <v>72848</v>
      </c>
      <c r="BL190" s="86">
        <v>74791</v>
      </c>
      <c r="BM190" s="86">
        <v>74596</v>
      </c>
      <c r="BN190" s="86">
        <v>75139</v>
      </c>
      <c r="BO190" s="86">
        <v>75525</v>
      </c>
      <c r="BP190" s="86">
        <v>76325</v>
      </c>
      <c r="BQ190" s="86">
        <v>76006</v>
      </c>
      <c r="BR190" s="86">
        <v>76160</v>
      </c>
      <c r="BS190" s="86">
        <v>76206</v>
      </c>
      <c r="BT190" s="86">
        <v>76805</v>
      </c>
      <c r="BU190" s="86">
        <v>76743</v>
      </c>
      <c r="BV190" s="86">
        <v>75983</v>
      </c>
      <c r="BW190" s="86">
        <v>74619</v>
      </c>
      <c r="BX190" s="86">
        <v>73921</v>
      </c>
      <c r="BY190" s="86">
        <v>71680</v>
      </c>
      <c r="BZ190" s="86">
        <v>70742</v>
      </c>
      <c r="CA190" s="86">
        <v>69104</v>
      </c>
      <c r="CB190" s="86">
        <v>67836</v>
      </c>
      <c r="CC190" s="86">
        <v>65964</v>
      </c>
      <c r="CD190" s="86">
        <v>65041</v>
      </c>
      <c r="CE190" s="86">
        <v>63458</v>
      </c>
      <c r="CF190" s="86">
        <v>62132</v>
      </c>
      <c r="CG190" s="86">
        <v>59567</v>
      </c>
      <c r="CH190" s="86">
        <v>57821</v>
      </c>
      <c r="CI190" s="86">
        <v>56395</v>
      </c>
      <c r="CJ190" s="86">
        <v>54569</v>
      </c>
      <c r="CK190" s="86">
        <v>53276</v>
      </c>
      <c r="CL190" s="86">
        <v>53008</v>
      </c>
      <c r="CM190" s="86">
        <v>51813</v>
      </c>
      <c r="CN190" s="86">
        <v>51733</v>
      </c>
      <c r="CO190" s="86">
        <v>51346</v>
      </c>
      <c r="CP190" s="86">
        <v>50388</v>
      </c>
      <c r="CQ190" s="86">
        <v>49626</v>
      </c>
      <c r="CR190" s="86">
        <v>48809</v>
      </c>
      <c r="CS190" s="86">
        <v>47376</v>
      </c>
      <c r="CT190" s="86">
        <v>46255</v>
      </c>
      <c r="CU190" s="86">
        <v>44429</v>
      </c>
      <c r="CV190" s="86">
        <v>42594</v>
      </c>
      <c r="CW190" s="86">
        <v>39065</v>
      </c>
      <c r="CX190" s="86">
        <v>35378</v>
      </c>
      <c r="CY190" s="86">
        <v>31770</v>
      </c>
      <c r="CZ190" s="86">
        <v>28538</v>
      </c>
      <c r="DA190" s="86">
        <v>25411</v>
      </c>
      <c r="DB190" s="86">
        <v>22339</v>
      </c>
      <c r="DC190" s="86">
        <v>19484</v>
      </c>
      <c r="DD190" s="86">
        <v>16724</v>
      </c>
      <c r="DE190" s="86">
        <v>13865</v>
      </c>
      <c r="DF190" s="86">
        <v>11354</v>
      </c>
      <c r="DG190" s="86">
        <v>9124</v>
      </c>
      <c r="DH190" s="86">
        <v>7336</v>
      </c>
      <c r="DI190" s="86">
        <v>5578</v>
      </c>
      <c r="DJ190" s="86">
        <v>4323</v>
      </c>
      <c r="DK190" s="86">
        <v>3075</v>
      </c>
      <c r="DL190" s="86">
        <v>2134</v>
      </c>
      <c r="DM190" s="86">
        <v>1367</v>
      </c>
      <c r="DN190" s="86">
        <v>818</v>
      </c>
      <c r="DO190" s="86">
        <v>432</v>
      </c>
      <c r="DP190" s="86">
        <v>215</v>
      </c>
      <c r="DQ190" s="86">
        <v>94</v>
      </c>
      <c r="DR190" s="86">
        <v>37</v>
      </c>
      <c r="DS190" s="86">
        <v>13</v>
      </c>
      <c r="DT190" s="86">
        <v>5</v>
      </c>
      <c r="DU190" s="86">
        <v>1</v>
      </c>
      <c r="DV190" s="86">
        <v>0</v>
      </c>
      <c r="DW190" s="86">
        <v>0</v>
      </c>
      <c r="DX190" s="86">
        <v>0</v>
      </c>
      <c r="DY190" s="86">
        <v>0</v>
      </c>
      <c r="DZ190" s="86">
        <v>0</v>
      </c>
      <c r="EA190" s="86">
        <v>0</v>
      </c>
      <c r="EB190" s="86">
        <v>0</v>
      </c>
      <c r="EC190" s="86">
        <v>0</v>
      </c>
      <c r="ED190" s="86">
        <v>0</v>
      </c>
      <c r="EE190" s="86">
        <v>0</v>
      </c>
    </row>
    <row r="191" spans="1:135" ht="0.95" customHeight="1" x14ac:dyDescent="0.25">
      <c r="A191" s="70">
        <v>2050</v>
      </c>
      <c r="B191" s="71">
        <f t="shared" si="248"/>
        <v>5690760</v>
      </c>
      <c r="C191" s="70"/>
      <c r="D191" s="84">
        <f t="shared" si="249"/>
        <v>3147949</v>
      </c>
      <c r="E191" s="84">
        <f t="shared" si="250"/>
        <v>3216062</v>
      </c>
      <c r="F191" s="84">
        <f t="shared" si="251"/>
        <v>3283203</v>
      </c>
      <c r="G191" s="85">
        <f t="shared" si="252"/>
        <v>3348551</v>
      </c>
      <c r="H191" s="85">
        <f t="shared" si="253"/>
        <v>3412979</v>
      </c>
      <c r="I191" s="85">
        <f>SUM(CB191:$EE191)</f>
        <v>1439905</v>
      </c>
      <c r="J191" s="85">
        <f>SUM(CC191:$EE191)</f>
        <v>1371792</v>
      </c>
      <c r="K191" s="85">
        <f>SUM(CD191:$EE191)</f>
        <v>1304651</v>
      </c>
      <c r="L191" s="85">
        <f>SUM(CE191:$EE191)</f>
        <v>1239303</v>
      </c>
      <c r="M191" s="85">
        <f>SUM(CF191:$EE191)</f>
        <v>1174875</v>
      </c>
      <c r="N191" s="84"/>
      <c r="O191" s="86">
        <v>54382</v>
      </c>
      <c r="P191" s="86">
        <v>54425</v>
      </c>
      <c r="Q191" s="86">
        <v>54429</v>
      </c>
      <c r="R191" s="86">
        <v>54439</v>
      </c>
      <c r="S191" s="86">
        <v>54471</v>
      </c>
      <c r="T191" s="86">
        <v>54527</v>
      </c>
      <c r="U191" s="86">
        <v>54627</v>
      </c>
      <c r="V191" s="86">
        <v>54759</v>
      </c>
      <c r="W191" s="86">
        <v>54914</v>
      </c>
      <c r="X191" s="86">
        <v>55102</v>
      </c>
      <c r="Y191" s="86">
        <v>55320</v>
      </c>
      <c r="Z191" s="86">
        <v>55502</v>
      </c>
      <c r="AA191" s="86">
        <v>55706</v>
      </c>
      <c r="AB191" s="86">
        <v>55928</v>
      </c>
      <c r="AC191" s="86">
        <v>56179</v>
      </c>
      <c r="AD191" s="86">
        <v>56486</v>
      </c>
      <c r="AE191" s="86">
        <v>56869</v>
      </c>
      <c r="AF191" s="86">
        <v>57335</v>
      </c>
      <c r="AG191" s="86">
        <v>57834</v>
      </c>
      <c r="AH191" s="86">
        <v>58357</v>
      </c>
      <c r="AI191" s="86">
        <v>58960</v>
      </c>
      <c r="AJ191" s="86">
        <v>59625</v>
      </c>
      <c r="AK191" s="86">
        <v>60335</v>
      </c>
      <c r="AL191" s="86">
        <v>61098</v>
      </c>
      <c r="AM191" s="86">
        <v>61915</v>
      </c>
      <c r="AN191" s="86">
        <v>62788</v>
      </c>
      <c r="AO191" s="86">
        <v>63685</v>
      </c>
      <c r="AP191" s="86">
        <v>64576</v>
      </c>
      <c r="AQ191" s="86">
        <v>65420</v>
      </c>
      <c r="AR191" s="86">
        <v>66194</v>
      </c>
      <c r="AS191" s="86">
        <v>66875</v>
      </c>
      <c r="AT191" s="86">
        <v>67467</v>
      </c>
      <c r="AU191" s="86">
        <v>67978</v>
      </c>
      <c r="AV191" s="86">
        <v>68405</v>
      </c>
      <c r="AW191" s="86">
        <v>68729</v>
      </c>
      <c r="AX191" s="86">
        <v>68970</v>
      </c>
      <c r="AY191" s="86">
        <v>68540</v>
      </c>
      <c r="AZ191" s="86">
        <v>69219</v>
      </c>
      <c r="BA191" s="86">
        <v>70063</v>
      </c>
      <c r="BB191" s="86">
        <v>70198</v>
      </c>
      <c r="BC191" s="86">
        <v>70868</v>
      </c>
      <c r="BD191" s="86">
        <v>71058</v>
      </c>
      <c r="BE191" s="86">
        <v>71406</v>
      </c>
      <c r="BF191" s="86">
        <v>71072</v>
      </c>
      <c r="BG191" s="86">
        <v>71364</v>
      </c>
      <c r="BH191" s="86">
        <v>71632</v>
      </c>
      <c r="BI191" s="86">
        <v>71723</v>
      </c>
      <c r="BJ191" s="86">
        <v>71719</v>
      </c>
      <c r="BK191" s="86">
        <v>72515</v>
      </c>
      <c r="BL191" s="86">
        <v>72954</v>
      </c>
      <c r="BM191" s="86">
        <v>74850</v>
      </c>
      <c r="BN191" s="86">
        <v>74618</v>
      </c>
      <c r="BO191" s="86">
        <v>75121</v>
      </c>
      <c r="BP191" s="86">
        <v>75467</v>
      </c>
      <c r="BQ191" s="86">
        <v>76220</v>
      </c>
      <c r="BR191" s="86">
        <v>75857</v>
      </c>
      <c r="BS191" s="86">
        <v>75955</v>
      </c>
      <c r="BT191" s="86">
        <v>75937</v>
      </c>
      <c r="BU191" s="86">
        <v>76459</v>
      </c>
      <c r="BV191" s="86">
        <v>76315</v>
      </c>
      <c r="BW191" s="86">
        <v>75355</v>
      </c>
      <c r="BX191" s="86">
        <v>74049</v>
      </c>
      <c r="BY191" s="86">
        <v>73294</v>
      </c>
      <c r="BZ191" s="86">
        <v>71028</v>
      </c>
      <c r="CA191" s="86">
        <v>70073</v>
      </c>
      <c r="CB191" s="86">
        <v>68113</v>
      </c>
      <c r="CC191" s="86">
        <v>67141</v>
      </c>
      <c r="CD191" s="86">
        <v>65348</v>
      </c>
      <c r="CE191" s="86">
        <v>64428</v>
      </c>
      <c r="CF191" s="86">
        <v>62850</v>
      </c>
      <c r="CG191" s="86">
        <v>61507</v>
      </c>
      <c r="CH191" s="86">
        <v>58934</v>
      </c>
      <c r="CI191" s="86">
        <v>57160</v>
      </c>
      <c r="CJ191" s="86">
        <v>55696</v>
      </c>
      <c r="CK191" s="86">
        <v>53830</v>
      </c>
      <c r="CL191" s="86">
        <v>52483</v>
      </c>
      <c r="CM191" s="86">
        <v>52141</v>
      </c>
      <c r="CN191" s="86">
        <v>50876</v>
      </c>
      <c r="CO191" s="86">
        <v>50701</v>
      </c>
      <c r="CP191" s="86">
        <v>50213</v>
      </c>
      <c r="CQ191" s="86">
        <v>49157</v>
      </c>
      <c r="CR191" s="86">
        <v>48270</v>
      </c>
      <c r="CS191" s="86">
        <v>47322</v>
      </c>
      <c r="CT191" s="86">
        <v>45765</v>
      </c>
      <c r="CU191" s="86">
        <v>44497</v>
      </c>
      <c r="CV191" s="86">
        <v>42545</v>
      </c>
      <c r="CW191" s="86">
        <v>40574</v>
      </c>
      <c r="CX191" s="86">
        <v>36993</v>
      </c>
      <c r="CY191" s="86">
        <v>33280</v>
      </c>
      <c r="CZ191" s="86">
        <v>29663</v>
      </c>
      <c r="DA191" s="86">
        <v>26417</v>
      </c>
      <c r="DB191" s="86">
        <v>23297</v>
      </c>
      <c r="DC191" s="86">
        <v>20251</v>
      </c>
      <c r="DD191" s="86">
        <v>17440</v>
      </c>
      <c r="DE191" s="86">
        <v>14752</v>
      </c>
      <c r="DF191" s="86">
        <v>12024</v>
      </c>
      <c r="DG191" s="86">
        <v>9656</v>
      </c>
      <c r="DH191" s="86">
        <v>7584</v>
      </c>
      <c r="DI191" s="86">
        <v>5937</v>
      </c>
      <c r="DJ191" s="86">
        <v>4375</v>
      </c>
      <c r="DK191" s="86">
        <v>3263</v>
      </c>
      <c r="DL191" s="86">
        <v>2214</v>
      </c>
      <c r="DM191" s="86">
        <v>1452</v>
      </c>
      <c r="DN191" s="86">
        <v>871</v>
      </c>
      <c r="DO191" s="86">
        <v>483</v>
      </c>
      <c r="DP191" s="86">
        <v>232</v>
      </c>
      <c r="DQ191" s="86">
        <v>106</v>
      </c>
      <c r="DR191" s="86">
        <v>42</v>
      </c>
      <c r="DS191" s="86">
        <v>15</v>
      </c>
      <c r="DT191" s="86">
        <v>5</v>
      </c>
      <c r="DU191" s="86">
        <v>2</v>
      </c>
      <c r="DV191" s="86">
        <v>0</v>
      </c>
      <c r="DW191" s="86">
        <v>0</v>
      </c>
      <c r="DX191" s="86">
        <v>0</v>
      </c>
      <c r="DY191" s="86">
        <v>0</v>
      </c>
      <c r="DZ191" s="86">
        <v>0</v>
      </c>
      <c r="EA191" s="86">
        <v>0</v>
      </c>
      <c r="EB191" s="86">
        <v>0</v>
      </c>
      <c r="EC191" s="86">
        <v>0</v>
      </c>
      <c r="ED191" s="86">
        <v>0</v>
      </c>
      <c r="EE191" s="86">
        <v>0</v>
      </c>
    </row>
    <row r="192" spans="1:135" ht="0.95" customHeight="1" x14ac:dyDescent="0.25">
      <c r="A192" s="70">
        <v>2051</v>
      </c>
      <c r="B192" s="71">
        <f t="shared" si="248"/>
        <v>5714911</v>
      </c>
      <c r="C192" s="70"/>
      <c r="D192" s="84">
        <f t="shared" si="249"/>
        <v>3152801</v>
      </c>
      <c r="E192" s="84">
        <f t="shared" si="250"/>
        <v>3221876</v>
      </c>
      <c r="F192" s="84">
        <f t="shared" si="251"/>
        <v>3289294</v>
      </c>
      <c r="G192" s="85">
        <f t="shared" si="252"/>
        <v>3355811</v>
      </c>
      <c r="H192" s="85">
        <f t="shared" si="253"/>
        <v>3420550</v>
      </c>
      <c r="I192" s="85">
        <f>SUM(CB192:$EE192)</f>
        <v>1458104</v>
      </c>
      <c r="J192" s="85">
        <f>SUM(CC192:$EE192)</f>
        <v>1389029</v>
      </c>
      <c r="K192" s="85">
        <f>SUM(CD192:$EE192)</f>
        <v>1321611</v>
      </c>
      <c r="L192" s="85">
        <f>SUM(CE192:$EE192)</f>
        <v>1255094</v>
      </c>
      <c r="M192" s="85">
        <f>SUM(CF192:$EE192)</f>
        <v>1190355</v>
      </c>
      <c r="N192" s="84"/>
      <c r="O192" s="86">
        <v>54695</v>
      </c>
      <c r="P192" s="86">
        <v>54723</v>
      </c>
      <c r="Q192" s="86">
        <v>54711</v>
      </c>
      <c r="R192" s="86">
        <v>54689</v>
      </c>
      <c r="S192" s="86">
        <v>54687</v>
      </c>
      <c r="T192" s="86">
        <v>54711</v>
      </c>
      <c r="U192" s="86">
        <v>54764</v>
      </c>
      <c r="V192" s="86">
        <v>54861</v>
      </c>
      <c r="W192" s="86">
        <v>54988</v>
      </c>
      <c r="X192" s="86">
        <v>55135</v>
      </c>
      <c r="Y192" s="86">
        <v>55315</v>
      </c>
      <c r="Z192" s="86">
        <v>55521</v>
      </c>
      <c r="AA192" s="86">
        <v>55695</v>
      </c>
      <c r="AB192" s="86">
        <v>55900</v>
      </c>
      <c r="AC192" s="86">
        <v>56133</v>
      </c>
      <c r="AD192" s="86">
        <v>56426</v>
      </c>
      <c r="AE192" s="86">
        <v>56802</v>
      </c>
      <c r="AF192" s="86">
        <v>57266</v>
      </c>
      <c r="AG192" s="86">
        <v>57773</v>
      </c>
      <c r="AH192" s="86">
        <v>58304</v>
      </c>
      <c r="AI192" s="86">
        <v>58913</v>
      </c>
      <c r="AJ192" s="86">
        <v>59614</v>
      </c>
      <c r="AK192" s="86">
        <v>60348</v>
      </c>
      <c r="AL192" s="86">
        <v>61148</v>
      </c>
      <c r="AM192" s="86">
        <v>62028</v>
      </c>
      <c r="AN192" s="86">
        <v>62966</v>
      </c>
      <c r="AO192" s="86">
        <v>63935</v>
      </c>
      <c r="AP192" s="86">
        <v>64900</v>
      </c>
      <c r="AQ192" s="86">
        <v>65819</v>
      </c>
      <c r="AR192" s="86">
        <v>66652</v>
      </c>
      <c r="AS192" s="86">
        <v>67390</v>
      </c>
      <c r="AT192" s="86">
        <v>68019</v>
      </c>
      <c r="AU192" s="86">
        <v>68541</v>
      </c>
      <c r="AV192" s="86">
        <v>68973</v>
      </c>
      <c r="AW192" s="86">
        <v>69317</v>
      </c>
      <c r="AX192" s="86">
        <v>69558</v>
      </c>
      <c r="AY192" s="86">
        <v>69714</v>
      </c>
      <c r="AZ192" s="86">
        <v>69215</v>
      </c>
      <c r="BA192" s="86">
        <v>69821</v>
      </c>
      <c r="BB192" s="86">
        <v>70599</v>
      </c>
      <c r="BC192" s="86">
        <v>70679</v>
      </c>
      <c r="BD192" s="86">
        <v>71296</v>
      </c>
      <c r="BE192" s="86">
        <v>71444</v>
      </c>
      <c r="BF192" s="86">
        <v>71749</v>
      </c>
      <c r="BG192" s="86">
        <v>71376</v>
      </c>
      <c r="BH192" s="86">
        <v>71630</v>
      </c>
      <c r="BI192" s="86">
        <v>71859</v>
      </c>
      <c r="BJ192" s="86">
        <v>71912</v>
      </c>
      <c r="BK192" s="86">
        <v>71873</v>
      </c>
      <c r="BL192" s="86">
        <v>72627</v>
      </c>
      <c r="BM192" s="86">
        <v>73026</v>
      </c>
      <c r="BN192" s="86">
        <v>74874</v>
      </c>
      <c r="BO192" s="86">
        <v>74607</v>
      </c>
      <c r="BP192" s="86">
        <v>75067</v>
      </c>
      <c r="BQ192" s="86">
        <v>75371</v>
      </c>
      <c r="BR192" s="86">
        <v>76073</v>
      </c>
      <c r="BS192" s="86">
        <v>75658</v>
      </c>
      <c r="BT192" s="86">
        <v>75690</v>
      </c>
      <c r="BU192" s="86">
        <v>75599</v>
      </c>
      <c r="BV192" s="86">
        <v>76034</v>
      </c>
      <c r="BW192" s="86">
        <v>75689</v>
      </c>
      <c r="BX192" s="86">
        <v>74783</v>
      </c>
      <c r="BY192" s="86">
        <v>73424</v>
      </c>
      <c r="BZ192" s="86">
        <v>72633</v>
      </c>
      <c r="CA192" s="86">
        <v>70358</v>
      </c>
      <c r="CB192" s="86">
        <v>69075</v>
      </c>
      <c r="CC192" s="86">
        <v>67418</v>
      </c>
      <c r="CD192" s="86">
        <v>66517</v>
      </c>
      <c r="CE192" s="86">
        <v>64739</v>
      </c>
      <c r="CF192" s="86">
        <v>63815</v>
      </c>
      <c r="CG192" s="86">
        <v>62225</v>
      </c>
      <c r="CH192" s="86">
        <v>60855</v>
      </c>
      <c r="CI192" s="86">
        <v>58267</v>
      </c>
      <c r="CJ192" s="86">
        <v>56457</v>
      </c>
      <c r="CK192" s="86">
        <v>54948</v>
      </c>
      <c r="CL192" s="86">
        <v>53036</v>
      </c>
      <c r="CM192" s="86">
        <v>51632</v>
      </c>
      <c r="CN192" s="86">
        <v>51207</v>
      </c>
      <c r="CO192" s="86">
        <v>49873</v>
      </c>
      <c r="CP192" s="86">
        <v>49596</v>
      </c>
      <c r="CQ192" s="86">
        <v>49001</v>
      </c>
      <c r="CR192" s="86">
        <v>47831</v>
      </c>
      <c r="CS192" s="86">
        <v>46816</v>
      </c>
      <c r="CT192" s="86">
        <v>45730</v>
      </c>
      <c r="CU192" s="86">
        <v>44047</v>
      </c>
      <c r="CV192" s="86">
        <v>42632</v>
      </c>
      <c r="CW192" s="86">
        <v>40552</v>
      </c>
      <c r="CX192" s="86">
        <v>38447</v>
      </c>
      <c r="CY192" s="86">
        <v>34825</v>
      </c>
      <c r="CZ192" s="86">
        <v>31098</v>
      </c>
      <c r="DA192" s="86">
        <v>27484</v>
      </c>
      <c r="DB192" s="86">
        <v>24243</v>
      </c>
      <c r="DC192" s="86">
        <v>21147</v>
      </c>
      <c r="DD192" s="86">
        <v>18151</v>
      </c>
      <c r="DE192" s="86">
        <v>15408</v>
      </c>
      <c r="DF192" s="86">
        <v>12816</v>
      </c>
      <c r="DG192" s="86">
        <v>10249</v>
      </c>
      <c r="DH192" s="86">
        <v>8049</v>
      </c>
      <c r="DI192" s="86">
        <v>6155</v>
      </c>
      <c r="DJ192" s="86">
        <v>4670</v>
      </c>
      <c r="DK192" s="86">
        <v>3315</v>
      </c>
      <c r="DL192" s="86">
        <v>2359</v>
      </c>
      <c r="DM192" s="86">
        <v>1515</v>
      </c>
      <c r="DN192" s="86">
        <v>931</v>
      </c>
      <c r="DO192" s="86">
        <v>518</v>
      </c>
      <c r="DP192" s="86">
        <v>264</v>
      </c>
      <c r="DQ192" s="86">
        <v>115</v>
      </c>
      <c r="DR192" s="86">
        <v>49</v>
      </c>
      <c r="DS192" s="86">
        <v>18</v>
      </c>
      <c r="DT192" s="86">
        <v>6</v>
      </c>
      <c r="DU192" s="86">
        <v>2</v>
      </c>
      <c r="DV192" s="86">
        <v>1</v>
      </c>
      <c r="DW192" s="86">
        <v>0</v>
      </c>
      <c r="DX192" s="86">
        <v>0</v>
      </c>
      <c r="DY192" s="86">
        <v>0</v>
      </c>
      <c r="DZ192" s="86">
        <v>0</v>
      </c>
      <c r="EA192" s="86">
        <v>0</v>
      </c>
      <c r="EB192" s="86">
        <v>0</v>
      </c>
      <c r="EC192" s="86">
        <v>0</v>
      </c>
      <c r="ED192" s="86">
        <v>0</v>
      </c>
      <c r="EE192" s="86">
        <v>0</v>
      </c>
    </row>
    <row r="193" spans="1:135" ht="0.95" customHeight="1" x14ac:dyDescent="0.25">
      <c r="A193" s="70">
        <v>2052</v>
      </c>
      <c r="B193" s="71">
        <f t="shared" si="248"/>
        <v>5738603</v>
      </c>
      <c r="C193" s="70"/>
      <c r="D193" s="84">
        <f t="shared" si="249"/>
        <v>3157392</v>
      </c>
      <c r="E193" s="84">
        <f t="shared" si="250"/>
        <v>3226753</v>
      </c>
      <c r="F193" s="84">
        <f t="shared" si="251"/>
        <v>3295130</v>
      </c>
      <c r="G193" s="85">
        <f t="shared" si="252"/>
        <v>3361926</v>
      </c>
      <c r="H193" s="85">
        <f t="shared" si="253"/>
        <v>3427825</v>
      </c>
      <c r="I193" s="85">
        <f>SUM(CB193:$EE193)</f>
        <v>1475833</v>
      </c>
      <c r="J193" s="85">
        <f>SUM(CC193:$EE193)</f>
        <v>1406472</v>
      </c>
      <c r="K193" s="85">
        <f>SUM(CD193:$EE193)</f>
        <v>1338095</v>
      </c>
      <c r="L193" s="85">
        <f>SUM(CE193:$EE193)</f>
        <v>1271299</v>
      </c>
      <c r="M193" s="85">
        <f>SUM(CF193:$EE193)</f>
        <v>1205400</v>
      </c>
      <c r="N193" s="84"/>
      <c r="O193" s="86">
        <v>55008</v>
      </c>
      <c r="P193" s="86">
        <v>55037</v>
      </c>
      <c r="Q193" s="86">
        <v>55009</v>
      </c>
      <c r="R193" s="86">
        <v>54969</v>
      </c>
      <c r="S193" s="86">
        <v>54938</v>
      </c>
      <c r="T193" s="86">
        <v>54928</v>
      </c>
      <c r="U193" s="86">
        <v>54950</v>
      </c>
      <c r="V193" s="86">
        <v>54998</v>
      </c>
      <c r="W193" s="86">
        <v>55090</v>
      </c>
      <c r="X193" s="86">
        <v>55212</v>
      </c>
      <c r="Y193" s="86">
        <v>55350</v>
      </c>
      <c r="Z193" s="86">
        <v>55518</v>
      </c>
      <c r="AA193" s="86">
        <v>55716</v>
      </c>
      <c r="AB193" s="86">
        <v>55889</v>
      </c>
      <c r="AC193" s="86">
        <v>56107</v>
      </c>
      <c r="AD193" s="86">
        <v>56381</v>
      </c>
      <c r="AE193" s="86">
        <v>56742</v>
      </c>
      <c r="AF193" s="86">
        <v>57200</v>
      </c>
      <c r="AG193" s="86">
        <v>57708</v>
      </c>
      <c r="AH193" s="86">
        <v>58244</v>
      </c>
      <c r="AI193" s="86">
        <v>58861</v>
      </c>
      <c r="AJ193" s="86">
        <v>59568</v>
      </c>
      <c r="AK193" s="86">
        <v>60338</v>
      </c>
      <c r="AL193" s="86">
        <v>61160</v>
      </c>
      <c r="AM193" s="86">
        <v>62079</v>
      </c>
      <c r="AN193" s="86">
        <v>63078</v>
      </c>
      <c r="AO193" s="86">
        <v>64113</v>
      </c>
      <c r="AP193" s="86">
        <v>65149</v>
      </c>
      <c r="AQ193" s="86">
        <v>66142</v>
      </c>
      <c r="AR193" s="86">
        <v>67050</v>
      </c>
      <c r="AS193" s="86">
        <v>67847</v>
      </c>
      <c r="AT193" s="86">
        <v>68530</v>
      </c>
      <c r="AU193" s="86">
        <v>69091</v>
      </c>
      <c r="AV193" s="86">
        <v>69533</v>
      </c>
      <c r="AW193" s="86">
        <v>69883</v>
      </c>
      <c r="AX193" s="86">
        <v>70143</v>
      </c>
      <c r="AY193" s="86">
        <v>70301</v>
      </c>
      <c r="AZ193" s="86">
        <v>70383</v>
      </c>
      <c r="BA193" s="86">
        <v>69819</v>
      </c>
      <c r="BB193" s="86">
        <v>70360</v>
      </c>
      <c r="BC193" s="86">
        <v>71082</v>
      </c>
      <c r="BD193" s="86">
        <v>71114</v>
      </c>
      <c r="BE193" s="86">
        <v>71683</v>
      </c>
      <c r="BF193" s="86">
        <v>71790</v>
      </c>
      <c r="BG193" s="86">
        <v>72054</v>
      </c>
      <c r="BH193" s="86">
        <v>71646</v>
      </c>
      <c r="BI193" s="86">
        <v>71862</v>
      </c>
      <c r="BJ193" s="86">
        <v>72051</v>
      </c>
      <c r="BK193" s="86">
        <v>72068</v>
      </c>
      <c r="BL193" s="86">
        <v>71991</v>
      </c>
      <c r="BM193" s="86">
        <v>72704</v>
      </c>
      <c r="BN193" s="86">
        <v>73064</v>
      </c>
      <c r="BO193" s="86">
        <v>74863</v>
      </c>
      <c r="BP193" s="86">
        <v>74559</v>
      </c>
      <c r="BQ193" s="86">
        <v>74975</v>
      </c>
      <c r="BR193" s="86">
        <v>75231</v>
      </c>
      <c r="BS193" s="86">
        <v>75876</v>
      </c>
      <c r="BT193" s="86">
        <v>75399</v>
      </c>
      <c r="BU193" s="86">
        <v>75356</v>
      </c>
      <c r="BV193" s="86">
        <v>75184</v>
      </c>
      <c r="BW193" s="86">
        <v>75414</v>
      </c>
      <c r="BX193" s="86">
        <v>75119</v>
      </c>
      <c r="BY193" s="86">
        <v>74158</v>
      </c>
      <c r="BZ193" s="86">
        <v>72767</v>
      </c>
      <c r="CA193" s="86">
        <v>71954</v>
      </c>
      <c r="CB193" s="86">
        <v>69361</v>
      </c>
      <c r="CC193" s="86">
        <v>68377</v>
      </c>
      <c r="CD193" s="86">
        <v>66796</v>
      </c>
      <c r="CE193" s="86">
        <v>65899</v>
      </c>
      <c r="CF193" s="86">
        <v>64128</v>
      </c>
      <c r="CG193" s="86">
        <v>63183</v>
      </c>
      <c r="CH193" s="86">
        <v>61574</v>
      </c>
      <c r="CI193" s="86">
        <v>60169</v>
      </c>
      <c r="CJ193" s="86">
        <v>57556</v>
      </c>
      <c r="CK193" s="86">
        <v>55705</v>
      </c>
      <c r="CL193" s="86">
        <v>54145</v>
      </c>
      <c r="CM193" s="86">
        <v>52184</v>
      </c>
      <c r="CN193" s="86">
        <v>50717</v>
      </c>
      <c r="CO193" s="86">
        <v>50207</v>
      </c>
      <c r="CP193" s="86">
        <v>48797</v>
      </c>
      <c r="CQ193" s="86">
        <v>48412</v>
      </c>
      <c r="CR193" s="86">
        <v>47694</v>
      </c>
      <c r="CS193" s="86">
        <v>46407</v>
      </c>
      <c r="CT193" s="86">
        <v>45258</v>
      </c>
      <c r="CU193" s="86">
        <v>44033</v>
      </c>
      <c r="CV193" s="86">
        <v>42223</v>
      </c>
      <c r="CW193" s="86">
        <v>40660</v>
      </c>
      <c r="CX193" s="86">
        <v>38451</v>
      </c>
      <c r="CY193" s="86">
        <v>36220</v>
      </c>
      <c r="CZ193" s="86">
        <v>32569</v>
      </c>
      <c r="DA193" s="86">
        <v>28841</v>
      </c>
      <c r="DB193" s="86">
        <v>25250</v>
      </c>
      <c r="DC193" s="86">
        <v>22033</v>
      </c>
      <c r="DD193" s="86">
        <v>18980</v>
      </c>
      <c r="DE193" s="86">
        <v>16062</v>
      </c>
      <c r="DF193" s="86">
        <v>13412</v>
      </c>
      <c r="DG193" s="86">
        <v>10945</v>
      </c>
      <c r="DH193" s="86">
        <v>8562</v>
      </c>
      <c r="DI193" s="86">
        <v>6550</v>
      </c>
      <c r="DJ193" s="86">
        <v>4857</v>
      </c>
      <c r="DK193" s="86">
        <v>3551</v>
      </c>
      <c r="DL193" s="86">
        <v>2407</v>
      </c>
      <c r="DM193" s="86">
        <v>1622</v>
      </c>
      <c r="DN193" s="86">
        <v>978</v>
      </c>
      <c r="DO193" s="86">
        <v>558</v>
      </c>
      <c r="DP193" s="86">
        <v>285</v>
      </c>
      <c r="DQ193" s="86">
        <v>133</v>
      </c>
      <c r="DR193" s="86">
        <v>52</v>
      </c>
      <c r="DS193" s="86">
        <v>20</v>
      </c>
      <c r="DT193" s="86">
        <v>7</v>
      </c>
      <c r="DU193" s="86">
        <v>2</v>
      </c>
      <c r="DV193" s="86">
        <v>1</v>
      </c>
      <c r="DW193" s="86">
        <v>0</v>
      </c>
      <c r="DX193" s="86">
        <v>0</v>
      </c>
      <c r="DY193" s="86">
        <v>0</v>
      </c>
      <c r="DZ193" s="86">
        <v>0</v>
      </c>
      <c r="EA193" s="86">
        <v>0</v>
      </c>
      <c r="EB193" s="86">
        <v>0</v>
      </c>
      <c r="EC193" s="86">
        <v>0</v>
      </c>
      <c r="ED193" s="86">
        <v>0</v>
      </c>
      <c r="EE193" s="86">
        <v>0</v>
      </c>
    </row>
    <row r="194" spans="1:135" ht="0.95" customHeight="1" x14ac:dyDescent="0.25">
      <c r="A194" s="70">
        <v>2053</v>
      </c>
      <c r="B194" s="71">
        <f t="shared" si="248"/>
        <v>5761891</v>
      </c>
      <c r="C194" s="70"/>
      <c r="D194" s="84">
        <f t="shared" si="249"/>
        <v>3160417</v>
      </c>
      <c r="E194" s="84">
        <f t="shared" si="250"/>
        <v>3231360</v>
      </c>
      <c r="F194" s="84">
        <f t="shared" si="251"/>
        <v>3300023</v>
      </c>
      <c r="G194" s="85">
        <f t="shared" si="252"/>
        <v>3367774</v>
      </c>
      <c r="H194" s="85">
        <f t="shared" si="253"/>
        <v>3433953</v>
      </c>
      <c r="I194" s="85">
        <f>SUM(CB194:$EE194)</f>
        <v>1494353</v>
      </c>
      <c r="J194" s="85">
        <f>SUM(CC194:$EE194)</f>
        <v>1423410</v>
      </c>
      <c r="K194" s="85">
        <f>SUM(CD194:$EE194)</f>
        <v>1354747</v>
      </c>
      <c r="L194" s="85">
        <f>SUM(CE194:$EE194)</f>
        <v>1286996</v>
      </c>
      <c r="M194" s="85">
        <f>SUM(CF194:$EE194)</f>
        <v>1220817</v>
      </c>
      <c r="N194" s="84"/>
      <c r="O194" s="86">
        <v>55312</v>
      </c>
      <c r="P194" s="86">
        <v>55348</v>
      </c>
      <c r="Q194" s="86">
        <v>55323</v>
      </c>
      <c r="R194" s="86">
        <v>55267</v>
      </c>
      <c r="S194" s="86">
        <v>55219</v>
      </c>
      <c r="T194" s="86">
        <v>55180</v>
      </c>
      <c r="U194" s="86">
        <v>55168</v>
      </c>
      <c r="V194" s="86">
        <v>55186</v>
      </c>
      <c r="W194" s="86">
        <v>55229</v>
      </c>
      <c r="X194" s="86">
        <v>55316</v>
      </c>
      <c r="Y194" s="86">
        <v>55428</v>
      </c>
      <c r="Z194" s="86">
        <v>55555</v>
      </c>
      <c r="AA194" s="86">
        <v>55713</v>
      </c>
      <c r="AB194" s="86">
        <v>55911</v>
      </c>
      <c r="AC194" s="86">
        <v>56097</v>
      </c>
      <c r="AD194" s="86">
        <v>56355</v>
      </c>
      <c r="AE194" s="86">
        <v>56698</v>
      </c>
      <c r="AF194" s="86">
        <v>57143</v>
      </c>
      <c r="AG194" s="86">
        <v>57643</v>
      </c>
      <c r="AH194" s="86">
        <v>58181</v>
      </c>
      <c r="AI194" s="86">
        <v>58803</v>
      </c>
      <c r="AJ194" s="86">
        <v>59517</v>
      </c>
      <c r="AK194" s="86">
        <v>60295</v>
      </c>
      <c r="AL194" s="86">
        <v>61150</v>
      </c>
      <c r="AM194" s="86">
        <v>62091</v>
      </c>
      <c r="AN194" s="86">
        <v>63130</v>
      </c>
      <c r="AO194" s="86">
        <v>64225</v>
      </c>
      <c r="AP194" s="86">
        <v>65327</v>
      </c>
      <c r="AQ194" s="86">
        <v>66389</v>
      </c>
      <c r="AR194" s="86">
        <v>67371</v>
      </c>
      <c r="AS194" s="86">
        <v>68242</v>
      </c>
      <c r="AT194" s="86">
        <v>68986</v>
      </c>
      <c r="AU194" s="86">
        <v>69598</v>
      </c>
      <c r="AV194" s="86">
        <v>70080</v>
      </c>
      <c r="AW194" s="86">
        <v>70440</v>
      </c>
      <c r="AX194" s="86">
        <v>70707</v>
      </c>
      <c r="AY194" s="86">
        <v>70886</v>
      </c>
      <c r="AZ194" s="86">
        <v>70969</v>
      </c>
      <c r="BA194" s="86">
        <v>70982</v>
      </c>
      <c r="BB194" s="86">
        <v>70362</v>
      </c>
      <c r="BC194" s="86">
        <v>70848</v>
      </c>
      <c r="BD194" s="86">
        <v>71517</v>
      </c>
      <c r="BE194" s="86">
        <v>71507</v>
      </c>
      <c r="BF194" s="86">
        <v>72031</v>
      </c>
      <c r="BG194" s="86">
        <v>72099</v>
      </c>
      <c r="BH194" s="86">
        <v>72324</v>
      </c>
      <c r="BI194" s="86">
        <v>71880</v>
      </c>
      <c r="BJ194" s="86">
        <v>72059</v>
      </c>
      <c r="BK194" s="86">
        <v>72209</v>
      </c>
      <c r="BL194" s="86">
        <v>72189</v>
      </c>
      <c r="BM194" s="86">
        <v>72076</v>
      </c>
      <c r="BN194" s="86">
        <v>72746</v>
      </c>
      <c r="BO194" s="86">
        <v>73067</v>
      </c>
      <c r="BP194" s="86">
        <v>74818</v>
      </c>
      <c r="BQ194" s="86">
        <v>74474</v>
      </c>
      <c r="BR194" s="86">
        <v>74840</v>
      </c>
      <c r="BS194" s="86">
        <v>75044</v>
      </c>
      <c r="BT194" s="86">
        <v>75619</v>
      </c>
      <c r="BU194" s="86">
        <v>75071</v>
      </c>
      <c r="BV194" s="86">
        <v>74946</v>
      </c>
      <c r="BW194" s="86">
        <v>74573</v>
      </c>
      <c r="BX194" s="86">
        <v>74847</v>
      </c>
      <c r="BY194" s="86">
        <v>74494</v>
      </c>
      <c r="BZ194" s="86">
        <v>73497</v>
      </c>
      <c r="CA194" s="86">
        <v>72092</v>
      </c>
      <c r="CB194" s="86">
        <v>70943</v>
      </c>
      <c r="CC194" s="86">
        <v>68663</v>
      </c>
      <c r="CD194" s="86">
        <v>67751</v>
      </c>
      <c r="CE194" s="86">
        <v>66179</v>
      </c>
      <c r="CF194" s="86">
        <v>65279</v>
      </c>
      <c r="CG194" s="86">
        <v>63498</v>
      </c>
      <c r="CH194" s="86">
        <v>62525</v>
      </c>
      <c r="CI194" s="86">
        <v>60886</v>
      </c>
      <c r="CJ194" s="86">
        <v>59439</v>
      </c>
      <c r="CK194" s="86">
        <v>56795</v>
      </c>
      <c r="CL194" s="86">
        <v>54897</v>
      </c>
      <c r="CM194" s="86">
        <v>53283</v>
      </c>
      <c r="CN194" s="86">
        <v>51267</v>
      </c>
      <c r="CO194" s="86">
        <v>49737</v>
      </c>
      <c r="CP194" s="86">
        <v>49134</v>
      </c>
      <c r="CQ194" s="86">
        <v>47645</v>
      </c>
      <c r="CR194" s="86">
        <v>47132</v>
      </c>
      <c r="CS194" s="86">
        <v>46290</v>
      </c>
      <c r="CT194" s="86">
        <v>44879</v>
      </c>
      <c r="CU194" s="86">
        <v>43595</v>
      </c>
      <c r="CV194" s="86">
        <v>42226</v>
      </c>
      <c r="CW194" s="86">
        <v>40288</v>
      </c>
      <c r="CX194" s="86">
        <v>38575</v>
      </c>
      <c r="CY194" s="86">
        <v>36247</v>
      </c>
      <c r="CZ194" s="86">
        <v>33897</v>
      </c>
      <c r="DA194" s="86">
        <v>30228</v>
      </c>
      <c r="DB194" s="86">
        <v>26520</v>
      </c>
      <c r="DC194" s="86">
        <v>22972</v>
      </c>
      <c r="DD194" s="86">
        <v>19801</v>
      </c>
      <c r="DE194" s="86">
        <v>16819</v>
      </c>
      <c r="DF194" s="86">
        <v>14003</v>
      </c>
      <c r="DG194" s="86">
        <v>11477</v>
      </c>
      <c r="DH194" s="86">
        <v>9161</v>
      </c>
      <c r="DI194" s="86">
        <v>6986</v>
      </c>
      <c r="DJ194" s="86">
        <v>5185</v>
      </c>
      <c r="DK194" s="86">
        <v>3705</v>
      </c>
      <c r="DL194" s="86">
        <v>2589</v>
      </c>
      <c r="DM194" s="86">
        <v>1664</v>
      </c>
      <c r="DN194" s="86">
        <v>1054</v>
      </c>
      <c r="DO194" s="86">
        <v>590</v>
      </c>
      <c r="DP194" s="86">
        <v>310</v>
      </c>
      <c r="DQ194" s="86">
        <v>145</v>
      </c>
      <c r="DR194" s="86">
        <v>61</v>
      </c>
      <c r="DS194" s="86">
        <v>21</v>
      </c>
      <c r="DT194" s="86">
        <v>8</v>
      </c>
      <c r="DU194" s="86">
        <v>3</v>
      </c>
      <c r="DV194" s="86">
        <v>1</v>
      </c>
      <c r="DW194" s="86">
        <v>0</v>
      </c>
      <c r="DX194" s="86">
        <v>0</v>
      </c>
      <c r="DY194" s="86">
        <v>0</v>
      </c>
      <c r="DZ194" s="86">
        <v>0</v>
      </c>
      <c r="EA194" s="86">
        <v>0</v>
      </c>
      <c r="EB194" s="86">
        <v>0</v>
      </c>
      <c r="EC194" s="86">
        <v>0</v>
      </c>
      <c r="ED194" s="86">
        <v>0</v>
      </c>
      <c r="EE194" s="86">
        <v>0</v>
      </c>
    </row>
    <row r="195" spans="1:135" ht="0.95" customHeight="1" x14ac:dyDescent="0.25">
      <c r="A195" s="70">
        <v>2054</v>
      </c>
      <c r="B195" s="71">
        <f t="shared" si="248"/>
        <v>5784671</v>
      </c>
      <c r="C195" s="70"/>
      <c r="D195" s="84">
        <f t="shared" si="249"/>
        <v>3163325</v>
      </c>
      <c r="E195" s="84">
        <f t="shared" si="250"/>
        <v>3234410</v>
      </c>
      <c r="F195" s="84">
        <f t="shared" si="251"/>
        <v>3304643</v>
      </c>
      <c r="G195" s="85">
        <f t="shared" si="252"/>
        <v>3372682</v>
      </c>
      <c r="H195" s="85">
        <f t="shared" si="253"/>
        <v>3439813</v>
      </c>
      <c r="I195" s="85">
        <f>SUM(CB195:$EE195)</f>
        <v>1512241</v>
      </c>
      <c r="J195" s="85">
        <f>SUM(CC195:$EE195)</f>
        <v>1441156</v>
      </c>
      <c r="K195" s="85">
        <f>SUM(CD195:$EE195)</f>
        <v>1370923</v>
      </c>
      <c r="L195" s="85">
        <f>SUM(CE195:$EE195)</f>
        <v>1302884</v>
      </c>
      <c r="M195" s="85">
        <f>SUM(CF195:$EE195)</f>
        <v>1235753</v>
      </c>
      <c r="N195" s="84"/>
      <c r="O195" s="86">
        <v>55597</v>
      </c>
      <c r="P195" s="86">
        <v>55652</v>
      </c>
      <c r="Q195" s="86">
        <v>55634</v>
      </c>
      <c r="R195" s="86">
        <v>55582</v>
      </c>
      <c r="S195" s="86">
        <v>55516</v>
      </c>
      <c r="T195" s="86">
        <v>55461</v>
      </c>
      <c r="U195" s="86">
        <v>55419</v>
      </c>
      <c r="V195" s="86">
        <v>55404</v>
      </c>
      <c r="W195" s="86">
        <v>55418</v>
      </c>
      <c r="X195" s="86">
        <v>55454</v>
      </c>
      <c r="Y195" s="86">
        <v>55533</v>
      </c>
      <c r="Z195" s="86">
        <v>55635</v>
      </c>
      <c r="AA195" s="86">
        <v>55751</v>
      </c>
      <c r="AB195" s="86">
        <v>55909</v>
      </c>
      <c r="AC195" s="86">
        <v>56119</v>
      </c>
      <c r="AD195" s="86">
        <v>56346</v>
      </c>
      <c r="AE195" s="86">
        <v>56672</v>
      </c>
      <c r="AF195" s="86">
        <v>57101</v>
      </c>
      <c r="AG195" s="86">
        <v>57588</v>
      </c>
      <c r="AH195" s="86">
        <v>58118</v>
      </c>
      <c r="AI195" s="86">
        <v>58742</v>
      </c>
      <c r="AJ195" s="86">
        <v>59461</v>
      </c>
      <c r="AK195" s="86">
        <v>60244</v>
      </c>
      <c r="AL195" s="86">
        <v>61108</v>
      </c>
      <c r="AM195" s="86">
        <v>62082</v>
      </c>
      <c r="AN195" s="86">
        <v>63142</v>
      </c>
      <c r="AO195" s="86">
        <v>64278</v>
      </c>
      <c r="AP195" s="86">
        <v>65439</v>
      </c>
      <c r="AQ195" s="86">
        <v>66568</v>
      </c>
      <c r="AR195" s="86">
        <v>67619</v>
      </c>
      <c r="AS195" s="86">
        <v>68562</v>
      </c>
      <c r="AT195" s="86">
        <v>69379</v>
      </c>
      <c r="AU195" s="86">
        <v>70052</v>
      </c>
      <c r="AV195" s="86">
        <v>70585</v>
      </c>
      <c r="AW195" s="86">
        <v>70984</v>
      </c>
      <c r="AX195" s="86">
        <v>71261</v>
      </c>
      <c r="AY195" s="86">
        <v>71447</v>
      </c>
      <c r="AZ195" s="86">
        <v>71551</v>
      </c>
      <c r="BA195" s="86">
        <v>71565</v>
      </c>
      <c r="BB195" s="86">
        <v>71521</v>
      </c>
      <c r="BC195" s="86">
        <v>70852</v>
      </c>
      <c r="BD195" s="86">
        <v>71288</v>
      </c>
      <c r="BE195" s="86">
        <v>71911</v>
      </c>
      <c r="BF195" s="86">
        <v>71860</v>
      </c>
      <c r="BG195" s="86">
        <v>72343</v>
      </c>
      <c r="BH195" s="86">
        <v>72371</v>
      </c>
      <c r="BI195" s="86">
        <v>72557</v>
      </c>
      <c r="BJ195" s="86">
        <v>72080</v>
      </c>
      <c r="BK195" s="86">
        <v>72222</v>
      </c>
      <c r="BL195" s="86">
        <v>72331</v>
      </c>
      <c r="BM195" s="86">
        <v>72276</v>
      </c>
      <c r="BN195" s="86">
        <v>72125</v>
      </c>
      <c r="BO195" s="86">
        <v>72754</v>
      </c>
      <c r="BP195" s="86">
        <v>73034</v>
      </c>
      <c r="BQ195" s="86">
        <v>74734</v>
      </c>
      <c r="BR195" s="86">
        <v>74346</v>
      </c>
      <c r="BS195" s="86">
        <v>74658</v>
      </c>
      <c r="BT195" s="86">
        <v>74795</v>
      </c>
      <c r="BU195" s="86">
        <v>75293</v>
      </c>
      <c r="BV195" s="86">
        <v>74666</v>
      </c>
      <c r="BW195" s="86">
        <v>74340</v>
      </c>
      <c r="BX195" s="86">
        <v>74017</v>
      </c>
      <c r="BY195" s="86">
        <v>74226</v>
      </c>
      <c r="BZ195" s="86">
        <v>73836</v>
      </c>
      <c r="CA195" s="86">
        <v>72820</v>
      </c>
      <c r="CB195" s="86">
        <v>71085</v>
      </c>
      <c r="CC195" s="86">
        <v>70233</v>
      </c>
      <c r="CD195" s="86">
        <v>68039</v>
      </c>
      <c r="CE195" s="86">
        <v>67131</v>
      </c>
      <c r="CF195" s="86">
        <v>65560</v>
      </c>
      <c r="CG195" s="86">
        <v>64641</v>
      </c>
      <c r="CH195" s="86">
        <v>62842</v>
      </c>
      <c r="CI195" s="86">
        <v>61831</v>
      </c>
      <c r="CJ195" s="86">
        <v>60154</v>
      </c>
      <c r="CK195" s="86">
        <v>58659</v>
      </c>
      <c r="CL195" s="86">
        <v>55978</v>
      </c>
      <c r="CM195" s="86">
        <v>54031</v>
      </c>
      <c r="CN195" s="86">
        <v>52355</v>
      </c>
      <c r="CO195" s="86">
        <v>50286</v>
      </c>
      <c r="CP195" s="86">
        <v>48685</v>
      </c>
      <c r="CQ195" s="86">
        <v>47982</v>
      </c>
      <c r="CR195" s="86">
        <v>46398</v>
      </c>
      <c r="CS195" s="86">
        <v>45755</v>
      </c>
      <c r="CT195" s="86">
        <v>44782</v>
      </c>
      <c r="CU195" s="86">
        <v>43246</v>
      </c>
      <c r="CV195" s="86">
        <v>41825</v>
      </c>
      <c r="CW195" s="86">
        <v>40312</v>
      </c>
      <c r="CX195" s="86">
        <v>38243</v>
      </c>
      <c r="CY195" s="86">
        <v>36388</v>
      </c>
      <c r="CZ195" s="86">
        <v>33947</v>
      </c>
      <c r="DA195" s="86">
        <v>31486</v>
      </c>
      <c r="DB195" s="86">
        <v>27820</v>
      </c>
      <c r="DC195" s="86">
        <v>24151</v>
      </c>
      <c r="DD195" s="86">
        <v>20668</v>
      </c>
      <c r="DE195" s="86">
        <v>17570</v>
      </c>
      <c r="DF195" s="86">
        <v>14686</v>
      </c>
      <c r="DG195" s="86">
        <v>12004</v>
      </c>
      <c r="DH195" s="86">
        <v>9626</v>
      </c>
      <c r="DI195" s="86">
        <v>7492</v>
      </c>
      <c r="DJ195" s="86">
        <v>5546</v>
      </c>
      <c r="DK195" s="86">
        <v>3972</v>
      </c>
      <c r="DL195" s="86">
        <v>2712</v>
      </c>
      <c r="DM195" s="86">
        <v>1797</v>
      </c>
      <c r="DN195" s="86">
        <v>1086</v>
      </c>
      <c r="DO195" s="86">
        <v>640</v>
      </c>
      <c r="DP195" s="86">
        <v>331</v>
      </c>
      <c r="DQ195" s="86">
        <v>159</v>
      </c>
      <c r="DR195" s="86">
        <v>68</v>
      </c>
      <c r="DS195" s="86">
        <v>26</v>
      </c>
      <c r="DT195" s="86">
        <v>9</v>
      </c>
      <c r="DU195" s="86">
        <v>3</v>
      </c>
      <c r="DV195" s="86">
        <v>1</v>
      </c>
      <c r="DW195" s="86">
        <v>0</v>
      </c>
      <c r="DX195" s="86">
        <v>0</v>
      </c>
      <c r="DY195" s="86">
        <v>0</v>
      </c>
      <c r="DZ195" s="86">
        <v>0</v>
      </c>
      <c r="EA195" s="86">
        <v>0</v>
      </c>
      <c r="EB195" s="86">
        <v>0</v>
      </c>
      <c r="EC195" s="86">
        <v>0</v>
      </c>
      <c r="ED195" s="86">
        <v>0</v>
      </c>
      <c r="EE195" s="86">
        <v>0</v>
      </c>
    </row>
    <row r="196" spans="1:135" ht="0.95" customHeight="1" x14ac:dyDescent="0.25">
      <c r="A196" s="70">
        <v>2055</v>
      </c>
      <c r="B196" s="71">
        <f t="shared" si="248"/>
        <v>5806912</v>
      </c>
      <c r="C196" s="70"/>
      <c r="D196" s="84">
        <f t="shared" si="249"/>
        <v>3165523</v>
      </c>
      <c r="E196" s="84">
        <f t="shared" si="250"/>
        <v>3237331</v>
      </c>
      <c r="F196" s="84">
        <f t="shared" si="251"/>
        <v>3307710</v>
      </c>
      <c r="G196" s="85">
        <f t="shared" si="252"/>
        <v>3377307</v>
      </c>
      <c r="H196" s="85">
        <f t="shared" si="253"/>
        <v>3444727</v>
      </c>
      <c r="I196" s="85">
        <f>SUM(CB196:$EE196)</f>
        <v>1530076</v>
      </c>
      <c r="J196" s="85">
        <f>SUM(CC196:$EE196)</f>
        <v>1458268</v>
      </c>
      <c r="K196" s="85">
        <f>SUM(CD196:$EE196)</f>
        <v>1387889</v>
      </c>
      <c r="L196" s="85">
        <f>SUM(CE196:$EE196)</f>
        <v>1318292</v>
      </c>
      <c r="M196" s="85">
        <f>SUM(CF196:$EE196)</f>
        <v>1250872</v>
      </c>
      <c r="N196" s="84"/>
      <c r="O196" s="86">
        <v>55859</v>
      </c>
      <c r="P196" s="86">
        <v>55936</v>
      </c>
      <c r="Q196" s="86">
        <v>55936</v>
      </c>
      <c r="R196" s="86">
        <v>55891</v>
      </c>
      <c r="S196" s="86">
        <v>55830</v>
      </c>
      <c r="T196" s="86">
        <v>55758</v>
      </c>
      <c r="U196" s="86">
        <v>55700</v>
      </c>
      <c r="V196" s="86">
        <v>55656</v>
      </c>
      <c r="W196" s="86">
        <v>55636</v>
      </c>
      <c r="X196" s="86">
        <v>55645</v>
      </c>
      <c r="Y196" s="86">
        <v>55671</v>
      </c>
      <c r="Z196" s="86">
        <v>55739</v>
      </c>
      <c r="AA196" s="86">
        <v>55831</v>
      </c>
      <c r="AB196" s="86">
        <v>55949</v>
      </c>
      <c r="AC196" s="86">
        <v>56119</v>
      </c>
      <c r="AD196" s="86">
        <v>56368</v>
      </c>
      <c r="AE196" s="86">
        <v>56665</v>
      </c>
      <c r="AF196" s="86">
        <v>57076</v>
      </c>
      <c r="AG196" s="86">
        <v>57547</v>
      </c>
      <c r="AH196" s="86">
        <v>58064</v>
      </c>
      <c r="AI196" s="86">
        <v>58680</v>
      </c>
      <c r="AJ196" s="86">
        <v>59401</v>
      </c>
      <c r="AK196" s="86">
        <v>60190</v>
      </c>
      <c r="AL196" s="86">
        <v>61060</v>
      </c>
      <c r="AM196" s="86">
        <v>62042</v>
      </c>
      <c r="AN196" s="86">
        <v>63136</v>
      </c>
      <c r="AO196" s="86">
        <v>64291</v>
      </c>
      <c r="AP196" s="86">
        <v>65495</v>
      </c>
      <c r="AQ196" s="86">
        <v>66679</v>
      </c>
      <c r="AR196" s="86">
        <v>67798</v>
      </c>
      <c r="AS196" s="86">
        <v>68808</v>
      </c>
      <c r="AT196" s="86">
        <v>69697</v>
      </c>
      <c r="AU196" s="86">
        <v>70442</v>
      </c>
      <c r="AV196" s="86">
        <v>71038</v>
      </c>
      <c r="AW196" s="86">
        <v>71487</v>
      </c>
      <c r="AX196" s="86">
        <v>71803</v>
      </c>
      <c r="AY196" s="86">
        <v>72000</v>
      </c>
      <c r="AZ196" s="86">
        <v>72110</v>
      </c>
      <c r="BA196" s="86">
        <v>72146</v>
      </c>
      <c r="BB196" s="86">
        <v>72102</v>
      </c>
      <c r="BC196" s="86">
        <v>72006</v>
      </c>
      <c r="BD196" s="86">
        <v>71294</v>
      </c>
      <c r="BE196" s="86">
        <v>71685</v>
      </c>
      <c r="BF196" s="86">
        <v>72265</v>
      </c>
      <c r="BG196" s="86">
        <v>72175</v>
      </c>
      <c r="BH196" s="86">
        <v>72617</v>
      </c>
      <c r="BI196" s="86">
        <v>72609</v>
      </c>
      <c r="BJ196" s="86">
        <v>72757</v>
      </c>
      <c r="BK196" s="86">
        <v>72244</v>
      </c>
      <c r="BL196" s="86">
        <v>72349</v>
      </c>
      <c r="BM196" s="86">
        <v>72419</v>
      </c>
      <c r="BN196" s="86">
        <v>72326</v>
      </c>
      <c r="BO196" s="86">
        <v>72137</v>
      </c>
      <c r="BP196" s="86">
        <v>72725</v>
      </c>
      <c r="BQ196" s="86">
        <v>72964</v>
      </c>
      <c r="BR196" s="86">
        <v>74607</v>
      </c>
      <c r="BS196" s="86">
        <v>74168</v>
      </c>
      <c r="BT196" s="86">
        <v>74414</v>
      </c>
      <c r="BU196" s="86">
        <v>74476</v>
      </c>
      <c r="BV196" s="86">
        <v>74891</v>
      </c>
      <c r="BW196" s="86">
        <v>74066</v>
      </c>
      <c r="BX196" s="86">
        <v>73787</v>
      </c>
      <c r="BY196" s="86">
        <v>73406</v>
      </c>
      <c r="BZ196" s="86">
        <v>73572</v>
      </c>
      <c r="CA196" s="86">
        <v>73159</v>
      </c>
      <c r="CB196" s="86">
        <v>71808</v>
      </c>
      <c r="CC196" s="86">
        <v>70379</v>
      </c>
      <c r="CD196" s="86">
        <v>69597</v>
      </c>
      <c r="CE196" s="86">
        <v>67420</v>
      </c>
      <c r="CF196" s="86">
        <v>66509</v>
      </c>
      <c r="CG196" s="86">
        <v>64925</v>
      </c>
      <c r="CH196" s="86">
        <v>63976</v>
      </c>
      <c r="CI196" s="86">
        <v>62151</v>
      </c>
      <c r="CJ196" s="86">
        <v>61092</v>
      </c>
      <c r="CK196" s="86">
        <v>59370</v>
      </c>
      <c r="CL196" s="86">
        <v>57821</v>
      </c>
      <c r="CM196" s="86">
        <v>55101</v>
      </c>
      <c r="CN196" s="86">
        <v>53098</v>
      </c>
      <c r="CO196" s="86">
        <v>51359</v>
      </c>
      <c r="CP196" s="86">
        <v>49231</v>
      </c>
      <c r="CQ196" s="86">
        <v>47556</v>
      </c>
      <c r="CR196" s="86">
        <v>46738</v>
      </c>
      <c r="CS196" s="86">
        <v>45056</v>
      </c>
      <c r="CT196" s="86">
        <v>44277</v>
      </c>
      <c r="CU196" s="86">
        <v>43168</v>
      </c>
      <c r="CV196" s="86">
        <v>41506</v>
      </c>
      <c r="CW196" s="86">
        <v>39945</v>
      </c>
      <c r="CX196" s="86">
        <v>38286</v>
      </c>
      <c r="CY196" s="86">
        <v>36094</v>
      </c>
      <c r="CZ196" s="86">
        <v>34101</v>
      </c>
      <c r="DA196" s="86">
        <v>31557</v>
      </c>
      <c r="DB196" s="86">
        <v>29003</v>
      </c>
      <c r="DC196" s="86">
        <v>25359</v>
      </c>
      <c r="DD196" s="86">
        <v>21752</v>
      </c>
      <c r="DE196" s="86">
        <v>18363</v>
      </c>
      <c r="DF196" s="86">
        <v>15364</v>
      </c>
      <c r="DG196" s="86">
        <v>12610</v>
      </c>
      <c r="DH196" s="86">
        <v>10089</v>
      </c>
      <c r="DI196" s="86">
        <v>7890</v>
      </c>
      <c r="DJ196" s="86">
        <v>5962</v>
      </c>
      <c r="DK196" s="86">
        <v>4261</v>
      </c>
      <c r="DL196" s="86">
        <v>2919</v>
      </c>
      <c r="DM196" s="86">
        <v>1891</v>
      </c>
      <c r="DN196" s="86">
        <v>1178</v>
      </c>
      <c r="DO196" s="86">
        <v>663</v>
      </c>
      <c r="DP196" s="86">
        <v>361</v>
      </c>
      <c r="DQ196" s="86">
        <v>171</v>
      </c>
      <c r="DR196" s="86">
        <v>75</v>
      </c>
      <c r="DS196" s="86">
        <v>29</v>
      </c>
      <c r="DT196" s="86">
        <v>11</v>
      </c>
      <c r="DU196" s="86">
        <v>3</v>
      </c>
      <c r="DV196" s="86">
        <v>1</v>
      </c>
      <c r="DW196" s="86">
        <v>0</v>
      </c>
      <c r="DX196" s="86">
        <v>0</v>
      </c>
      <c r="DY196" s="86">
        <v>0</v>
      </c>
      <c r="DZ196" s="86">
        <v>0</v>
      </c>
      <c r="EA196" s="86">
        <v>0</v>
      </c>
      <c r="EB196" s="86">
        <v>0</v>
      </c>
      <c r="EC196" s="86">
        <v>0</v>
      </c>
      <c r="ED196" s="86">
        <v>0</v>
      </c>
      <c r="EE196" s="86">
        <v>0</v>
      </c>
    </row>
    <row r="197" spans="1:135" ht="0.95" customHeight="1" x14ac:dyDescent="0.25">
      <c r="A197" s="70">
        <v>2056</v>
      </c>
      <c r="B197" s="71">
        <f t="shared" si="248"/>
        <v>5828617</v>
      </c>
      <c r="C197" s="70"/>
      <c r="D197" s="84">
        <f t="shared" si="249"/>
        <v>3167418</v>
      </c>
      <c r="E197" s="84">
        <f t="shared" si="250"/>
        <v>3239567</v>
      </c>
      <c r="F197" s="84">
        <f t="shared" si="251"/>
        <v>3310666</v>
      </c>
      <c r="G197" s="85">
        <f t="shared" si="252"/>
        <v>3380412</v>
      </c>
      <c r="H197" s="85">
        <f t="shared" si="253"/>
        <v>3449380</v>
      </c>
      <c r="I197" s="85">
        <f>SUM(CB197:$EE197)</f>
        <v>1547515</v>
      </c>
      <c r="J197" s="85">
        <f>SUM(CC197:$EE197)</f>
        <v>1475366</v>
      </c>
      <c r="K197" s="85">
        <f>SUM(CD197:$EE197)</f>
        <v>1404267</v>
      </c>
      <c r="L197" s="85">
        <f>SUM(CE197:$EE197)</f>
        <v>1334521</v>
      </c>
      <c r="M197" s="85">
        <f>SUM(CF197:$EE197)</f>
        <v>1265553</v>
      </c>
      <c r="N197" s="84"/>
      <c r="O197" s="86">
        <v>56088</v>
      </c>
      <c r="P197" s="86">
        <v>56196</v>
      </c>
      <c r="Q197" s="86">
        <v>56221</v>
      </c>
      <c r="R197" s="86">
        <v>56193</v>
      </c>
      <c r="S197" s="86">
        <v>56139</v>
      </c>
      <c r="T197" s="86">
        <v>56072</v>
      </c>
      <c r="U197" s="86">
        <v>55997</v>
      </c>
      <c r="V197" s="86">
        <v>55937</v>
      </c>
      <c r="W197" s="86">
        <v>55888</v>
      </c>
      <c r="X197" s="86">
        <v>55864</v>
      </c>
      <c r="Y197" s="86">
        <v>55863</v>
      </c>
      <c r="Z197" s="86">
        <v>55878</v>
      </c>
      <c r="AA197" s="86">
        <v>55937</v>
      </c>
      <c r="AB197" s="86">
        <v>56029</v>
      </c>
      <c r="AC197" s="86">
        <v>56159</v>
      </c>
      <c r="AD197" s="86">
        <v>56368</v>
      </c>
      <c r="AE197" s="86">
        <v>56689</v>
      </c>
      <c r="AF197" s="86">
        <v>57070</v>
      </c>
      <c r="AG197" s="86">
        <v>57523</v>
      </c>
      <c r="AH197" s="86">
        <v>58024</v>
      </c>
      <c r="AI197" s="86">
        <v>58628</v>
      </c>
      <c r="AJ197" s="86">
        <v>59342</v>
      </c>
      <c r="AK197" s="86">
        <v>60130</v>
      </c>
      <c r="AL197" s="86">
        <v>61008</v>
      </c>
      <c r="AM197" s="86">
        <v>61995</v>
      </c>
      <c r="AN197" s="86">
        <v>63096</v>
      </c>
      <c r="AO197" s="86">
        <v>64285</v>
      </c>
      <c r="AP197" s="86">
        <v>65509</v>
      </c>
      <c r="AQ197" s="86">
        <v>66737</v>
      </c>
      <c r="AR197" s="86">
        <v>67908</v>
      </c>
      <c r="AS197" s="86">
        <v>68987</v>
      </c>
      <c r="AT197" s="86">
        <v>69942</v>
      </c>
      <c r="AU197" s="86">
        <v>70759</v>
      </c>
      <c r="AV197" s="86">
        <v>71426</v>
      </c>
      <c r="AW197" s="86">
        <v>71939</v>
      </c>
      <c r="AX197" s="86">
        <v>72303</v>
      </c>
      <c r="AY197" s="86">
        <v>72539</v>
      </c>
      <c r="AZ197" s="86">
        <v>72662</v>
      </c>
      <c r="BA197" s="86">
        <v>72704</v>
      </c>
      <c r="BB197" s="86">
        <v>72682</v>
      </c>
      <c r="BC197" s="86">
        <v>72584</v>
      </c>
      <c r="BD197" s="86">
        <v>72443</v>
      </c>
      <c r="BE197" s="86">
        <v>71693</v>
      </c>
      <c r="BF197" s="86">
        <v>72041</v>
      </c>
      <c r="BG197" s="86">
        <v>72582</v>
      </c>
      <c r="BH197" s="86">
        <v>72454</v>
      </c>
      <c r="BI197" s="86">
        <v>72856</v>
      </c>
      <c r="BJ197" s="86">
        <v>72812</v>
      </c>
      <c r="BK197" s="86">
        <v>72922</v>
      </c>
      <c r="BL197" s="86">
        <v>72374</v>
      </c>
      <c r="BM197" s="86">
        <v>72442</v>
      </c>
      <c r="BN197" s="86">
        <v>72473</v>
      </c>
      <c r="BO197" s="86">
        <v>72341</v>
      </c>
      <c r="BP197" s="86">
        <v>72114</v>
      </c>
      <c r="BQ197" s="86">
        <v>72658</v>
      </c>
      <c r="BR197" s="86">
        <v>72848</v>
      </c>
      <c r="BS197" s="86">
        <v>74431</v>
      </c>
      <c r="BT197" s="86">
        <v>73929</v>
      </c>
      <c r="BU197" s="86">
        <v>74102</v>
      </c>
      <c r="BV197" s="86">
        <v>74082</v>
      </c>
      <c r="BW197" s="86">
        <v>74294</v>
      </c>
      <c r="BX197" s="86">
        <v>73519</v>
      </c>
      <c r="BY197" s="86">
        <v>73181</v>
      </c>
      <c r="BZ197" s="86">
        <v>72763</v>
      </c>
      <c r="CA197" s="86">
        <v>72899</v>
      </c>
      <c r="CB197" s="86">
        <v>72149</v>
      </c>
      <c r="CC197" s="86">
        <v>71099</v>
      </c>
      <c r="CD197" s="86">
        <v>69746</v>
      </c>
      <c r="CE197" s="86">
        <v>68968</v>
      </c>
      <c r="CF197" s="86">
        <v>66798</v>
      </c>
      <c r="CG197" s="86">
        <v>65869</v>
      </c>
      <c r="CH197" s="86">
        <v>64263</v>
      </c>
      <c r="CI197" s="86">
        <v>63277</v>
      </c>
      <c r="CJ197" s="86">
        <v>61414</v>
      </c>
      <c r="CK197" s="86">
        <v>60301</v>
      </c>
      <c r="CL197" s="86">
        <v>58528</v>
      </c>
      <c r="CM197" s="86">
        <v>56920</v>
      </c>
      <c r="CN197" s="86">
        <v>54157</v>
      </c>
      <c r="CO197" s="86">
        <v>52096</v>
      </c>
      <c r="CP197" s="86">
        <v>50288</v>
      </c>
      <c r="CQ197" s="86">
        <v>48097</v>
      </c>
      <c r="CR197" s="86">
        <v>46332</v>
      </c>
      <c r="CS197" s="86">
        <v>45396</v>
      </c>
      <c r="CT197" s="86">
        <v>43614</v>
      </c>
      <c r="CU197" s="86">
        <v>42697</v>
      </c>
      <c r="CV197" s="86">
        <v>41448</v>
      </c>
      <c r="CW197" s="86">
        <v>39659</v>
      </c>
      <c r="CX197" s="86">
        <v>37956</v>
      </c>
      <c r="CY197" s="86">
        <v>36156</v>
      </c>
      <c r="CZ197" s="86">
        <v>33847</v>
      </c>
      <c r="DA197" s="86">
        <v>31722</v>
      </c>
      <c r="DB197" s="86">
        <v>29092</v>
      </c>
      <c r="DC197" s="86">
        <v>26461</v>
      </c>
      <c r="DD197" s="86">
        <v>22864</v>
      </c>
      <c r="DE197" s="86">
        <v>19349</v>
      </c>
      <c r="DF197" s="86">
        <v>16081</v>
      </c>
      <c r="DG197" s="86">
        <v>13215</v>
      </c>
      <c r="DH197" s="86">
        <v>10621</v>
      </c>
      <c r="DI197" s="86">
        <v>8288</v>
      </c>
      <c r="DJ197" s="86">
        <v>6296</v>
      </c>
      <c r="DK197" s="86">
        <v>4595</v>
      </c>
      <c r="DL197" s="86">
        <v>3144</v>
      </c>
      <c r="DM197" s="86">
        <v>2045</v>
      </c>
      <c r="DN197" s="86">
        <v>1247</v>
      </c>
      <c r="DO197" s="86">
        <v>724</v>
      </c>
      <c r="DP197" s="86">
        <v>377</v>
      </c>
      <c r="DQ197" s="86">
        <v>187</v>
      </c>
      <c r="DR197" s="86">
        <v>81</v>
      </c>
      <c r="DS197" s="86">
        <v>33</v>
      </c>
      <c r="DT197" s="86">
        <v>12</v>
      </c>
      <c r="DU197" s="86">
        <v>5</v>
      </c>
      <c r="DV197" s="86">
        <v>1</v>
      </c>
      <c r="DW197" s="86">
        <v>0</v>
      </c>
      <c r="DX197" s="86">
        <v>0</v>
      </c>
      <c r="DY197" s="86">
        <v>0</v>
      </c>
      <c r="DZ197" s="86">
        <v>0</v>
      </c>
      <c r="EA197" s="86">
        <v>0</v>
      </c>
      <c r="EB197" s="86">
        <v>0</v>
      </c>
      <c r="EC197" s="86">
        <v>0</v>
      </c>
      <c r="ED197" s="86">
        <v>0</v>
      </c>
      <c r="EE197" s="86">
        <v>0</v>
      </c>
    </row>
    <row r="198" spans="1:135" ht="0.95" customHeight="1" x14ac:dyDescent="0.25">
      <c r="A198" s="70">
        <v>2057</v>
      </c>
      <c r="B198" s="71">
        <f t="shared" si="248"/>
        <v>5849880</v>
      </c>
      <c r="C198" s="70"/>
      <c r="D198" s="84">
        <f t="shared" si="249"/>
        <v>3169601</v>
      </c>
      <c r="E198" s="84">
        <f t="shared" si="250"/>
        <v>3241495</v>
      </c>
      <c r="F198" s="84">
        <f t="shared" si="251"/>
        <v>3312936</v>
      </c>
      <c r="G198" s="85">
        <f t="shared" si="252"/>
        <v>3383402</v>
      </c>
      <c r="H198" s="85">
        <f t="shared" si="253"/>
        <v>3452522</v>
      </c>
      <c r="I198" s="85">
        <f>SUM(CB198:$EE198)</f>
        <v>1564002</v>
      </c>
      <c r="J198" s="85">
        <f>SUM(CC198:$EE198)</f>
        <v>1492108</v>
      </c>
      <c r="K198" s="85">
        <f>SUM(CD198:$EE198)</f>
        <v>1420667</v>
      </c>
      <c r="L198" s="85">
        <f>SUM(CE198:$EE198)</f>
        <v>1350201</v>
      </c>
      <c r="M198" s="85">
        <f>SUM(CF198:$EE198)</f>
        <v>1281081</v>
      </c>
      <c r="N198" s="84"/>
      <c r="O198" s="86">
        <v>56284</v>
      </c>
      <c r="P198" s="86">
        <v>56425</v>
      </c>
      <c r="Q198" s="86">
        <v>56481</v>
      </c>
      <c r="R198" s="86">
        <v>56476</v>
      </c>
      <c r="S198" s="86">
        <v>56440</v>
      </c>
      <c r="T198" s="86">
        <v>56380</v>
      </c>
      <c r="U198" s="86">
        <v>56310</v>
      </c>
      <c r="V198" s="86">
        <v>56233</v>
      </c>
      <c r="W198" s="86">
        <v>56171</v>
      </c>
      <c r="X198" s="86">
        <v>56115</v>
      </c>
      <c r="Y198" s="86">
        <v>56084</v>
      </c>
      <c r="Z198" s="86">
        <v>56071</v>
      </c>
      <c r="AA198" s="86">
        <v>56078</v>
      </c>
      <c r="AB198" s="86">
        <v>56136</v>
      </c>
      <c r="AC198" s="86">
        <v>56240</v>
      </c>
      <c r="AD198" s="86">
        <v>56411</v>
      </c>
      <c r="AE198" s="86">
        <v>56690</v>
      </c>
      <c r="AF198" s="86">
        <v>57094</v>
      </c>
      <c r="AG198" s="86">
        <v>57519</v>
      </c>
      <c r="AH198" s="86">
        <v>58001</v>
      </c>
      <c r="AI198" s="86">
        <v>58591</v>
      </c>
      <c r="AJ198" s="86">
        <v>59291</v>
      </c>
      <c r="AK198" s="86">
        <v>60074</v>
      </c>
      <c r="AL198" s="86">
        <v>60950</v>
      </c>
      <c r="AM198" s="86">
        <v>61945</v>
      </c>
      <c r="AN198" s="86">
        <v>63052</v>
      </c>
      <c r="AO198" s="86">
        <v>64247</v>
      </c>
      <c r="AP198" s="86">
        <v>65502</v>
      </c>
      <c r="AQ198" s="86">
        <v>66751</v>
      </c>
      <c r="AR198" s="86">
        <v>67967</v>
      </c>
      <c r="AS198" s="86">
        <v>69098</v>
      </c>
      <c r="AT198" s="86">
        <v>70121</v>
      </c>
      <c r="AU198" s="86">
        <v>71003</v>
      </c>
      <c r="AV198" s="86">
        <v>71741</v>
      </c>
      <c r="AW198" s="86">
        <v>72325</v>
      </c>
      <c r="AX198" s="86">
        <v>72752</v>
      </c>
      <c r="AY198" s="86">
        <v>73036</v>
      </c>
      <c r="AZ198" s="86">
        <v>73198</v>
      </c>
      <c r="BA198" s="86">
        <v>73254</v>
      </c>
      <c r="BB198" s="86">
        <v>73237</v>
      </c>
      <c r="BC198" s="86">
        <v>73162</v>
      </c>
      <c r="BD198" s="86">
        <v>73019</v>
      </c>
      <c r="BE198" s="86">
        <v>72837</v>
      </c>
      <c r="BF198" s="86">
        <v>72052</v>
      </c>
      <c r="BG198" s="86">
        <v>72360</v>
      </c>
      <c r="BH198" s="86">
        <v>72861</v>
      </c>
      <c r="BI198" s="86">
        <v>72695</v>
      </c>
      <c r="BJ198" s="86">
        <v>73059</v>
      </c>
      <c r="BK198" s="86">
        <v>72978</v>
      </c>
      <c r="BL198" s="86">
        <v>73052</v>
      </c>
      <c r="BM198" s="86">
        <v>72468</v>
      </c>
      <c r="BN198" s="86">
        <v>72498</v>
      </c>
      <c r="BO198" s="86">
        <v>72491</v>
      </c>
      <c r="BP198" s="86">
        <v>72320</v>
      </c>
      <c r="BQ198" s="86">
        <v>72054</v>
      </c>
      <c r="BR198" s="86">
        <v>72547</v>
      </c>
      <c r="BS198" s="86">
        <v>72683</v>
      </c>
      <c r="BT198" s="86">
        <v>74194</v>
      </c>
      <c r="BU198" s="86">
        <v>73622</v>
      </c>
      <c r="BV198" s="86">
        <v>73713</v>
      </c>
      <c r="BW198" s="86">
        <v>73493</v>
      </c>
      <c r="BX198" s="86">
        <v>73748</v>
      </c>
      <c r="BY198" s="86">
        <v>72919</v>
      </c>
      <c r="BZ198" s="86">
        <v>72541</v>
      </c>
      <c r="CA198" s="86">
        <v>72100</v>
      </c>
      <c r="CB198" s="86">
        <v>71894</v>
      </c>
      <c r="CC198" s="86">
        <v>71441</v>
      </c>
      <c r="CD198" s="86">
        <v>70466</v>
      </c>
      <c r="CE198" s="86">
        <v>69120</v>
      </c>
      <c r="CF198" s="86">
        <v>68337</v>
      </c>
      <c r="CG198" s="86">
        <v>66160</v>
      </c>
      <c r="CH198" s="86">
        <v>65202</v>
      </c>
      <c r="CI198" s="86">
        <v>63565</v>
      </c>
      <c r="CJ198" s="86">
        <v>62533</v>
      </c>
      <c r="CK198" s="86">
        <v>60628</v>
      </c>
      <c r="CL198" s="86">
        <v>59452</v>
      </c>
      <c r="CM198" s="86">
        <v>57625</v>
      </c>
      <c r="CN198" s="86">
        <v>55950</v>
      </c>
      <c r="CO198" s="86">
        <v>53144</v>
      </c>
      <c r="CP198" s="86">
        <v>51020</v>
      </c>
      <c r="CQ198" s="86">
        <v>49139</v>
      </c>
      <c r="CR198" s="86">
        <v>46871</v>
      </c>
      <c r="CS198" s="86">
        <v>45015</v>
      </c>
      <c r="CT198" s="86">
        <v>43955</v>
      </c>
      <c r="CU198" s="86">
        <v>42070</v>
      </c>
      <c r="CV198" s="86">
        <v>41010</v>
      </c>
      <c r="CW198" s="86">
        <v>39620</v>
      </c>
      <c r="CX198" s="86">
        <v>37703</v>
      </c>
      <c r="CY198" s="86">
        <v>35861</v>
      </c>
      <c r="CZ198" s="86">
        <v>33927</v>
      </c>
      <c r="DA198" s="86">
        <v>31509</v>
      </c>
      <c r="DB198" s="86">
        <v>29268</v>
      </c>
      <c r="DC198" s="86">
        <v>26567</v>
      </c>
      <c r="DD198" s="86">
        <v>23883</v>
      </c>
      <c r="DE198" s="86">
        <v>20362</v>
      </c>
      <c r="DF198" s="86">
        <v>16967</v>
      </c>
      <c r="DG198" s="86">
        <v>13854</v>
      </c>
      <c r="DH198" s="86">
        <v>11149</v>
      </c>
      <c r="DI198" s="86">
        <v>8744</v>
      </c>
      <c r="DJ198" s="86">
        <v>6629</v>
      </c>
      <c r="DK198" s="86">
        <v>4867</v>
      </c>
      <c r="DL198" s="86">
        <v>3402</v>
      </c>
      <c r="DM198" s="86">
        <v>2213</v>
      </c>
      <c r="DN198" s="86">
        <v>1355</v>
      </c>
      <c r="DO198" s="86">
        <v>770</v>
      </c>
      <c r="DP198" s="86">
        <v>413</v>
      </c>
      <c r="DQ198" s="86">
        <v>197</v>
      </c>
      <c r="DR198" s="86">
        <v>89</v>
      </c>
      <c r="DS198" s="86">
        <v>36</v>
      </c>
      <c r="DT198" s="86">
        <v>13</v>
      </c>
      <c r="DU198" s="86">
        <v>5</v>
      </c>
      <c r="DV198" s="86">
        <v>2</v>
      </c>
      <c r="DW198" s="86">
        <v>0</v>
      </c>
      <c r="DX198" s="86">
        <v>0</v>
      </c>
      <c r="DY198" s="86">
        <v>0</v>
      </c>
      <c r="DZ198" s="86">
        <v>0</v>
      </c>
      <c r="EA198" s="86">
        <v>0</v>
      </c>
      <c r="EB198" s="86">
        <v>0</v>
      </c>
      <c r="EC198" s="86">
        <v>0</v>
      </c>
      <c r="ED198" s="86">
        <v>0</v>
      </c>
      <c r="EE198" s="86">
        <v>0</v>
      </c>
    </row>
    <row r="199" spans="1:135" ht="0.95" customHeight="1" x14ac:dyDescent="0.25">
      <c r="A199" s="70">
        <v>2058</v>
      </c>
      <c r="B199" s="71">
        <f t="shared" si="248"/>
        <v>5870731</v>
      </c>
      <c r="C199" s="70"/>
      <c r="D199" s="84">
        <f t="shared" si="249"/>
        <v>3172630</v>
      </c>
      <c r="E199" s="84">
        <f t="shared" si="250"/>
        <v>3243735</v>
      </c>
      <c r="F199" s="84">
        <f t="shared" si="251"/>
        <v>3314927</v>
      </c>
      <c r="G199" s="85">
        <f t="shared" si="252"/>
        <v>3385734</v>
      </c>
      <c r="H199" s="85">
        <f t="shared" si="253"/>
        <v>3455573</v>
      </c>
      <c r="I199" s="85">
        <f>SUM(CB199:$EE199)</f>
        <v>1579062</v>
      </c>
      <c r="J199" s="85">
        <f>SUM(CC199:$EE199)</f>
        <v>1507957</v>
      </c>
      <c r="K199" s="85">
        <f>SUM(CD199:$EE199)</f>
        <v>1436765</v>
      </c>
      <c r="L199" s="85">
        <f>SUM(CE199:$EE199)</f>
        <v>1365958</v>
      </c>
      <c r="M199" s="85">
        <f>SUM(CF199:$EE199)</f>
        <v>1296119</v>
      </c>
      <c r="N199" s="84"/>
      <c r="O199" s="86">
        <v>56451</v>
      </c>
      <c r="P199" s="86">
        <v>56621</v>
      </c>
      <c r="Q199" s="86">
        <v>56709</v>
      </c>
      <c r="R199" s="86">
        <v>56736</v>
      </c>
      <c r="S199" s="86">
        <v>56722</v>
      </c>
      <c r="T199" s="86">
        <v>56680</v>
      </c>
      <c r="U199" s="86">
        <v>56619</v>
      </c>
      <c r="V199" s="86">
        <v>56546</v>
      </c>
      <c r="W199" s="86">
        <v>56466</v>
      </c>
      <c r="X199" s="86">
        <v>56398</v>
      </c>
      <c r="Y199" s="86">
        <v>56334</v>
      </c>
      <c r="Z199" s="86">
        <v>56292</v>
      </c>
      <c r="AA199" s="86">
        <v>56269</v>
      </c>
      <c r="AB199" s="86">
        <v>56278</v>
      </c>
      <c r="AC199" s="86">
        <v>56348</v>
      </c>
      <c r="AD199" s="86">
        <v>56492</v>
      </c>
      <c r="AE199" s="86">
        <v>56733</v>
      </c>
      <c r="AF199" s="86">
        <v>57097</v>
      </c>
      <c r="AG199" s="86">
        <v>57544</v>
      </c>
      <c r="AH199" s="86">
        <v>58000</v>
      </c>
      <c r="AI199" s="86">
        <v>58570</v>
      </c>
      <c r="AJ199" s="86">
        <v>59257</v>
      </c>
      <c r="AK199" s="86">
        <v>60024</v>
      </c>
      <c r="AL199" s="86">
        <v>60894</v>
      </c>
      <c r="AM199" s="86">
        <v>61889</v>
      </c>
      <c r="AN199" s="86">
        <v>63003</v>
      </c>
      <c r="AO199" s="86">
        <v>64204</v>
      </c>
      <c r="AP199" s="86">
        <v>65466</v>
      </c>
      <c r="AQ199" s="86">
        <v>66745</v>
      </c>
      <c r="AR199" s="86">
        <v>67982</v>
      </c>
      <c r="AS199" s="86">
        <v>69157</v>
      </c>
      <c r="AT199" s="86">
        <v>70232</v>
      </c>
      <c r="AU199" s="86">
        <v>71182</v>
      </c>
      <c r="AV199" s="86">
        <v>71984</v>
      </c>
      <c r="AW199" s="86">
        <v>72637</v>
      </c>
      <c r="AX199" s="86">
        <v>73137</v>
      </c>
      <c r="AY199" s="86">
        <v>73483</v>
      </c>
      <c r="AZ199" s="86">
        <v>73692</v>
      </c>
      <c r="BA199" s="86">
        <v>73787</v>
      </c>
      <c r="BB199" s="86">
        <v>73785</v>
      </c>
      <c r="BC199" s="86">
        <v>73715</v>
      </c>
      <c r="BD199" s="86">
        <v>73594</v>
      </c>
      <c r="BE199" s="86">
        <v>73411</v>
      </c>
      <c r="BF199" s="86">
        <v>73191</v>
      </c>
      <c r="BG199" s="86">
        <v>72371</v>
      </c>
      <c r="BH199" s="86">
        <v>72641</v>
      </c>
      <c r="BI199" s="86">
        <v>73104</v>
      </c>
      <c r="BJ199" s="86">
        <v>72903</v>
      </c>
      <c r="BK199" s="86">
        <v>73226</v>
      </c>
      <c r="BL199" s="86">
        <v>73110</v>
      </c>
      <c r="BM199" s="86">
        <v>73146</v>
      </c>
      <c r="BN199" s="86">
        <v>72527</v>
      </c>
      <c r="BO199" s="86">
        <v>72519</v>
      </c>
      <c r="BP199" s="86">
        <v>72472</v>
      </c>
      <c r="BQ199" s="86">
        <v>72262</v>
      </c>
      <c r="BR199" s="86">
        <v>71950</v>
      </c>
      <c r="BS199" s="86">
        <v>72386</v>
      </c>
      <c r="BT199" s="86">
        <v>72460</v>
      </c>
      <c r="BU199" s="86">
        <v>73889</v>
      </c>
      <c r="BV199" s="86">
        <v>73239</v>
      </c>
      <c r="BW199" s="86">
        <v>73129</v>
      </c>
      <c r="BX199" s="86">
        <v>72956</v>
      </c>
      <c r="BY199" s="86">
        <v>73150</v>
      </c>
      <c r="BZ199" s="86">
        <v>72286</v>
      </c>
      <c r="CA199" s="86">
        <v>71883</v>
      </c>
      <c r="CB199" s="86">
        <v>71105</v>
      </c>
      <c r="CC199" s="86">
        <v>71192</v>
      </c>
      <c r="CD199" s="86">
        <v>70807</v>
      </c>
      <c r="CE199" s="86">
        <v>69839</v>
      </c>
      <c r="CF199" s="86">
        <v>68493</v>
      </c>
      <c r="CG199" s="86">
        <v>67688</v>
      </c>
      <c r="CH199" s="86">
        <v>65496</v>
      </c>
      <c r="CI199" s="86">
        <v>64499</v>
      </c>
      <c r="CJ199" s="86">
        <v>62821</v>
      </c>
      <c r="CK199" s="86">
        <v>61738</v>
      </c>
      <c r="CL199" s="86">
        <v>59781</v>
      </c>
      <c r="CM199" s="86">
        <v>58542</v>
      </c>
      <c r="CN199" s="86">
        <v>56652</v>
      </c>
      <c r="CO199" s="86">
        <v>54911</v>
      </c>
      <c r="CP199" s="86">
        <v>52054</v>
      </c>
      <c r="CQ199" s="86">
        <v>49863</v>
      </c>
      <c r="CR199" s="86">
        <v>47896</v>
      </c>
      <c r="CS199" s="86">
        <v>45549</v>
      </c>
      <c r="CT199" s="86">
        <v>43600</v>
      </c>
      <c r="CU199" s="86">
        <v>42412</v>
      </c>
      <c r="CV199" s="86">
        <v>40423</v>
      </c>
      <c r="CW199" s="86">
        <v>39217</v>
      </c>
      <c r="CX199" s="86">
        <v>37684</v>
      </c>
      <c r="CY199" s="86">
        <v>35644</v>
      </c>
      <c r="CZ199" s="86">
        <v>33668</v>
      </c>
      <c r="DA199" s="86">
        <v>31605</v>
      </c>
      <c r="DB199" s="86">
        <v>29096</v>
      </c>
      <c r="DC199" s="86">
        <v>26753</v>
      </c>
      <c r="DD199" s="86">
        <v>24003</v>
      </c>
      <c r="DE199" s="86">
        <v>21294</v>
      </c>
      <c r="DF199" s="86">
        <v>17878</v>
      </c>
      <c r="DG199" s="86">
        <v>14640</v>
      </c>
      <c r="DH199" s="86">
        <v>11711</v>
      </c>
      <c r="DI199" s="86">
        <v>9199</v>
      </c>
      <c r="DJ199" s="86">
        <v>7013</v>
      </c>
      <c r="DK199" s="86">
        <v>5141</v>
      </c>
      <c r="DL199" s="86">
        <v>3616</v>
      </c>
      <c r="DM199" s="86">
        <v>2403</v>
      </c>
      <c r="DN199" s="86">
        <v>1475</v>
      </c>
      <c r="DO199" s="86">
        <v>843</v>
      </c>
      <c r="DP199" s="86">
        <v>442</v>
      </c>
      <c r="DQ199" s="86">
        <v>218</v>
      </c>
      <c r="DR199" s="86">
        <v>95</v>
      </c>
      <c r="DS199" s="86">
        <v>40</v>
      </c>
      <c r="DT199" s="86">
        <v>14</v>
      </c>
      <c r="DU199" s="86">
        <v>6</v>
      </c>
      <c r="DV199" s="86">
        <v>2</v>
      </c>
      <c r="DW199" s="86">
        <v>1</v>
      </c>
      <c r="DX199" s="86">
        <v>0</v>
      </c>
      <c r="DY199" s="86">
        <v>0</v>
      </c>
      <c r="DZ199" s="86">
        <v>0</v>
      </c>
      <c r="EA199" s="86">
        <v>0</v>
      </c>
      <c r="EB199" s="86">
        <v>0</v>
      </c>
      <c r="EC199" s="86">
        <v>0</v>
      </c>
      <c r="ED199" s="86">
        <v>0</v>
      </c>
      <c r="EE199" s="86">
        <v>0</v>
      </c>
    </row>
    <row r="200" spans="1:135" ht="0.95" customHeight="1" x14ac:dyDescent="0.25">
      <c r="A200" s="70">
        <v>2059</v>
      </c>
      <c r="B200" s="71">
        <f t="shared" si="248"/>
        <v>5891044</v>
      </c>
      <c r="C200" s="70"/>
      <c r="D200" s="84">
        <f t="shared" si="249"/>
        <v>3175939</v>
      </c>
      <c r="E200" s="84">
        <f t="shared" si="250"/>
        <v>3246833</v>
      </c>
      <c r="F200" s="84">
        <f t="shared" si="251"/>
        <v>3317248</v>
      </c>
      <c r="G200" s="85">
        <f t="shared" si="252"/>
        <v>3387811</v>
      </c>
      <c r="H200" s="85">
        <f t="shared" si="253"/>
        <v>3457990</v>
      </c>
      <c r="I200" s="85">
        <f>SUM(CB200:$EE200)</f>
        <v>1593224</v>
      </c>
      <c r="J200" s="85">
        <f>SUM(CC200:$EE200)</f>
        <v>1522330</v>
      </c>
      <c r="K200" s="85">
        <f>SUM(CD200:$EE200)</f>
        <v>1451915</v>
      </c>
      <c r="L200" s="85">
        <f>SUM(CE200:$EE200)</f>
        <v>1381352</v>
      </c>
      <c r="M200" s="85">
        <f>SUM(CF200:$EE200)</f>
        <v>1311173</v>
      </c>
      <c r="N200" s="84"/>
      <c r="O200" s="86">
        <v>56575</v>
      </c>
      <c r="P200" s="86">
        <v>56787</v>
      </c>
      <c r="Q200" s="86">
        <v>56905</v>
      </c>
      <c r="R200" s="86">
        <v>56964</v>
      </c>
      <c r="S200" s="86">
        <v>56982</v>
      </c>
      <c r="T200" s="86">
        <v>56961</v>
      </c>
      <c r="U200" s="86">
        <v>56917</v>
      </c>
      <c r="V200" s="86">
        <v>56855</v>
      </c>
      <c r="W200" s="86">
        <v>56780</v>
      </c>
      <c r="X200" s="86">
        <v>56693</v>
      </c>
      <c r="Y200" s="86">
        <v>56616</v>
      </c>
      <c r="Z200" s="86">
        <v>56542</v>
      </c>
      <c r="AA200" s="86">
        <v>56491</v>
      </c>
      <c r="AB200" s="86">
        <v>56469</v>
      </c>
      <c r="AC200" s="86">
        <v>56492</v>
      </c>
      <c r="AD200" s="86">
        <v>56601</v>
      </c>
      <c r="AE200" s="86">
        <v>56815</v>
      </c>
      <c r="AF200" s="86">
        <v>57140</v>
      </c>
      <c r="AG200" s="86">
        <v>57548</v>
      </c>
      <c r="AH200" s="86">
        <v>58026</v>
      </c>
      <c r="AI200" s="86">
        <v>58571</v>
      </c>
      <c r="AJ200" s="86">
        <v>59238</v>
      </c>
      <c r="AK200" s="86">
        <v>59992</v>
      </c>
      <c r="AL200" s="86">
        <v>60846</v>
      </c>
      <c r="AM200" s="86">
        <v>61834</v>
      </c>
      <c r="AN200" s="86">
        <v>62948</v>
      </c>
      <c r="AO200" s="86">
        <v>64158</v>
      </c>
      <c r="AP200" s="86">
        <v>65425</v>
      </c>
      <c r="AQ200" s="86">
        <v>66711</v>
      </c>
      <c r="AR200" s="86">
        <v>67977</v>
      </c>
      <c r="AS200" s="86">
        <v>69173</v>
      </c>
      <c r="AT200" s="86">
        <v>70290</v>
      </c>
      <c r="AU200" s="86">
        <v>71295</v>
      </c>
      <c r="AV200" s="86">
        <v>72162</v>
      </c>
      <c r="AW200" s="86">
        <v>72881</v>
      </c>
      <c r="AX200" s="86">
        <v>73447</v>
      </c>
      <c r="AY200" s="86">
        <v>73865</v>
      </c>
      <c r="AZ200" s="86">
        <v>74136</v>
      </c>
      <c r="BA200" s="86">
        <v>74279</v>
      </c>
      <c r="BB200" s="86">
        <v>74315</v>
      </c>
      <c r="BC200" s="86">
        <v>74260</v>
      </c>
      <c r="BD200" s="86">
        <v>74146</v>
      </c>
      <c r="BE200" s="86">
        <v>73985</v>
      </c>
      <c r="BF200" s="86">
        <v>73763</v>
      </c>
      <c r="BG200" s="86">
        <v>73508</v>
      </c>
      <c r="BH200" s="86">
        <v>72654</v>
      </c>
      <c r="BI200" s="86">
        <v>72888</v>
      </c>
      <c r="BJ200" s="86">
        <v>73311</v>
      </c>
      <c r="BK200" s="86">
        <v>73075</v>
      </c>
      <c r="BL200" s="86">
        <v>73358</v>
      </c>
      <c r="BM200" s="86">
        <v>73206</v>
      </c>
      <c r="BN200" s="86">
        <v>73204</v>
      </c>
      <c r="BO200" s="86">
        <v>72550</v>
      </c>
      <c r="BP200" s="86">
        <v>72502</v>
      </c>
      <c r="BQ200" s="86">
        <v>72414</v>
      </c>
      <c r="BR200" s="86">
        <v>72158</v>
      </c>
      <c r="BS200" s="86">
        <v>71795</v>
      </c>
      <c r="BT200" s="86">
        <v>72167</v>
      </c>
      <c r="BU200" s="86">
        <v>72168</v>
      </c>
      <c r="BV200" s="86">
        <v>73508</v>
      </c>
      <c r="BW200" s="86">
        <v>72662</v>
      </c>
      <c r="BX200" s="86">
        <v>72598</v>
      </c>
      <c r="BY200" s="86">
        <v>72366</v>
      </c>
      <c r="BZ200" s="86">
        <v>72517</v>
      </c>
      <c r="CA200" s="86">
        <v>71633</v>
      </c>
      <c r="CB200" s="86">
        <v>70894</v>
      </c>
      <c r="CC200" s="86">
        <v>70415</v>
      </c>
      <c r="CD200" s="86">
        <v>70563</v>
      </c>
      <c r="CE200" s="86">
        <v>70179</v>
      </c>
      <c r="CF200" s="86">
        <v>69208</v>
      </c>
      <c r="CG200" s="86">
        <v>67846</v>
      </c>
      <c r="CH200" s="86">
        <v>67013</v>
      </c>
      <c r="CI200" s="86">
        <v>64793</v>
      </c>
      <c r="CJ200" s="86">
        <v>63750</v>
      </c>
      <c r="CK200" s="86">
        <v>62026</v>
      </c>
      <c r="CL200" s="86">
        <v>60881</v>
      </c>
      <c r="CM200" s="86">
        <v>58870</v>
      </c>
      <c r="CN200" s="86">
        <v>57558</v>
      </c>
      <c r="CO200" s="86">
        <v>55606</v>
      </c>
      <c r="CP200" s="86">
        <v>53792</v>
      </c>
      <c r="CQ200" s="86">
        <v>50882</v>
      </c>
      <c r="CR200" s="86">
        <v>48609</v>
      </c>
      <c r="CS200" s="86">
        <v>46554</v>
      </c>
      <c r="CT200" s="86">
        <v>44125</v>
      </c>
      <c r="CU200" s="86">
        <v>42080</v>
      </c>
      <c r="CV200" s="86">
        <v>40763</v>
      </c>
      <c r="CW200" s="86">
        <v>38667</v>
      </c>
      <c r="CX200" s="86">
        <v>37314</v>
      </c>
      <c r="CY200" s="86">
        <v>35640</v>
      </c>
      <c r="CZ200" s="86">
        <v>33482</v>
      </c>
      <c r="DA200" s="86">
        <v>31381</v>
      </c>
      <c r="DB200" s="86">
        <v>29201</v>
      </c>
      <c r="DC200" s="86">
        <v>26616</v>
      </c>
      <c r="DD200" s="86">
        <v>24193</v>
      </c>
      <c r="DE200" s="86">
        <v>21420</v>
      </c>
      <c r="DF200" s="86">
        <v>18718</v>
      </c>
      <c r="DG200" s="86">
        <v>15443</v>
      </c>
      <c r="DH200" s="86">
        <v>12393</v>
      </c>
      <c r="DI200" s="86">
        <v>9678</v>
      </c>
      <c r="DJ200" s="86">
        <v>7393</v>
      </c>
      <c r="DK200" s="86">
        <v>5452</v>
      </c>
      <c r="DL200" s="86">
        <v>3832</v>
      </c>
      <c r="DM200" s="86">
        <v>2565</v>
      </c>
      <c r="DN200" s="86">
        <v>1607</v>
      </c>
      <c r="DO200" s="86">
        <v>923</v>
      </c>
      <c r="DP200" s="86">
        <v>489</v>
      </c>
      <c r="DQ200" s="86">
        <v>234</v>
      </c>
      <c r="DR200" s="86">
        <v>107</v>
      </c>
      <c r="DS200" s="86">
        <v>43</v>
      </c>
      <c r="DT200" s="86">
        <v>17</v>
      </c>
      <c r="DU200" s="86">
        <v>6</v>
      </c>
      <c r="DV200" s="86">
        <v>2</v>
      </c>
      <c r="DW200" s="86">
        <v>1</v>
      </c>
      <c r="DX200" s="86">
        <v>0</v>
      </c>
      <c r="DY200" s="86">
        <v>0</v>
      </c>
      <c r="DZ200" s="86">
        <v>0</v>
      </c>
      <c r="EA200" s="86">
        <v>0</v>
      </c>
      <c r="EB200" s="86">
        <v>0</v>
      </c>
      <c r="EC200" s="86">
        <v>0</v>
      </c>
      <c r="ED200" s="86">
        <v>0</v>
      </c>
      <c r="EE200" s="86">
        <v>0</v>
      </c>
    </row>
    <row r="201" spans="1:135" ht="0.95" customHeight="1" x14ac:dyDescent="0.25">
      <c r="A201" s="70">
        <v>2060</v>
      </c>
      <c r="B201" s="71">
        <f t="shared" si="248"/>
        <v>5910902</v>
      </c>
      <c r="C201" s="70"/>
      <c r="D201" s="84">
        <f t="shared" si="249"/>
        <v>3179580</v>
      </c>
      <c r="E201" s="84">
        <f t="shared" si="250"/>
        <v>3250232</v>
      </c>
      <c r="F201" s="84">
        <f t="shared" si="251"/>
        <v>3320439</v>
      </c>
      <c r="G201" s="85">
        <f t="shared" si="252"/>
        <v>3390234</v>
      </c>
      <c r="H201" s="85">
        <f t="shared" si="253"/>
        <v>3460174</v>
      </c>
      <c r="I201" s="85">
        <f>SUM(CB201:$EE201)</f>
        <v>1606564</v>
      </c>
      <c r="J201" s="85">
        <f>SUM(CC201:$EE201)</f>
        <v>1535912</v>
      </c>
      <c r="K201" s="85">
        <f>SUM(CD201:$EE201)</f>
        <v>1465705</v>
      </c>
      <c r="L201" s="85">
        <f>SUM(CE201:$EE201)</f>
        <v>1395910</v>
      </c>
      <c r="M201" s="85">
        <f>SUM(CF201:$EE201)</f>
        <v>1325970</v>
      </c>
      <c r="N201" s="84"/>
      <c r="O201" s="86">
        <v>56673</v>
      </c>
      <c r="P201" s="86">
        <v>56910</v>
      </c>
      <c r="Q201" s="86">
        <v>57071</v>
      </c>
      <c r="R201" s="86">
        <v>57159</v>
      </c>
      <c r="S201" s="86">
        <v>57210</v>
      </c>
      <c r="T201" s="86">
        <v>57223</v>
      </c>
      <c r="U201" s="86">
        <v>57197</v>
      </c>
      <c r="V201" s="86">
        <v>57153</v>
      </c>
      <c r="W201" s="86">
        <v>57087</v>
      </c>
      <c r="X201" s="86">
        <v>57007</v>
      </c>
      <c r="Y201" s="86">
        <v>56911</v>
      </c>
      <c r="Z201" s="86">
        <v>56823</v>
      </c>
      <c r="AA201" s="86">
        <v>56741</v>
      </c>
      <c r="AB201" s="86">
        <v>56690</v>
      </c>
      <c r="AC201" s="86">
        <v>56683</v>
      </c>
      <c r="AD201" s="86">
        <v>56746</v>
      </c>
      <c r="AE201" s="86">
        <v>56925</v>
      </c>
      <c r="AF201" s="86">
        <v>57223</v>
      </c>
      <c r="AG201" s="86">
        <v>57593</v>
      </c>
      <c r="AH201" s="86">
        <v>58032</v>
      </c>
      <c r="AI201" s="86">
        <v>58598</v>
      </c>
      <c r="AJ201" s="86">
        <v>59240</v>
      </c>
      <c r="AK201" s="86">
        <v>59977</v>
      </c>
      <c r="AL201" s="86">
        <v>60817</v>
      </c>
      <c r="AM201" s="86">
        <v>61789</v>
      </c>
      <c r="AN201" s="86">
        <v>62895</v>
      </c>
      <c r="AO201" s="86">
        <v>64104</v>
      </c>
      <c r="AP201" s="86">
        <v>65379</v>
      </c>
      <c r="AQ201" s="86">
        <v>66671</v>
      </c>
      <c r="AR201" s="86">
        <v>67944</v>
      </c>
      <c r="AS201" s="86">
        <v>69169</v>
      </c>
      <c r="AT201" s="86">
        <v>70308</v>
      </c>
      <c r="AU201" s="86">
        <v>71352</v>
      </c>
      <c r="AV201" s="86">
        <v>72275</v>
      </c>
      <c r="AW201" s="86">
        <v>73058</v>
      </c>
      <c r="AX201" s="86">
        <v>73690</v>
      </c>
      <c r="AY201" s="86">
        <v>74174</v>
      </c>
      <c r="AZ201" s="86">
        <v>74517</v>
      </c>
      <c r="BA201" s="86">
        <v>74720</v>
      </c>
      <c r="BB201" s="86">
        <v>74804</v>
      </c>
      <c r="BC201" s="86">
        <v>74788</v>
      </c>
      <c r="BD201" s="86">
        <v>74688</v>
      </c>
      <c r="BE201" s="86">
        <v>74535</v>
      </c>
      <c r="BF201" s="86">
        <v>74336</v>
      </c>
      <c r="BG201" s="86">
        <v>74078</v>
      </c>
      <c r="BH201" s="86">
        <v>73787</v>
      </c>
      <c r="BI201" s="86">
        <v>72901</v>
      </c>
      <c r="BJ201" s="86">
        <v>73097</v>
      </c>
      <c r="BK201" s="86">
        <v>73481</v>
      </c>
      <c r="BL201" s="86">
        <v>73211</v>
      </c>
      <c r="BM201" s="86">
        <v>73453</v>
      </c>
      <c r="BN201" s="86">
        <v>73267</v>
      </c>
      <c r="BO201" s="86">
        <v>73225</v>
      </c>
      <c r="BP201" s="86">
        <v>72535</v>
      </c>
      <c r="BQ201" s="86">
        <v>72447</v>
      </c>
      <c r="BR201" s="86">
        <v>72313</v>
      </c>
      <c r="BS201" s="86">
        <v>72004</v>
      </c>
      <c r="BT201" s="86">
        <v>71582</v>
      </c>
      <c r="BU201" s="86">
        <v>71879</v>
      </c>
      <c r="BV201" s="86">
        <v>71800</v>
      </c>
      <c r="BW201" s="86">
        <v>72933</v>
      </c>
      <c r="BX201" s="86">
        <v>72138</v>
      </c>
      <c r="BY201" s="86">
        <v>72013</v>
      </c>
      <c r="BZ201" s="86">
        <v>71742</v>
      </c>
      <c r="CA201" s="86">
        <v>71866</v>
      </c>
      <c r="CB201" s="86">
        <v>70652</v>
      </c>
      <c r="CC201" s="86">
        <v>70207</v>
      </c>
      <c r="CD201" s="86">
        <v>69795</v>
      </c>
      <c r="CE201" s="86">
        <v>69940</v>
      </c>
      <c r="CF201" s="86">
        <v>69550</v>
      </c>
      <c r="CG201" s="86">
        <v>68559</v>
      </c>
      <c r="CH201" s="86">
        <v>67173</v>
      </c>
      <c r="CI201" s="86">
        <v>66298</v>
      </c>
      <c r="CJ201" s="86">
        <v>64046</v>
      </c>
      <c r="CK201" s="86">
        <v>62950</v>
      </c>
      <c r="CL201" s="86">
        <v>61170</v>
      </c>
      <c r="CM201" s="86">
        <v>59958</v>
      </c>
      <c r="CN201" s="86">
        <v>57888</v>
      </c>
      <c r="CO201" s="86">
        <v>56502</v>
      </c>
      <c r="CP201" s="86">
        <v>54481</v>
      </c>
      <c r="CQ201" s="86">
        <v>52588</v>
      </c>
      <c r="CR201" s="86">
        <v>49612</v>
      </c>
      <c r="CS201" s="86">
        <v>47258</v>
      </c>
      <c r="CT201" s="86">
        <v>45109</v>
      </c>
      <c r="CU201" s="86">
        <v>42598</v>
      </c>
      <c r="CV201" s="86">
        <v>40456</v>
      </c>
      <c r="CW201" s="86">
        <v>39004</v>
      </c>
      <c r="CX201" s="86">
        <v>36805</v>
      </c>
      <c r="CY201" s="86">
        <v>35306</v>
      </c>
      <c r="CZ201" s="86">
        <v>33496</v>
      </c>
      <c r="DA201" s="86">
        <v>31225</v>
      </c>
      <c r="DB201" s="86">
        <v>29012</v>
      </c>
      <c r="DC201" s="86">
        <v>26731</v>
      </c>
      <c r="DD201" s="86">
        <v>24090</v>
      </c>
      <c r="DE201" s="86">
        <v>21616</v>
      </c>
      <c r="DF201" s="86">
        <v>18849</v>
      </c>
      <c r="DG201" s="86">
        <v>16193</v>
      </c>
      <c r="DH201" s="86">
        <v>13092</v>
      </c>
      <c r="DI201" s="86">
        <v>10261</v>
      </c>
      <c r="DJ201" s="86">
        <v>7795</v>
      </c>
      <c r="DK201" s="86">
        <v>5764</v>
      </c>
      <c r="DL201" s="86">
        <v>4078</v>
      </c>
      <c r="DM201" s="86">
        <v>2730</v>
      </c>
      <c r="DN201" s="86">
        <v>1724</v>
      </c>
      <c r="DO201" s="86">
        <v>1010</v>
      </c>
      <c r="DP201" s="86">
        <v>539</v>
      </c>
      <c r="DQ201" s="86">
        <v>262</v>
      </c>
      <c r="DR201" s="86">
        <v>116</v>
      </c>
      <c r="DS201" s="86">
        <v>48</v>
      </c>
      <c r="DT201" s="86">
        <v>18</v>
      </c>
      <c r="DU201" s="86">
        <v>7</v>
      </c>
      <c r="DV201" s="86">
        <v>2</v>
      </c>
      <c r="DW201" s="86">
        <v>1</v>
      </c>
      <c r="DX201" s="86">
        <v>0</v>
      </c>
      <c r="DY201" s="86">
        <v>0</v>
      </c>
      <c r="DZ201" s="86">
        <v>0</v>
      </c>
      <c r="EA201" s="86">
        <v>0</v>
      </c>
      <c r="EB201" s="86">
        <v>0</v>
      </c>
      <c r="EC201" s="86">
        <v>0</v>
      </c>
      <c r="ED201" s="86">
        <v>0</v>
      </c>
      <c r="EE201" s="86">
        <v>0</v>
      </c>
    </row>
    <row r="202" spans="1:135" ht="0.95" customHeight="1" x14ac:dyDescent="0.25">
      <c r="A202" s="70"/>
      <c r="B202" s="71"/>
      <c r="C202" s="70"/>
      <c r="D202" s="84"/>
      <c r="E202" s="84"/>
      <c r="F202" s="84"/>
      <c r="G202" s="85"/>
      <c r="H202" s="85"/>
      <c r="I202" s="85"/>
      <c r="J202" s="85"/>
      <c r="K202" s="85"/>
      <c r="L202" s="85"/>
      <c r="M202" s="85"/>
      <c r="N202" s="8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c r="DB202" s="74"/>
      <c r="DC202" s="74"/>
      <c r="DD202" s="74"/>
      <c r="DE202" s="74"/>
      <c r="DF202" s="74"/>
      <c r="DG202" s="74"/>
      <c r="DH202" s="74"/>
      <c r="DI202" s="74"/>
      <c r="DJ202" s="74"/>
    </row>
    <row r="203" spans="1:135" ht="0.95" customHeight="1" x14ac:dyDescent="0.35">
      <c r="A203" s="72" t="s">
        <v>21</v>
      </c>
      <c r="B203" s="72"/>
      <c r="C203" s="72"/>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row>
    <row r="204" spans="1:135" ht="0.95" customHeight="1" x14ac:dyDescent="0.25">
      <c r="A204" s="69" t="s">
        <v>19</v>
      </c>
      <c r="B204" s="69"/>
      <c r="C204" s="69"/>
      <c r="D204" s="83" t="s">
        <v>28</v>
      </c>
      <c r="E204" s="83" t="s">
        <v>39</v>
      </c>
      <c r="F204" s="83" t="s">
        <v>40</v>
      </c>
      <c r="G204" s="82" t="s">
        <v>50</v>
      </c>
      <c r="H204" s="82" t="s">
        <v>51</v>
      </c>
      <c r="I204" s="82" t="s">
        <v>26</v>
      </c>
      <c r="J204" s="82" t="s">
        <v>23</v>
      </c>
      <c r="K204" s="82" t="s">
        <v>24</v>
      </c>
      <c r="L204" s="82" t="s">
        <v>25</v>
      </c>
      <c r="M204" s="82" t="s">
        <v>48</v>
      </c>
      <c r="N204" s="83"/>
      <c r="O204" s="68" t="s">
        <v>62</v>
      </c>
      <c r="P204" s="68" t="s">
        <v>63</v>
      </c>
      <c r="Q204" s="68" t="s">
        <v>64</v>
      </c>
      <c r="R204" s="68" t="s">
        <v>65</v>
      </c>
      <c r="S204" s="68" t="s">
        <v>66</v>
      </c>
      <c r="T204" s="68" t="s">
        <v>67</v>
      </c>
      <c r="U204" s="68" t="s">
        <v>68</v>
      </c>
      <c r="V204" s="68" t="s">
        <v>69</v>
      </c>
      <c r="W204" s="68" t="s">
        <v>70</v>
      </c>
      <c r="X204" s="68" t="s">
        <v>71</v>
      </c>
      <c r="Y204" s="68" t="s">
        <v>72</v>
      </c>
      <c r="Z204" s="68" t="s">
        <v>73</v>
      </c>
      <c r="AA204" s="68" t="s">
        <v>74</v>
      </c>
      <c r="AB204" s="68" t="s">
        <v>75</v>
      </c>
      <c r="AC204" s="68" t="s">
        <v>76</v>
      </c>
      <c r="AD204" s="68" t="s">
        <v>77</v>
      </c>
      <c r="AE204" s="68" t="s">
        <v>78</v>
      </c>
      <c r="AF204" s="68" t="s">
        <v>79</v>
      </c>
      <c r="AG204" s="68" t="s">
        <v>80</v>
      </c>
      <c r="AH204" s="68" t="s">
        <v>81</v>
      </c>
      <c r="AI204" s="68" t="s">
        <v>82</v>
      </c>
      <c r="AJ204" s="68" t="s">
        <v>83</v>
      </c>
      <c r="AK204" s="68" t="s">
        <v>84</v>
      </c>
      <c r="AL204" s="68" t="s">
        <v>85</v>
      </c>
      <c r="AM204" s="68" t="s">
        <v>86</v>
      </c>
      <c r="AN204" s="68" t="s">
        <v>87</v>
      </c>
      <c r="AO204" s="68" t="s">
        <v>88</v>
      </c>
      <c r="AP204" s="68" t="s">
        <v>89</v>
      </c>
      <c r="AQ204" s="68" t="s">
        <v>90</v>
      </c>
      <c r="AR204" s="68" t="s">
        <v>91</v>
      </c>
      <c r="AS204" s="68" t="s">
        <v>92</v>
      </c>
      <c r="AT204" s="68" t="s">
        <v>93</v>
      </c>
      <c r="AU204" s="68" t="s">
        <v>94</v>
      </c>
      <c r="AV204" s="68" t="s">
        <v>95</v>
      </c>
      <c r="AW204" s="68" t="s">
        <v>96</v>
      </c>
      <c r="AX204" s="68" t="s">
        <v>97</v>
      </c>
      <c r="AY204" s="68" t="s">
        <v>98</v>
      </c>
      <c r="AZ204" s="68" t="s">
        <v>99</v>
      </c>
      <c r="BA204" s="68" t="s">
        <v>100</v>
      </c>
      <c r="BB204" s="68" t="s">
        <v>101</v>
      </c>
      <c r="BC204" s="68" t="s">
        <v>102</v>
      </c>
      <c r="BD204" s="68" t="s">
        <v>103</v>
      </c>
      <c r="BE204" s="68" t="s">
        <v>104</v>
      </c>
      <c r="BF204" s="68" t="s">
        <v>105</v>
      </c>
      <c r="BG204" s="68" t="s">
        <v>106</v>
      </c>
      <c r="BH204" s="68" t="s">
        <v>107</v>
      </c>
      <c r="BI204" s="68" t="s">
        <v>108</v>
      </c>
      <c r="BJ204" s="68" t="s">
        <v>109</v>
      </c>
      <c r="BK204" s="68" t="s">
        <v>110</v>
      </c>
      <c r="BL204" s="68" t="s">
        <v>111</v>
      </c>
      <c r="BM204" s="68" t="s">
        <v>112</v>
      </c>
      <c r="BN204" s="68" t="s">
        <v>113</v>
      </c>
      <c r="BO204" s="68" t="s">
        <v>114</v>
      </c>
      <c r="BP204" s="68" t="s">
        <v>115</v>
      </c>
      <c r="BQ204" s="68" t="s">
        <v>116</v>
      </c>
      <c r="BR204" s="68" t="s">
        <v>117</v>
      </c>
      <c r="BS204" s="68" t="s">
        <v>118</v>
      </c>
      <c r="BT204" s="68" t="s">
        <v>119</v>
      </c>
      <c r="BU204" s="68" t="s">
        <v>120</v>
      </c>
      <c r="BV204" s="68" t="s">
        <v>121</v>
      </c>
      <c r="BW204" s="68" t="s">
        <v>122</v>
      </c>
      <c r="BX204" s="68" t="s">
        <v>123</v>
      </c>
      <c r="BY204" s="68" t="s">
        <v>124</v>
      </c>
      <c r="BZ204" s="68" t="s">
        <v>125</v>
      </c>
      <c r="CA204" s="68" t="s">
        <v>126</v>
      </c>
      <c r="CB204" s="68" t="s">
        <v>127</v>
      </c>
      <c r="CC204" s="68" t="s">
        <v>128</v>
      </c>
      <c r="CD204" s="68" t="s">
        <v>129</v>
      </c>
      <c r="CE204" s="68" t="s">
        <v>130</v>
      </c>
      <c r="CF204" s="68" t="s">
        <v>131</v>
      </c>
      <c r="CG204" s="68" t="s">
        <v>132</v>
      </c>
      <c r="CH204" s="68" t="s">
        <v>133</v>
      </c>
      <c r="CI204" s="68" t="s">
        <v>134</v>
      </c>
      <c r="CJ204" s="68" t="s">
        <v>135</v>
      </c>
      <c r="CK204" s="68" t="s">
        <v>136</v>
      </c>
      <c r="CL204" s="68" t="s">
        <v>137</v>
      </c>
      <c r="CM204" s="68" t="s">
        <v>138</v>
      </c>
      <c r="CN204" s="68" t="s">
        <v>139</v>
      </c>
      <c r="CO204" s="68" t="s">
        <v>140</v>
      </c>
      <c r="CP204" s="68" t="s">
        <v>141</v>
      </c>
      <c r="CQ204" s="68" t="s">
        <v>142</v>
      </c>
      <c r="CR204" s="68" t="s">
        <v>143</v>
      </c>
      <c r="CS204" s="68" t="s">
        <v>144</v>
      </c>
      <c r="CT204" s="68" t="s">
        <v>145</v>
      </c>
      <c r="CU204" s="68" t="s">
        <v>146</v>
      </c>
      <c r="CV204" s="68" t="s">
        <v>147</v>
      </c>
      <c r="CW204" s="68" t="s">
        <v>148</v>
      </c>
      <c r="CX204" s="68" t="s">
        <v>149</v>
      </c>
      <c r="CY204" s="68" t="s">
        <v>150</v>
      </c>
      <c r="CZ204" s="68" t="s">
        <v>151</v>
      </c>
      <c r="DA204" s="68" t="s">
        <v>152</v>
      </c>
      <c r="DB204" s="68" t="s">
        <v>153</v>
      </c>
      <c r="DC204" s="68" t="s">
        <v>154</v>
      </c>
      <c r="DD204" s="68" t="s">
        <v>155</v>
      </c>
      <c r="DE204" s="68" t="s">
        <v>156</v>
      </c>
      <c r="DF204" s="68" t="s">
        <v>157</v>
      </c>
      <c r="DG204" s="68" t="s">
        <v>158</v>
      </c>
      <c r="DH204" s="68" t="s">
        <v>159</v>
      </c>
      <c r="DI204" s="68" t="s">
        <v>160</v>
      </c>
      <c r="DJ204" s="68" t="s">
        <v>161</v>
      </c>
      <c r="DK204" s="68">
        <v>100</v>
      </c>
      <c r="DL204" s="68">
        <f>DK204+1</f>
        <v>101</v>
      </c>
      <c r="DM204" s="68">
        <f t="shared" ref="DM204:EE204" si="254">DL204+1</f>
        <v>102</v>
      </c>
      <c r="DN204" s="68">
        <f t="shared" si="254"/>
        <v>103</v>
      </c>
      <c r="DO204" s="68">
        <f t="shared" si="254"/>
        <v>104</v>
      </c>
      <c r="DP204" s="68">
        <f t="shared" si="254"/>
        <v>105</v>
      </c>
      <c r="DQ204" s="68">
        <f t="shared" si="254"/>
        <v>106</v>
      </c>
      <c r="DR204" s="68">
        <f t="shared" si="254"/>
        <v>107</v>
      </c>
      <c r="DS204" s="68">
        <f t="shared" si="254"/>
        <v>108</v>
      </c>
      <c r="DT204" s="68">
        <f t="shared" si="254"/>
        <v>109</v>
      </c>
      <c r="DU204" s="68">
        <f t="shared" si="254"/>
        <v>110</v>
      </c>
      <c r="DV204" s="68">
        <f t="shared" si="254"/>
        <v>111</v>
      </c>
      <c r="DW204" s="68">
        <f t="shared" si="254"/>
        <v>112</v>
      </c>
      <c r="DX204" s="68">
        <f t="shared" si="254"/>
        <v>113</v>
      </c>
      <c r="DY204" s="68">
        <f t="shared" si="254"/>
        <v>114</v>
      </c>
      <c r="DZ204" s="68">
        <f t="shared" si="254"/>
        <v>115</v>
      </c>
      <c r="EA204" s="68">
        <f t="shared" si="254"/>
        <v>116</v>
      </c>
      <c r="EB204" s="68">
        <f t="shared" si="254"/>
        <v>117</v>
      </c>
      <c r="EC204" s="68">
        <f t="shared" si="254"/>
        <v>118</v>
      </c>
      <c r="ED204" s="68">
        <f t="shared" si="254"/>
        <v>119</v>
      </c>
      <c r="EE204" s="68">
        <f t="shared" si="254"/>
        <v>120</v>
      </c>
    </row>
    <row r="205" spans="1:135" ht="0.95" customHeight="1" x14ac:dyDescent="0.25">
      <c r="A205" s="70">
        <v>2015</v>
      </c>
      <c r="B205" s="71">
        <f t="shared" ref="B205:B250" si="255">SUM(O205:DJ205)</f>
        <v>4213659</v>
      </c>
      <c r="C205" s="70"/>
      <c r="D205" s="84">
        <f t="shared" ref="D205:D250" si="256">SUM(AI205:BZ205)</f>
        <v>2517213</v>
      </c>
      <c r="E205" s="84">
        <f t="shared" ref="E205:E250" si="257">SUM(AI205:CA205)</f>
        <v>2562005</v>
      </c>
      <c r="F205" s="84">
        <f t="shared" ref="F205:F250" si="258">SUM(AI205:CB205)</f>
        <v>2607685</v>
      </c>
      <c r="G205" s="85">
        <f t="shared" ref="G205:G250" si="259">SUM(AI205:CC205)</f>
        <v>2652648</v>
      </c>
      <c r="H205" s="85">
        <f t="shared" ref="H205:H250" si="260">SUM(AI205:CD205)</f>
        <v>2698040</v>
      </c>
      <c r="I205" s="85">
        <f>SUM(CA205:$EE205)</f>
        <v>882958</v>
      </c>
      <c r="J205" s="85">
        <f>SUM(CB205:$EE205)</f>
        <v>838166</v>
      </c>
      <c r="K205" s="85">
        <f>SUM(CC205:$EE205)</f>
        <v>792486</v>
      </c>
      <c r="L205" s="85">
        <f>SUM(CD205:$EE205)</f>
        <v>747523</v>
      </c>
      <c r="M205" s="85">
        <f>SUM(CE205:$EE205)</f>
        <v>702131</v>
      </c>
      <c r="N205" s="84"/>
      <c r="O205" s="86">
        <v>41551</v>
      </c>
      <c r="P205" s="86">
        <v>41079</v>
      </c>
      <c r="Q205" s="86">
        <v>41174</v>
      </c>
      <c r="R205" s="86">
        <v>41100</v>
      </c>
      <c r="S205" s="86">
        <v>40787</v>
      </c>
      <c r="T205" s="86">
        <v>41590</v>
      </c>
      <c r="U205" s="86">
        <v>40524</v>
      </c>
      <c r="V205" s="86">
        <v>40046</v>
      </c>
      <c r="W205" s="86">
        <v>39655</v>
      </c>
      <c r="X205" s="86">
        <v>39136</v>
      </c>
      <c r="Y205" s="86">
        <v>38992</v>
      </c>
      <c r="Z205" s="86">
        <v>39350</v>
      </c>
      <c r="AA205" s="86">
        <v>38603</v>
      </c>
      <c r="AB205" s="86">
        <v>38973</v>
      </c>
      <c r="AC205" s="86">
        <v>39081</v>
      </c>
      <c r="AD205" s="86">
        <v>41385</v>
      </c>
      <c r="AE205" s="86">
        <v>41414</v>
      </c>
      <c r="AF205" s="86">
        <v>42232</v>
      </c>
      <c r="AG205" s="86">
        <v>43091</v>
      </c>
      <c r="AH205" s="86">
        <v>44685</v>
      </c>
      <c r="AI205" s="86">
        <v>45425</v>
      </c>
      <c r="AJ205" s="86">
        <v>46805</v>
      </c>
      <c r="AK205" s="86">
        <v>48293</v>
      </c>
      <c r="AL205" s="86">
        <v>51012</v>
      </c>
      <c r="AM205" s="86">
        <v>52337</v>
      </c>
      <c r="AN205" s="86">
        <v>53893</v>
      </c>
      <c r="AO205" s="86">
        <v>54530</v>
      </c>
      <c r="AP205" s="86">
        <v>56209</v>
      </c>
      <c r="AQ205" s="86">
        <v>55751</v>
      </c>
      <c r="AR205" s="86">
        <v>57367</v>
      </c>
      <c r="AS205" s="86">
        <v>57935</v>
      </c>
      <c r="AT205" s="86">
        <v>58352</v>
      </c>
      <c r="AU205" s="86">
        <v>57936</v>
      </c>
      <c r="AV205" s="86">
        <v>59510</v>
      </c>
      <c r="AW205" s="86">
        <v>59279</v>
      </c>
      <c r="AX205" s="86">
        <v>59210</v>
      </c>
      <c r="AY205" s="86">
        <v>58009</v>
      </c>
      <c r="AZ205" s="86">
        <v>57298</v>
      </c>
      <c r="BA205" s="86">
        <v>57201</v>
      </c>
      <c r="BB205" s="86">
        <v>57106</v>
      </c>
      <c r="BC205" s="86">
        <v>56582</v>
      </c>
      <c r="BD205" s="86">
        <v>57627</v>
      </c>
      <c r="BE205" s="86">
        <v>58066</v>
      </c>
      <c r="BF205" s="86">
        <v>59335</v>
      </c>
      <c r="BG205" s="86">
        <v>61697</v>
      </c>
      <c r="BH205" s="86">
        <v>62397</v>
      </c>
      <c r="BI205" s="86">
        <v>64169</v>
      </c>
      <c r="BJ205" s="86">
        <v>65470</v>
      </c>
      <c r="BK205" s="86">
        <v>65936</v>
      </c>
      <c r="BL205" s="86">
        <v>66909</v>
      </c>
      <c r="BM205" s="86">
        <v>66619</v>
      </c>
      <c r="BN205" s="86">
        <v>67644</v>
      </c>
      <c r="BO205" s="86">
        <v>65797</v>
      </c>
      <c r="BP205" s="86">
        <v>63226</v>
      </c>
      <c r="BQ205" s="86">
        <v>61236</v>
      </c>
      <c r="BR205" s="86">
        <v>59423</v>
      </c>
      <c r="BS205" s="86">
        <v>57669</v>
      </c>
      <c r="BT205" s="86">
        <v>55112</v>
      </c>
      <c r="BU205" s="86">
        <v>53850</v>
      </c>
      <c r="BV205" s="86">
        <v>51810</v>
      </c>
      <c r="BW205" s="86">
        <v>50028</v>
      </c>
      <c r="BX205" s="86">
        <v>48856</v>
      </c>
      <c r="BY205" s="86">
        <v>47397</v>
      </c>
      <c r="BZ205" s="86">
        <v>46900</v>
      </c>
      <c r="CA205" s="86">
        <v>44792</v>
      </c>
      <c r="CB205" s="86">
        <v>45680</v>
      </c>
      <c r="CC205" s="86">
        <v>44963</v>
      </c>
      <c r="CD205" s="86">
        <v>45392</v>
      </c>
      <c r="CE205" s="86">
        <v>44422</v>
      </c>
      <c r="CF205" s="86">
        <v>44133</v>
      </c>
      <c r="CG205" s="86">
        <v>41736</v>
      </c>
      <c r="CH205" s="86">
        <v>41231</v>
      </c>
      <c r="CI205" s="86">
        <v>39832</v>
      </c>
      <c r="CJ205" s="86">
        <v>37672</v>
      </c>
      <c r="CK205" s="86">
        <v>35506</v>
      </c>
      <c r="CL205" s="86">
        <v>32826</v>
      </c>
      <c r="CM205" s="86">
        <v>31650</v>
      </c>
      <c r="CN205" s="86">
        <v>30387</v>
      </c>
      <c r="CO205" s="86">
        <v>28792</v>
      </c>
      <c r="CP205" s="86">
        <v>28469</v>
      </c>
      <c r="CQ205" s="86">
        <v>27653</v>
      </c>
      <c r="CR205" s="86">
        <v>26443</v>
      </c>
      <c r="CS205" s="86">
        <v>25033</v>
      </c>
      <c r="CT205" s="86">
        <v>23858</v>
      </c>
      <c r="CU205" s="86">
        <v>22343</v>
      </c>
      <c r="CV205" s="86">
        <v>21427</v>
      </c>
      <c r="CW205" s="86">
        <v>19323</v>
      </c>
      <c r="CX205" s="86">
        <v>17472</v>
      </c>
      <c r="CY205" s="86">
        <v>15341</v>
      </c>
      <c r="CZ205" s="86">
        <v>13901</v>
      </c>
      <c r="DA205" s="86">
        <v>11998</v>
      </c>
      <c r="DB205" s="86">
        <v>10201</v>
      </c>
      <c r="DC205" s="86">
        <v>8269</v>
      </c>
      <c r="DD205" s="86">
        <v>6585</v>
      </c>
      <c r="DE205" s="86">
        <v>5279</v>
      </c>
      <c r="DF205" s="86">
        <v>3717</v>
      </c>
      <c r="DG205" s="86">
        <v>2376</v>
      </c>
      <c r="DH205" s="86">
        <v>1562</v>
      </c>
      <c r="DI205" s="86">
        <v>1052</v>
      </c>
      <c r="DJ205" s="86">
        <v>682</v>
      </c>
      <c r="DK205" s="86">
        <v>417</v>
      </c>
      <c r="DL205" s="86">
        <v>277</v>
      </c>
      <c r="DM205" s="86">
        <v>139</v>
      </c>
      <c r="DN205" s="86">
        <v>72</v>
      </c>
      <c r="DO205" s="86">
        <v>34</v>
      </c>
      <c r="DP205" s="86">
        <v>15</v>
      </c>
      <c r="DQ205" s="86">
        <v>6</v>
      </c>
      <c r="DR205" s="86">
        <v>0</v>
      </c>
      <c r="DS205" s="86">
        <v>0</v>
      </c>
      <c r="DT205" s="86">
        <v>0</v>
      </c>
      <c r="DU205" s="86">
        <v>0</v>
      </c>
      <c r="DV205" s="86">
        <v>0</v>
      </c>
      <c r="DW205" s="86">
        <v>0</v>
      </c>
      <c r="DX205" s="86">
        <v>0</v>
      </c>
      <c r="DY205" s="86">
        <v>0</v>
      </c>
      <c r="DZ205" s="86">
        <v>0</v>
      </c>
      <c r="EA205" s="86">
        <v>0</v>
      </c>
      <c r="EB205" s="86">
        <v>0</v>
      </c>
      <c r="EC205" s="86">
        <v>0</v>
      </c>
      <c r="ED205" s="86">
        <v>0</v>
      </c>
      <c r="EE205" s="86">
        <v>0</v>
      </c>
    </row>
    <row r="206" spans="1:135" ht="0.95" customHeight="1" x14ac:dyDescent="0.25">
      <c r="A206" s="70">
        <v>2016</v>
      </c>
      <c r="B206" s="71">
        <f t="shared" si="255"/>
        <v>4263377</v>
      </c>
      <c r="C206" s="70"/>
      <c r="D206" s="84">
        <f t="shared" si="256"/>
        <v>2544060</v>
      </c>
      <c r="E206" s="84">
        <f t="shared" si="257"/>
        <v>2590628</v>
      </c>
      <c r="F206" s="84">
        <f t="shared" si="258"/>
        <v>2635103</v>
      </c>
      <c r="G206" s="85">
        <f t="shared" si="259"/>
        <v>2680510</v>
      </c>
      <c r="H206" s="85">
        <f t="shared" si="260"/>
        <v>2725208</v>
      </c>
      <c r="I206" s="85">
        <f>SUM(CA206:$EE206)</f>
        <v>899731</v>
      </c>
      <c r="J206" s="85">
        <f>SUM(CB206:$EE206)</f>
        <v>853163</v>
      </c>
      <c r="K206" s="85">
        <f>SUM(CC206:$EE206)</f>
        <v>808688</v>
      </c>
      <c r="L206" s="85">
        <f>SUM(CD206:$EE206)</f>
        <v>763281</v>
      </c>
      <c r="M206" s="85">
        <f>SUM(CE206:$EE206)</f>
        <v>718583</v>
      </c>
      <c r="N206" s="84"/>
      <c r="O206" s="86">
        <v>42235</v>
      </c>
      <c r="P206" s="86">
        <v>42126</v>
      </c>
      <c r="Q206" s="86">
        <v>41564</v>
      </c>
      <c r="R206" s="86">
        <v>41627</v>
      </c>
      <c r="S206" s="86">
        <v>41543</v>
      </c>
      <c r="T206" s="86">
        <v>41210</v>
      </c>
      <c r="U206" s="86">
        <v>41983</v>
      </c>
      <c r="V206" s="86">
        <v>40909</v>
      </c>
      <c r="W206" s="86">
        <v>40430</v>
      </c>
      <c r="X206" s="86">
        <v>40027</v>
      </c>
      <c r="Y206" s="86">
        <v>39500</v>
      </c>
      <c r="Z206" s="86">
        <v>39332</v>
      </c>
      <c r="AA206" s="86">
        <v>39678</v>
      </c>
      <c r="AB206" s="86">
        <v>38935</v>
      </c>
      <c r="AC206" s="86">
        <v>39315</v>
      </c>
      <c r="AD206" s="86">
        <v>39458</v>
      </c>
      <c r="AE206" s="86">
        <v>41819</v>
      </c>
      <c r="AF206" s="86">
        <v>41942</v>
      </c>
      <c r="AG206" s="86">
        <v>42889</v>
      </c>
      <c r="AH206" s="86">
        <v>43903</v>
      </c>
      <c r="AI206" s="86">
        <v>45640</v>
      </c>
      <c r="AJ206" s="86">
        <v>46545</v>
      </c>
      <c r="AK206" s="86">
        <v>48127</v>
      </c>
      <c r="AL206" s="86">
        <v>49813</v>
      </c>
      <c r="AM206" s="86">
        <v>52686</v>
      </c>
      <c r="AN206" s="86">
        <v>54098</v>
      </c>
      <c r="AO206" s="86">
        <v>55675</v>
      </c>
      <c r="AP206" s="86">
        <v>56287</v>
      </c>
      <c r="AQ206" s="86">
        <v>57860</v>
      </c>
      <c r="AR206" s="86">
        <v>57324</v>
      </c>
      <c r="AS206" s="86">
        <v>58830</v>
      </c>
      <c r="AT206" s="86">
        <v>59304</v>
      </c>
      <c r="AU206" s="86">
        <v>59634</v>
      </c>
      <c r="AV206" s="86">
        <v>59148</v>
      </c>
      <c r="AW206" s="86">
        <v>60606</v>
      </c>
      <c r="AX206" s="86">
        <v>60292</v>
      </c>
      <c r="AY206" s="86">
        <v>60159</v>
      </c>
      <c r="AZ206" s="86">
        <v>58896</v>
      </c>
      <c r="BA206" s="86">
        <v>58113</v>
      </c>
      <c r="BB206" s="86">
        <v>57950</v>
      </c>
      <c r="BC206" s="86">
        <v>57786</v>
      </c>
      <c r="BD206" s="86">
        <v>57214</v>
      </c>
      <c r="BE206" s="86">
        <v>58196</v>
      </c>
      <c r="BF206" s="86">
        <v>58579</v>
      </c>
      <c r="BG206" s="86">
        <v>59794</v>
      </c>
      <c r="BH206" s="86">
        <v>62099</v>
      </c>
      <c r="BI206" s="86">
        <v>62750</v>
      </c>
      <c r="BJ206" s="86">
        <v>64469</v>
      </c>
      <c r="BK206" s="86">
        <v>65708</v>
      </c>
      <c r="BL206" s="86">
        <v>66124</v>
      </c>
      <c r="BM206" s="86">
        <v>67036</v>
      </c>
      <c r="BN206" s="86">
        <v>66689</v>
      </c>
      <c r="BO206" s="86">
        <v>67651</v>
      </c>
      <c r="BP206" s="86">
        <v>65774</v>
      </c>
      <c r="BQ206" s="86">
        <v>63171</v>
      </c>
      <c r="BR206" s="86">
        <v>61156</v>
      </c>
      <c r="BS206" s="86">
        <v>59314</v>
      </c>
      <c r="BT206" s="86">
        <v>57542</v>
      </c>
      <c r="BU206" s="86">
        <v>54979</v>
      </c>
      <c r="BV206" s="86">
        <v>53698</v>
      </c>
      <c r="BW206" s="86">
        <v>51647</v>
      </c>
      <c r="BX206" s="86">
        <v>49853</v>
      </c>
      <c r="BY206" s="86">
        <v>48663</v>
      </c>
      <c r="BZ206" s="86">
        <v>47181</v>
      </c>
      <c r="CA206" s="86">
        <v>46568</v>
      </c>
      <c r="CB206" s="86">
        <v>44475</v>
      </c>
      <c r="CC206" s="86">
        <v>45407</v>
      </c>
      <c r="CD206" s="86">
        <v>44698</v>
      </c>
      <c r="CE206" s="86">
        <v>45089</v>
      </c>
      <c r="CF206" s="86">
        <v>44093</v>
      </c>
      <c r="CG206" s="86">
        <v>43767</v>
      </c>
      <c r="CH206" s="86">
        <v>41355</v>
      </c>
      <c r="CI206" s="86">
        <v>40801</v>
      </c>
      <c r="CJ206" s="86">
        <v>39362</v>
      </c>
      <c r="CK206" s="86">
        <v>37172</v>
      </c>
      <c r="CL206" s="86">
        <v>34973</v>
      </c>
      <c r="CM206" s="86">
        <v>32267</v>
      </c>
      <c r="CN206" s="86">
        <v>31039</v>
      </c>
      <c r="CO206" s="86">
        <v>29721</v>
      </c>
      <c r="CP206" s="86">
        <v>28077</v>
      </c>
      <c r="CQ206" s="86">
        <v>27667</v>
      </c>
      <c r="CR206" s="86">
        <v>26765</v>
      </c>
      <c r="CS206" s="86">
        <v>25476</v>
      </c>
      <c r="CT206" s="86">
        <v>23991</v>
      </c>
      <c r="CU206" s="86">
        <v>22726</v>
      </c>
      <c r="CV206" s="86">
        <v>21132</v>
      </c>
      <c r="CW206" s="86">
        <v>20098</v>
      </c>
      <c r="CX206" s="86">
        <v>17951</v>
      </c>
      <c r="CY206" s="86">
        <v>16051</v>
      </c>
      <c r="CZ206" s="86">
        <v>13911</v>
      </c>
      <c r="DA206" s="86">
        <v>12411</v>
      </c>
      <c r="DB206" s="86">
        <v>10519</v>
      </c>
      <c r="DC206" s="86">
        <v>8753</v>
      </c>
      <c r="DD206" s="86">
        <v>6917</v>
      </c>
      <c r="DE206" s="86">
        <v>5345</v>
      </c>
      <c r="DF206" s="86">
        <v>4133</v>
      </c>
      <c r="DG206" s="86">
        <v>2788</v>
      </c>
      <c r="DH206" s="86">
        <v>1692</v>
      </c>
      <c r="DI206" s="86">
        <v>1047</v>
      </c>
      <c r="DJ206" s="86">
        <v>655</v>
      </c>
      <c r="DK206" s="86">
        <v>393</v>
      </c>
      <c r="DL206" s="86">
        <v>219</v>
      </c>
      <c r="DM206" s="86">
        <v>130</v>
      </c>
      <c r="DN206" s="86">
        <v>58</v>
      </c>
      <c r="DO206" s="86">
        <v>26</v>
      </c>
      <c r="DP206" s="86">
        <v>9</v>
      </c>
      <c r="DQ206" s="86">
        <v>3</v>
      </c>
      <c r="DR206" s="86">
        <v>1</v>
      </c>
      <c r="DS206" s="86">
        <v>0</v>
      </c>
      <c r="DT206" s="86">
        <v>0</v>
      </c>
      <c r="DU206" s="86">
        <v>0</v>
      </c>
      <c r="DV206" s="86">
        <v>0</v>
      </c>
      <c r="DW206" s="86">
        <v>0</v>
      </c>
      <c r="DX206" s="86">
        <v>0</v>
      </c>
      <c r="DY206" s="86">
        <v>0</v>
      </c>
      <c r="DZ206" s="86">
        <v>0</v>
      </c>
      <c r="EA206" s="86">
        <v>0</v>
      </c>
      <c r="EB206" s="86">
        <v>0</v>
      </c>
      <c r="EC206" s="86">
        <v>0</v>
      </c>
      <c r="ED206" s="86">
        <v>0</v>
      </c>
      <c r="EE206" s="86">
        <v>0</v>
      </c>
    </row>
    <row r="207" spans="1:135" ht="0.95" customHeight="1" x14ac:dyDescent="0.25">
      <c r="A207" s="70">
        <v>2017</v>
      </c>
      <c r="B207" s="71">
        <f t="shared" si="255"/>
        <v>4310835</v>
      </c>
      <c r="C207" s="70"/>
      <c r="D207" s="84">
        <f t="shared" si="256"/>
        <v>2567883</v>
      </c>
      <c r="E207" s="84">
        <f t="shared" si="257"/>
        <v>2614725</v>
      </c>
      <c r="F207" s="84">
        <f t="shared" si="258"/>
        <v>2660948</v>
      </c>
      <c r="G207" s="85">
        <f t="shared" si="259"/>
        <v>2705167</v>
      </c>
      <c r="H207" s="85">
        <f t="shared" si="260"/>
        <v>2750301</v>
      </c>
      <c r="I207" s="85">
        <f>SUM(CA207:$EE207)</f>
        <v>916437</v>
      </c>
      <c r="J207" s="85">
        <f>SUM(CB207:$EE207)</f>
        <v>869595</v>
      </c>
      <c r="K207" s="85">
        <f>SUM(CC207:$EE207)</f>
        <v>823372</v>
      </c>
      <c r="L207" s="85">
        <f>SUM(CD207:$EE207)</f>
        <v>779153</v>
      </c>
      <c r="M207" s="85">
        <f>SUM(CE207:$EE207)</f>
        <v>734019</v>
      </c>
      <c r="N207" s="84"/>
      <c r="O207" s="86">
        <v>42841</v>
      </c>
      <c r="P207" s="86">
        <v>42777</v>
      </c>
      <c r="Q207" s="86">
        <v>42573</v>
      </c>
      <c r="R207" s="86">
        <v>41992</v>
      </c>
      <c r="S207" s="86">
        <v>42040</v>
      </c>
      <c r="T207" s="86">
        <v>41945</v>
      </c>
      <c r="U207" s="86">
        <v>41585</v>
      </c>
      <c r="V207" s="86">
        <v>42337</v>
      </c>
      <c r="W207" s="86">
        <v>41272</v>
      </c>
      <c r="X207" s="86">
        <v>40781</v>
      </c>
      <c r="Y207" s="86">
        <v>40366</v>
      </c>
      <c r="Z207" s="86">
        <v>39830</v>
      </c>
      <c r="AA207" s="86">
        <v>39646</v>
      </c>
      <c r="AB207" s="86">
        <v>39988</v>
      </c>
      <c r="AC207" s="86">
        <v>39259</v>
      </c>
      <c r="AD207" s="86">
        <v>39668</v>
      </c>
      <c r="AE207" s="86">
        <v>39877</v>
      </c>
      <c r="AF207" s="86">
        <v>42314</v>
      </c>
      <c r="AG207" s="86">
        <v>42557</v>
      </c>
      <c r="AH207" s="86">
        <v>43645</v>
      </c>
      <c r="AI207" s="86">
        <v>44801</v>
      </c>
      <c r="AJ207" s="86">
        <v>46700</v>
      </c>
      <c r="AK207" s="86">
        <v>47787</v>
      </c>
      <c r="AL207" s="86">
        <v>49558</v>
      </c>
      <c r="AM207" s="86">
        <v>51405</v>
      </c>
      <c r="AN207" s="86">
        <v>54367</v>
      </c>
      <c r="AO207" s="86">
        <v>55798</v>
      </c>
      <c r="AP207" s="86">
        <v>57336</v>
      </c>
      <c r="AQ207" s="86">
        <v>57879</v>
      </c>
      <c r="AR207" s="86">
        <v>59335</v>
      </c>
      <c r="AS207" s="86">
        <v>58728</v>
      </c>
      <c r="AT207" s="86">
        <v>60131</v>
      </c>
      <c r="AU207" s="86">
        <v>60515</v>
      </c>
      <c r="AV207" s="86">
        <v>60757</v>
      </c>
      <c r="AW207" s="86">
        <v>60208</v>
      </c>
      <c r="AX207" s="86">
        <v>61560</v>
      </c>
      <c r="AY207" s="86">
        <v>61170</v>
      </c>
      <c r="AZ207" s="86">
        <v>60973</v>
      </c>
      <c r="BA207" s="86">
        <v>59659</v>
      </c>
      <c r="BB207" s="86">
        <v>58810</v>
      </c>
      <c r="BC207" s="86">
        <v>58588</v>
      </c>
      <c r="BD207" s="86">
        <v>58368</v>
      </c>
      <c r="BE207" s="86">
        <v>57748</v>
      </c>
      <c r="BF207" s="86">
        <v>58677</v>
      </c>
      <c r="BG207" s="86">
        <v>59014</v>
      </c>
      <c r="BH207" s="86">
        <v>60180</v>
      </c>
      <c r="BI207" s="86">
        <v>62432</v>
      </c>
      <c r="BJ207" s="86">
        <v>63031</v>
      </c>
      <c r="BK207" s="86">
        <v>64696</v>
      </c>
      <c r="BL207" s="86">
        <v>65874</v>
      </c>
      <c r="BM207" s="86">
        <v>66239</v>
      </c>
      <c r="BN207" s="86">
        <v>67093</v>
      </c>
      <c r="BO207" s="86">
        <v>66693</v>
      </c>
      <c r="BP207" s="86">
        <v>67597</v>
      </c>
      <c r="BQ207" s="86">
        <v>65691</v>
      </c>
      <c r="BR207" s="86">
        <v>63062</v>
      </c>
      <c r="BS207" s="86">
        <v>61029</v>
      </c>
      <c r="BT207" s="86">
        <v>59160</v>
      </c>
      <c r="BU207" s="86">
        <v>57377</v>
      </c>
      <c r="BV207" s="86">
        <v>54813</v>
      </c>
      <c r="BW207" s="86">
        <v>53516</v>
      </c>
      <c r="BX207" s="86">
        <v>51453</v>
      </c>
      <c r="BY207" s="86">
        <v>49647</v>
      </c>
      <c r="BZ207" s="86">
        <v>48428</v>
      </c>
      <c r="CA207" s="86">
        <v>46842</v>
      </c>
      <c r="CB207" s="86">
        <v>46223</v>
      </c>
      <c r="CC207" s="86">
        <v>44219</v>
      </c>
      <c r="CD207" s="86">
        <v>45134</v>
      </c>
      <c r="CE207" s="86">
        <v>44406</v>
      </c>
      <c r="CF207" s="86">
        <v>44754</v>
      </c>
      <c r="CG207" s="86">
        <v>43730</v>
      </c>
      <c r="CH207" s="86">
        <v>43361</v>
      </c>
      <c r="CI207" s="86">
        <v>40931</v>
      </c>
      <c r="CJ207" s="86">
        <v>40325</v>
      </c>
      <c r="CK207" s="86">
        <v>38847</v>
      </c>
      <c r="CL207" s="86">
        <v>36620</v>
      </c>
      <c r="CM207" s="86">
        <v>34386</v>
      </c>
      <c r="CN207" s="86">
        <v>31653</v>
      </c>
      <c r="CO207" s="86">
        <v>30370</v>
      </c>
      <c r="CP207" s="86">
        <v>28994</v>
      </c>
      <c r="CQ207" s="86">
        <v>27299</v>
      </c>
      <c r="CR207" s="86">
        <v>26793</v>
      </c>
      <c r="CS207" s="86">
        <v>25805</v>
      </c>
      <c r="CT207" s="86">
        <v>24432</v>
      </c>
      <c r="CU207" s="86">
        <v>22871</v>
      </c>
      <c r="CV207" s="86">
        <v>21515</v>
      </c>
      <c r="CW207" s="86">
        <v>19846</v>
      </c>
      <c r="CX207" s="86">
        <v>18697</v>
      </c>
      <c r="CY207" s="86">
        <v>16517</v>
      </c>
      <c r="CZ207" s="86">
        <v>14582</v>
      </c>
      <c r="DA207" s="86">
        <v>12445</v>
      </c>
      <c r="DB207" s="86">
        <v>10907</v>
      </c>
      <c r="DC207" s="86">
        <v>9052</v>
      </c>
      <c r="DD207" s="86">
        <v>7346</v>
      </c>
      <c r="DE207" s="86">
        <v>5636</v>
      </c>
      <c r="DF207" s="86">
        <v>4204</v>
      </c>
      <c r="DG207" s="86">
        <v>3116</v>
      </c>
      <c r="DH207" s="86">
        <v>2000</v>
      </c>
      <c r="DI207" s="86">
        <v>1143</v>
      </c>
      <c r="DJ207" s="86">
        <v>658</v>
      </c>
      <c r="DK207" s="86">
        <v>382</v>
      </c>
      <c r="DL207" s="86">
        <v>208</v>
      </c>
      <c r="DM207" s="86">
        <v>104</v>
      </c>
      <c r="DN207" s="86">
        <v>54</v>
      </c>
      <c r="DO207" s="86">
        <v>21</v>
      </c>
      <c r="DP207" s="86">
        <v>7</v>
      </c>
      <c r="DQ207" s="86">
        <v>2</v>
      </c>
      <c r="DR207" s="86">
        <v>0</v>
      </c>
      <c r="DS207" s="86">
        <v>0</v>
      </c>
      <c r="DT207" s="86">
        <v>0</v>
      </c>
      <c r="DU207" s="86">
        <v>0</v>
      </c>
      <c r="DV207" s="86">
        <v>0</v>
      </c>
      <c r="DW207" s="86">
        <v>0</v>
      </c>
      <c r="DX207" s="86">
        <v>0</v>
      </c>
      <c r="DY207" s="86">
        <v>0</v>
      </c>
      <c r="DZ207" s="86">
        <v>0</v>
      </c>
      <c r="EA207" s="86">
        <v>0</v>
      </c>
      <c r="EB207" s="86">
        <v>0</v>
      </c>
      <c r="EC207" s="86">
        <v>0</v>
      </c>
      <c r="ED207" s="86">
        <v>0</v>
      </c>
      <c r="EE207" s="86">
        <v>0</v>
      </c>
    </row>
    <row r="208" spans="1:135" ht="0.95" customHeight="1" x14ac:dyDescent="0.25">
      <c r="A208" s="70">
        <v>2018</v>
      </c>
      <c r="B208" s="71">
        <f t="shared" si="255"/>
        <v>4358485</v>
      </c>
      <c r="C208" s="70"/>
      <c r="D208" s="84">
        <f t="shared" si="256"/>
        <v>2590240</v>
      </c>
      <c r="E208" s="84">
        <f t="shared" si="257"/>
        <v>2638314</v>
      </c>
      <c r="F208" s="84">
        <f t="shared" si="258"/>
        <v>2684811</v>
      </c>
      <c r="G208" s="85">
        <f t="shared" si="259"/>
        <v>2730760</v>
      </c>
      <c r="H208" s="85">
        <f t="shared" si="260"/>
        <v>2774726</v>
      </c>
      <c r="I208" s="85">
        <f>SUM(CA208:$EE208)</f>
        <v>934042</v>
      </c>
      <c r="J208" s="85">
        <f>SUM(CB208:$EE208)</f>
        <v>885968</v>
      </c>
      <c r="K208" s="85">
        <f>SUM(CC208:$EE208)</f>
        <v>839471</v>
      </c>
      <c r="L208" s="85">
        <f>SUM(CD208:$EE208)</f>
        <v>793522</v>
      </c>
      <c r="M208" s="85">
        <f>SUM(CE208:$EE208)</f>
        <v>749556</v>
      </c>
      <c r="N208" s="84"/>
      <c r="O208" s="86">
        <v>43408</v>
      </c>
      <c r="P208" s="86">
        <v>43381</v>
      </c>
      <c r="Q208" s="86">
        <v>43221</v>
      </c>
      <c r="R208" s="86">
        <v>42992</v>
      </c>
      <c r="S208" s="86">
        <v>42409</v>
      </c>
      <c r="T208" s="86">
        <v>42438</v>
      </c>
      <c r="U208" s="86">
        <v>42317</v>
      </c>
      <c r="V208" s="86">
        <v>41944</v>
      </c>
      <c r="W208" s="86">
        <v>42688</v>
      </c>
      <c r="X208" s="86">
        <v>41619</v>
      </c>
      <c r="Y208" s="86">
        <v>41116</v>
      </c>
      <c r="Z208" s="86">
        <v>40692</v>
      </c>
      <c r="AA208" s="86">
        <v>40150</v>
      </c>
      <c r="AB208" s="86">
        <v>39957</v>
      </c>
      <c r="AC208" s="86">
        <v>40310</v>
      </c>
      <c r="AD208" s="86">
        <v>39613</v>
      </c>
      <c r="AE208" s="86">
        <v>40084</v>
      </c>
      <c r="AF208" s="86">
        <v>40387</v>
      </c>
      <c r="AG208" s="86">
        <v>42929</v>
      </c>
      <c r="AH208" s="86">
        <v>43316</v>
      </c>
      <c r="AI208" s="86">
        <v>44543</v>
      </c>
      <c r="AJ208" s="86">
        <v>45878</v>
      </c>
      <c r="AK208" s="86">
        <v>47965</v>
      </c>
      <c r="AL208" s="86">
        <v>49234</v>
      </c>
      <c r="AM208" s="86">
        <v>51163</v>
      </c>
      <c r="AN208" s="86">
        <v>53107</v>
      </c>
      <c r="AO208" s="86">
        <v>56084</v>
      </c>
      <c r="AP208" s="86">
        <v>57473</v>
      </c>
      <c r="AQ208" s="86">
        <v>58929</v>
      </c>
      <c r="AR208" s="86">
        <v>59385</v>
      </c>
      <c r="AS208" s="86">
        <v>60730</v>
      </c>
      <c r="AT208" s="86">
        <v>60053</v>
      </c>
      <c r="AU208" s="86">
        <v>61353</v>
      </c>
      <c r="AV208" s="86">
        <v>61644</v>
      </c>
      <c r="AW208" s="86">
        <v>61800</v>
      </c>
      <c r="AX208" s="86">
        <v>61182</v>
      </c>
      <c r="AY208" s="86">
        <v>62438</v>
      </c>
      <c r="AZ208" s="86">
        <v>61972</v>
      </c>
      <c r="BA208" s="86">
        <v>61717</v>
      </c>
      <c r="BB208" s="86">
        <v>60350</v>
      </c>
      <c r="BC208" s="86">
        <v>59444</v>
      </c>
      <c r="BD208" s="86">
        <v>59166</v>
      </c>
      <c r="BE208" s="86">
        <v>58893</v>
      </c>
      <c r="BF208" s="86">
        <v>58231</v>
      </c>
      <c r="BG208" s="86">
        <v>59109</v>
      </c>
      <c r="BH208" s="86">
        <v>59404</v>
      </c>
      <c r="BI208" s="86">
        <v>60523</v>
      </c>
      <c r="BJ208" s="86">
        <v>62720</v>
      </c>
      <c r="BK208" s="86">
        <v>63267</v>
      </c>
      <c r="BL208" s="86">
        <v>64873</v>
      </c>
      <c r="BM208" s="86">
        <v>65989</v>
      </c>
      <c r="BN208" s="86">
        <v>66301</v>
      </c>
      <c r="BO208" s="86">
        <v>67096</v>
      </c>
      <c r="BP208" s="86">
        <v>66645</v>
      </c>
      <c r="BQ208" s="86">
        <v>67496</v>
      </c>
      <c r="BR208" s="86">
        <v>65566</v>
      </c>
      <c r="BS208" s="86">
        <v>62912</v>
      </c>
      <c r="BT208" s="86">
        <v>60868</v>
      </c>
      <c r="BU208" s="86">
        <v>58978</v>
      </c>
      <c r="BV208" s="86">
        <v>57188</v>
      </c>
      <c r="BW208" s="86">
        <v>54621</v>
      </c>
      <c r="BX208" s="86">
        <v>53310</v>
      </c>
      <c r="BY208" s="86">
        <v>51235</v>
      </c>
      <c r="BZ208" s="86">
        <v>49405</v>
      </c>
      <c r="CA208" s="86">
        <v>48074</v>
      </c>
      <c r="CB208" s="86">
        <v>46497</v>
      </c>
      <c r="CC208" s="86">
        <v>45949</v>
      </c>
      <c r="CD208" s="86">
        <v>43966</v>
      </c>
      <c r="CE208" s="86">
        <v>44837</v>
      </c>
      <c r="CF208" s="86">
        <v>44084</v>
      </c>
      <c r="CG208" s="86">
        <v>44388</v>
      </c>
      <c r="CH208" s="86">
        <v>43331</v>
      </c>
      <c r="CI208" s="86">
        <v>42917</v>
      </c>
      <c r="CJ208" s="86">
        <v>40464</v>
      </c>
      <c r="CK208" s="86">
        <v>39804</v>
      </c>
      <c r="CL208" s="86">
        <v>38280</v>
      </c>
      <c r="CM208" s="86">
        <v>36015</v>
      </c>
      <c r="CN208" s="86">
        <v>33742</v>
      </c>
      <c r="CO208" s="86">
        <v>30983</v>
      </c>
      <c r="CP208" s="86">
        <v>29640</v>
      </c>
      <c r="CQ208" s="86">
        <v>28203</v>
      </c>
      <c r="CR208" s="86">
        <v>26454</v>
      </c>
      <c r="CS208" s="86">
        <v>25849</v>
      </c>
      <c r="CT208" s="86">
        <v>24768</v>
      </c>
      <c r="CU208" s="86">
        <v>23312</v>
      </c>
      <c r="CV208" s="86">
        <v>21676</v>
      </c>
      <c r="CW208" s="86">
        <v>20228</v>
      </c>
      <c r="CX208" s="86">
        <v>18488</v>
      </c>
      <c r="CY208" s="86">
        <v>17231</v>
      </c>
      <c r="CZ208" s="86">
        <v>15032</v>
      </c>
      <c r="DA208" s="86">
        <v>13075</v>
      </c>
      <c r="DB208" s="86">
        <v>10966</v>
      </c>
      <c r="DC208" s="86">
        <v>9411</v>
      </c>
      <c r="DD208" s="86">
        <v>7622</v>
      </c>
      <c r="DE208" s="86">
        <v>6009</v>
      </c>
      <c r="DF208" s="86">
        <v>4454</v>
      </c>
      <c r="DG208" s="86">
        <v>3188</v>
      </c>
      <c r="DH208" s="86">
        <v>2249</v>
      </c>
      <c r="DI208" s="86">
        <v>1361</v>
      </c>
      <c r="DJ208" s="86">
        <v>727</v>
      </c>
      <c r="DK208" s="86">
        <v>388</v>
      </c>
      <c r="DL208" s="86">
        <v>206</v>
      </c>
      <c r="DM208" s="86">
        <v>100</v>
      </c>
      <c r="DN208" s="86">
        <v>45</v>
      </c>
      <c r="DO208" s="86">
        <v>21</v>
      </c>
      <c r="DP208" s="86">
        <v>7</v>
      </c>
      <c r="DQ208" s="86">
        <v>1</v>
      </c>
      <c r="DR208" s="86">
        <v>0</v>
      </c>
      <c r="DS208" s="86">
        <v>0</v>
      </c>
      <c r="DT208" s="86">
        <v>0</v>
      </c>
      <c r="DU208" s="86">
        <v>0</v>
      </c>
      <c r="DV208" s="86">
        <v>0</v>
      </c>
      <c r="DW208" s="86">
        <v>0</v>
      </c>
      <c r="DX208" s="86">
        <v>0</v>
      </c>
      <c r="DY208" s="86">
        <v>0</v>
      </c>
      <c r="DZ208" s="86">
        <v>0</v>
      </c>
      <c r="EA208" s="86">
        <v>0</v>
      </c>
      <c r="EB208" s="86">
        <v>0</v>
      </c>
      <c r="EC208" s="86">
        <v>0</v>
      </c>
      <c r="ED208" s="86">
        <v>0</v>
      </c>
      <c r="EE208" s="86">
        <v>0</v>
      </c>
    </row>
    <row r="209" spans="1:135" ht="0.95" customHeight="1" x14ac:dyDescent="0.25">
      <c r="A209" s="70">
        <v>2019</v>
      </c>
      <c r="B209" s="71">
        <f t="shared" si="255"/>
        <v>4406317</v>
      </c>
      <c r="C209" s="70"/>
      <c r="D209" s="84">
        <f t="shared" si="256"/>
        <v>2611350</v>
      </c>
      <c r="E209" s="84">
        <f t="shared" si="257"/>
        <v>2660394</v>
      </c>
      <c r="F209" s="84">
        <f t="shared" si="258"/>
        <v>2708109</v>
      </c>
      <c r="G209" s="85">
        <f t="shared" si="259"/>
        <v>2754332</v>
      </c>
      <c r="H209" s="85">
        <f t="shared" si="260"/>
        <v>2800011</v>
      </c>
      <c r="I209" s="85">
        <f>SUM(CA209:$EE209)</f>
        <v>952259</v>
      </c>
      <c r="J209" s="85">
        <f>SUM(CB209:$EE209)</f>
        <v>903215</v>
      </c>
      <c r="K209" s="85">
        <f>SUM(CC209:$EE209)</f>
        <v>855500</v>
      </c>
      <c r="L209" s="85">
        <f>SUM(CD209:$EE209)</f>
        <v>809277</v>
      </c>
      <c r="M209" s="85">
        <f>SUM(CE209:$EE209)</f>
        <v>763598</v>
      </c>
      <c r="N209" s="84"/>
      <c r="O209" s="86">
        <v>43965</v>
      </c>
      <c r="P209" s="86">
        <v>43947</v>
      </c>
      <c r="Q209" s="86">
        <v>43825</v>
      </c>
      <c r="R209" s="86">
        <v>43638</v>
      </c>
      <c r="S209" s="86">
        <v>43397</v>
      </c>
      <c r="T209" s="86">
        <v>42809</v>
      </c>
      <c r="U209" s="86">
        <v>42807</v>
      </c>
      <c r="V209" s="86">
        <v>42675</v>
      </c>
      <c r="W209" s="86">
        <v>42301</v>
      </c>
      <c r="X209" s="86">
        <v>43027</v>
      </c>
      <c r="Y209" s="86">
        <v>41952</v>
      </c>
      <c r="Z209" s="86">
        <v>41437</v>
      </c>
      <c r="AA209" s="86">
        <v>41008</v>
      </c>
      <c r="AB209" s="86">
        <v>40469</v>
      </c>
      <c r="AC209" s="86">
        <v>40282</v>
      </c>
      <c r="AD209" s="86">
        <v>40664</v>
      </c>
      <c r="AE209" s="86">
        <v>40028</v>
      </c>
      <c r="AF209" s="86">
        <v>40589</v>
      </c>
      <c r="AG209" s="86">
        <v>41018</v>
      </c>
      <c r="AH209" s="86">
        <v>43686</v>
      </c>
      <c r="AI209" s="86">
        <v>44217</v>
      </c>
      <c r="AJ209" s="86">
        <v>45620</v>
      </c>
      <c r="AK209" s="86">
        <v>47160</v>
      </c>
      <c r="AL209" s="86">
        <v>49437</v>
      </c>
      <c r="AM209" s="86">
        <v>50856</v>
      </c>
      <c r="AN209" s="86">
        <v>52878</v>
      </c>
      <c r="AO209" s="86">
        <v>54847</v>
      </c>
      <c r="AP209" s="86">
        <v>57777</v>
      </c>
      <c r="AQ209" s="86">
        <v>59080</v>
      </c>
      <c r="AR209" s="86">
        <v>60439</v>
      </c>
      <c r="AS209" s="86">
        <v>60809</v>
      </c>
      <c r="AT209" s="86">
        <v>62046</v>
      </c>
      <c r="AU209" s="86">
        <v>61296</v>
      </c>
      <c r="AV209" s="86">
        <v>62490</v>
      </c>
      <c r="AW209" s="86">
        <v>62692</v>
      </c>
      <c r="AX209" s="86">
        <v>62759</v>
      </c>
      <c r="AY209" s="86">
        <v>62078</v>
      </c>
      <c r="AZ209" s="86">
        <v>63240</v>
      </c>
      <c r="BA209" s="86">
        <v>62703</v>
      </c>
      <c r="BB209" s="86">
        <v>62393</v>
      </c>
      <c r="BC209" s="86">
        <v>60979</v>
      </c>
      <c r="BD209" s="86">
        <v>60018</v>
      </c>
      <c r="BE209" s="86">
        <v>59685</v>
      </c>
      <c r="BF209" s="86">
        <v>59366</v>
      </c>
      <c r="BG209" s="86">
        <v>58662</v>
      </c>
      <c r="BH209" s="86">
        <v>59498</v>
      </c>
      <c r="BI209" s="86">
        <v>59748</v>
      </c>
      <c r="BJ209" s="86">
        <v>60821</v>
      </c>
      <c r="BK209" s="86">
        <v>62960</v>
      </c>
      <c r="BL209" s="86">
        <v>63452</v>
      </c>
      <c r="BM209" s="86">
        <v>64998</v>
      </c>
      <c r="BN209" s="86">
        <v>66051</v>
      </c>
      <c r="BO209" s="86">
        <v>66311</v>
      </c>
      <c r="BP209" s="86">
        <v>67051</v>
      </c>
      <c r="BQ209" s="86">
        <v>66553</v>
      </c>
      <c r="BR209" s="86">
        <v>67352</v>
      </c>
      <c r="BS209" s="86">
        <v>65401</v>
      </c>
      <c r="BT209" s="86">
        <v>62731</v>
      </c>
      <c r="BU209" s="86">
        <v>60679</v>
      </c>
      <c r="BV209" s="86">
        <v>58771</v>
      </c>
      <c r="BW209" s="86">
        <v>56977</v>
      </c>
      <c r="BX209" s="86">
        <v>54407</v>
      </c>
      <c r="BY209" s="86">
        <v>53080</v>
      </c>
      <c r="BZ209" s="86">
        <v>50982</v>
      </c>
      <c r="CA209" s="86">
        <v>49044</v>
      </c>
      <c r="CB209" s="86">
        <v>47715</v>
      </c>
      <c r="CC209" s="86">
        <v>46223</v>
      </c>
      <c r="CD209" s="86">
        <v>45679</v>
      </c>
      <c r="CE209" s="86">
        <v>43690</v>
      </c>
      <c r="CF209" s="86">
        <v>44515</v>
      </c>
      <c r="CG209" s="86">
        <v>43732</v>
      </c>
      <c r="CH209" s="86">
        <v>43987</v>
      </c>
      <c r="CI209" s="86">
        <v>42894</v>
      </c>
      <c r="CJ209" s="86">
        <v>42430</v>
      </c>
      <c r="CK209" s="86">
        <v>39954</v>
      </c>
      <c r="CL209" s="86">
        <v>39230</v>
      </c>
      <c r="CM209" s="86">
        <v>37657</v>
      </c>
      <c r="CN209" s="86">
        <v>35353</v>
      </c>
      <c r="CO209" s="86">
        <v>33042</v>
      </c>
      <c r="CP209" s="86">
        <v>30252</v>
      </c>
      <c r="CQ209" s="86">
        <v>28846</v>
      </c>
      <c r="CR209" s="86">
        <v>27344</v>
      </c>
      <c r="CS209" s="86">
        <v>25539</v>
      </c>
      <c r="CT209" s="86">
        <v>24830</v>
      </c>
      <c r="CU209" s="86">
        <v>23655</v>
      </c>
      <c r="CV209" s="86">
        <v>22116</v>
      </c>
      <c r="CW209" s="86">
        <v>20405</v>
      </c>
      <c r="CX209" s="86">
        <v>18871</v>
      </c>
      <c r="CY209" s="86">
        <v>17066</v>
      </c>
      <c r="CZ209" s="86">
        <v>15711</v>
      </c>
      <c r="DA209" s="86">
        <v>13507</v>
      </c>
      <c r="DB209" s="86">
        <v>11549</v>
      </c>
      <c r="DC209" s="86">
        <v>9492</v>
      </c>
      <c r="DD209" s="86">
        <v>7952</v>
      </c>
      <c r="DE209" s="86">
        <v>6260</v>
      </c>
      <c r="DF209" s="86">
        <v>4772</v>
      </c>
      <c r="DG209" s="86">
        <v>3397</v>
      </c>
      <c r="DH209" s="86">
        <v>2317</v>
      </c>
      <c r="DI209" s="86">
        <v>1542</v>
      </c>
      <c r="DJ209" s="86">
        <v>875</v>
      </c>
      <c r="DK209" s="86">
        <v>435</v>
      </c>
      <c r="DL209" s="86">
        <v>212</v>
      </c>
      <c r="DM209" s="86">
        <v>101</v>
      </c>
      <c r="DN209" s="86">
        <v>43</v>
      </c>
      <c r="DO209" s="86">
        <v>17</v>
      </c>
      <c r="DP209" s="86">
        <v>7</v>
      </c>
      <c r="DQ209" s="86">
        <v>1</v>
      </c>
      <c r="DR209" s="86">
        <v>0</v>
      </c>
      <c r="DS209" s="86">
        <v>0</v>
      </c>
      <c r="DT209" s="86">
        <v>0</v>
      </c>
      <c r="DU209" s="86">
        <v>0</v>
      </c>
      <c r="DV209" s="86">
        <v>0</v>
      </c>
      <c r="DW209" s="86">
        <v>0</v>
      </c>
      <c r="DX209" s="86">
        <v>0</v>
      </c>
      <c r="DY209" s="86">
        <v>0</v>
      </c>
      <c r="DZ209" s="86">
        <v>0</v>
      </c>
      <c r="EA209" s="86">
        <v>0</v>
      </c>
      <c r="EB209" s="86">
        <v>0</v>
      </c>
      <c r="EC209" s="86">
        <v>0</v>
      </c>
      <c r="ED209" s="86">
        <v>0</v>
      </c>
      <c r="EE209" s="86">
        <v>0</v>
      </c>
    </row>
    <row r="210" spans="1:135" ht="0.95" customHeight="1" x14ac:dyDescent="0.25">
      <c r="A210" s="70">
        <v>2020</v>
      </c>
      <c r="B210" s="71">
        <f t="shared" si="255"/>
        <v>4454270</v>
      </c>
      <c r="C210" s="70"/>
      <c r="D210" s="84">
        <f t="shared" si="256"/>
        <v>2631328</v>
      </c>
      <c r="E210" s="84">
        <f t="shared" si="257"/>
        <v>2681933</v>
      </c>
      <c r="F210" s="84">
        <f t="shared" si="258"/>
        <v>2730609</v>
      </c>
      <c r="G210" s="85">
        <f t="shared" si="259"/>
        <v>2778040</v>
      </c>
      <c r="H210" s="85">
        <f t="shared" si="260"/>
        <v>2823996</v>
      </c>
      <c r="I210" s="85">
        <f>SUM(CA210:$EE210)</f>
        <v>971667</v>
      </c>
      <c r="J210" s="85">
        <f>SUM(CB210:$EE210)</f>
        <v>921062</v>
      </c>
      <c r="K210" s="85">
        <f>SUM(CC210:$EE210)</f>
        <v>872386</v>
      </c>
      <c r="L210" s="85">
        <f>SUM(CD210:$EE210)</f>
        <v>824955</v>
      </c>
      <c r="M210" s="85">
        <f>SUM(CE210:$EE210)</f>
        <v>778999</v>
      </c>
      <c r="N210" s="84"/>
      <c r="O210" s="86">
        <v>44496</v>
      </c>
      <c r="P210" s="86">
        <v>44501</v>
      </c>
      <c r="Q210" s="86">
        <v>44390</v>
      </c>
      <c r="R210" s="86">
        <v>44239</v>
      </c>
      <c r="S210" s="86">
        <v>44040</v>
      </c>
      <c r="T210" s="86">
        <v>43786</v>
      </c>
      <c r="U210" s="86">
        <v>43178</v>
      </c>
      <c r="V210" s="86">
        <v>43160</v>
      </c>
      <c r="W210" s="86">
        <v>43028</v>
      </c>
      <c r="X210" s="86">
        <v>42644</v>
      </c>
      <c r="Y210" s="86">
        <v>43352</v>
      </c>
      <c r="Z210" s="86">
        <v>42271</v>
      </c>
      <c r="AA210" s="86">
        <v>41751</v>
      </c>
      <c r="AB210" s="86">
        <v>41322</v>
      </c>
      <c r="AC210" s="86">
        <v>40797</v>
      </c>
      <c r="AD210" s="86">
        <v>40637</v>
      </c>
      <c r="AE210" s="86">
        <v>41078</v>
      </c>
      <c r="AF210" s="86">
        <v>40534</v>
      </c>
      <c r="AG210" s="86">
        <v>41215</v>
      </c>
      <c r="AH210" s="86">
        <v>41801</v>
      </c>
      <c r="AI210" s="86">
        <v>44586</v>
      </c>
      <c r="AJ210" s="86">
        <v>45299</v>
      </c>
      <c r="AK210" s="86">
        <v>46908</v>
      </c>
      <c r="AL210" s="86">
        <v>48649</v>
      </c>
      <c r="AM210" s="86">
        <v>51081</v>
      </c>
      <c r="AN210" s="86">
        <v>52591</v>
      </c>
      <c r="AO210" s="86">
        <v>54635</v>
      </c>
      <c r="AP210" s="86">
        <v>56563</v>
      </c>
      <c r="AQ210" s="86">
        <v>59401</v>
      </c>
      <c r="AR210" s="86">
        <v>60602</v>
      </c>
      <c r="AS210" s="86">
        <v>61862</v>
      </c>
      <c r="AT210" s="86">
        <v>62148</v>
      </c>
      <c r="AU210" s="86">
        <v>63281</v>
      </c>
      <c r="AV210" s="86">
        <v>62454</v>
      </c>
      <c r="AW210" s="86">
        <v>63545</v>
      </c>
      <c r="AX210" s="86">
        <v>63657</v>
      </c>
      <c r="AY210" s="86">
        <v>63642</v>
      </c>
      <c r="AZ210" s="86">
        <v>62897</v>
      </c>
      <c r="BA210" s="86">
        <v>63975</v>
      </c>
      <c r="BB210" s="86">
        <v>63371</v>
      </c>
      <c r="BC210" s="86">
        <v>63008</v>
      </c>
      <c r="BD210" s="86">
        <v>61546</v>
      </c>
      <c r="BE210" s="86">
        <v>60533</v>
      </c>
      <c r="BF210" s="86">
        <v>60152</v>
      </c>
      <c r="BG210" s="86">
        <v>59793</v>
      </c>
      <c r="BH210" s="86">
        <v>59050</v>
      </c>
      <c r="BI210" s="86">
        <v>59842</v>
      </c>
      <c r="BJ210" s="86">
        <v>60048</v>
      </c>
      <c r="BK210" s="86">
        <v>61070</v>
      </c>
      <c r="BL210" s="86">
        <v>63148</v>
      </c>
      <c r="BM210" s="86">
        <v>63586</v>
      </c>
      <c r="BN210" s="86">
        <v>65071</v>
      </c>
      <c r="BO210" s="86">
        <v>66061</v>
      </c>
      <c r="BP210" s="86">
        <v>66270</v>
      </c>
      <c r="BQ210" s="86">
        <v>66958</v>
      </c>
      <c r="BR210" s="86">
        <v>66418</v>
      </c>
      <c r="BS210" s="86">
        <v>67172</v>
      </c>
      <c r="BT210" s="86">
        <v>65206</v>
      </c>
      <c r="BU210" s="86">
        <v>62520</v>
      </c>
      <c r="BV210" s="86">
        <v>60463</v>
      </c>
      <c r="BW210" s="86">
        <v>58541</v>
      </c>
      <c r="BX210" s="86">
        <v>56742</v>
      </c>
      <c r="BY210" s="86">
        <v>54169</v>
      </c>
      <c r="BZ210" s="86">
        <v>52814</v>
      </c>
      <c r="CA210" s="86">
        <v>50605</v>
      </c>
      <c r="CB210" s="86">
        <v>48676</v>
      </c>
      <c r="CC210" s="86">
        <v>47431</v>
      </c>
      <c r="CD210" s="86">
        <v>45956</v>
      </c>
      <c r="CE210" s="86">
        <v>45387</v>
      </c>
      <c r="CF210" s="86">
        <v>43390</v>
      </c>
      <c r="CG210" s="86">
        <v>44162</v>
      </c>
      <c r="CH210" s="86">
        <v>43347</v>
      </c>
      <c r="CI210" s="86">
        <v>43548</v>
      </c>
      <c r="CJ210" s="86">
        <v>42416</v>
      </c>
      <c r="CK210" s="86">
        <v>41898</v>
      </c>
      <c r="CL210" s="86">
        <v>39393</v>
      </c>
      <c r="CM210" s="86">
        <v>38600</v>
      </c>
      <c r="CN210" s="86">
        <v>36978</v>
      </c>
      <c r="CO210" s="86">
        <v>34630</v>
      </c>
      <c r="CP210" s="86">
        <v>32276</v>
      </c>
      <c r="CQ210" s="86">
        <v>29457</v>
      </c>
      <c r="CR210" s="86">
        <v>27984</v>
      </c>
      <c r="CS210" s="86">
        <v>26416</v>
      </c>
      <c r="CT210" s="86">
        <v>24551</v>
      </c>
      <c r="CU210" s="86">
        <v>23734</v>
      </c>
      <c r="CV210" s="86">
        <v>22466</v>
      </c>
      <c r="CW210" s="86">
        <v>20844</v>
      </c>
      <c r="CX210" s="86">
        <v>19062</v>
      </c>
      <c r="CY210" s="86">
        <v>17447</v>
      </c>
      <c r="CZ210" s="86">
        <v>15589</v>
      </c>
      <c r="DA210" s="86">
        <v>14147</v>
      </c>
      <c r="DB210" s="86">
        <v>11960</v>
      </c>
      <c r="DC210" s="86">
        <v>10025</v>
      </c>
      <c r="DD210" s="86">
        <v>8049</v>
      </c>
      <c r="DE210" s="86">
        <v>6557</v>
      </c>
      <c r="DF210" s="86">
        <v>4994</v>
      </c>
      <c r="DG210" s="86">
        <v>3660</v>
      </c>
      <c r="DH210" s="86">
        <v>2486</v>
      </c>
      <c r="DI210" s="86">
        <v>1602</v>
      </c>
      <c r="DJ210" s="86">
        <v>999</v>
      </c>
      <c r="DK210" s="86">
        <v>529</v>
      </c>
      <c r="DL210" s="86">
        <v>241</v>
      </c>
      <c r="DM210" s="86">
        <v>106</v>
      </c>
      <c r="DN210" s="86">
        <v>45</v>
      </c>
      <c r="DO210" s="86">
        <v>17</v>
      </c>
      <c r="DP210" s="86">
        <v>6</v>
      </c>
      <c r="DQ210" s="86">
        <v>1</v>
      </c>
      <c r="DR210" s="86">
        <v>0</v>
      </c>
      <c r="DS210" s="86">
        <v>0</v>
      </c>
      <c r="DT210" s="86">
        <v>0</v>
      </c>
      <c r="DU210" s="86">
        <v>0</v>
      </c>
      <c r="DV210" s="86">
        <v>0</v>
      </c>
      <c r="DW210" s="86">
        <v>0</v>
      </c>
      <c r="DX210" s="86">
        <v>0</v>
      </c>
      <c r="DY210" s="86">
        <v>0</v>
      </c>
      <c r="DZ210" s="86">
        <v>0</v>
      </c>
      <c r="EA210" s="86">
        <v>0</v>
      </c>
      <c r="EB210" s="86">
        <v>0</v>
      </c>
      <c r="EC210" s="86">
        <v>0</v>
      </c>
      <c r="ED210" s="86">
        <v>0</v>
      </c>
      <c r="EE210" s="86">
        <v>0</v>
      </c>
    </row>
    <row r="211" spans="1:135" ht="0.95" customHeight="1" x14ac:dyDescent="0.25">
      <c r="A211" s="70">
        <v>2021</v>
      </c>
      <c r="B211" s="71">
        <f t="shared" si="255"/>
        <v>4502283</v>
      </c>
      <c r="C211" s="70"/>
      <c r="D211" s="84">
        <f t="shared" si="256"/>
        <v>2647689</v>
      </c>
      <c r="E211" s="84">
        <f t="shared" si="257"/>
        <v>2700110</v>
      </c>
      <c r="F211" s="84">
        <f t="shared" si="258"/>
        <v>2750333</v>
      </c>
      <c r="G211" s="85">
        <f t="shared" si="259"/>
        <v>2798718</v>
      </c>
      <c r="H211" s="85">
        <f t="shared" si="260"/>
        <v>2845873</v>
      </c>
      <c r="I211" s="85">
        <f>SUM(CA211:$EE211)</f>
        <v>992438</v>
      </c>
      <c r="J211" s="85">
        <f>SUM(CB211:$EE211)</f>
        <v>940017</v>
      </c>
      <c r="K211" s="85">
        <f>SUM(CC211:$EE211)</f>
        <v>889794</v>
      </c>
      <c r="L211" s="85">
        <f>SUM(CD211:$EE211)</f>
        <v>841409</v>
      </c>
      <c r="M211" s="85">
        <f>SUM(CE211:$EE211)</f>
        <v>794254</v>
      </c>
      <c r="N211" s="84"/>
      <c r="O211" s="86">
        <v>44989</v>
      </c>
      <c r="P211" s="86">
        <v>45032</v>
      </c>
      <c r="Q211" s="86">
        <v>44945</v>
      </c>
      <c r="R211" s="86">
        <v>44804</v>
      </c>
      <c r="S211" s="86">
        <v>44642</v>
      </c>
      <c r="T211" s="86">
        <v>44427</v>
      </c>
      <c r="U211" s="86">
        <v>44146</v>
      </c>
      <c r="V211" s="86">
        <v>43532</v>
      </c>
      <c r="W211" s="86">
        <v>43510</v>
      </c>
      <c r="X211" s="86">
        <v>43368</v>
      </c>
      <c r="Y211" s="86">
        <v>42972</v>
      </c>
      <c r="Z211" s="86">
        <v>43663</v>
      </c>
      <c r="AA211" s="86">
        <v>42581</v>
      </c>
      <c r="AB211" s="86">
        <v>42062</v>
      </c>
      <c r="AC211" s="86">
        <v>41645</v>
      </c>
      <c r="AD211" s="86">
        <v>41157</v>
      </c>
      <c r="AE211" s="86">
        <v>41052</v>
      </c>
      <c r="AF211" s="86">
        <v>41581</v>
      </c>
      <c r="AG211" s="86">
        <v>41161</v>
      </c>
      <c r="AH211" s="86">
        <v>41988</v>
      </c>
      <c r="AI211" s="86">
        <v>42731</v>
      </c>
      <c r="AJ211" s="86">
        <v>45666</v>
      </c>
      <c r="AK211" s="86">
        <v>46593</v>
      </c>
      <c r="AL211" s="86">
        <v>48405</v>
      </c>
      <c r="AM211" s="86">
        <v>50313</v>
      </c>
      <c r="AN211" s="86">
        <v>52835</v>
      </c>
      <c r="AO211" s="86">
        <v>54365</v>
      </c>
      <c r="AP211" s="86">
        <v>56365</v>
      </c>
      <c r="AQ211" s="86">
        <v>58210</v>
      </c>
      <c r="AR211" s="86">
        <v>60937</v>
      </c>
      <c r="AS211" s="86">
        <v>62038</v>
      </c>
      <c r="AT211" s="86">
        <v>63203</v>
      </c>
      <c r="AU211" s="86">
        <v>63401</v>
      </c>
      <c r="AV211" s="86">
        <v>64428</v>
      </c>
      <c r="AW211" s="86">
        <v>63524</v>
      </c>
      <c r="AX211" s="86">
        <v>64515</v>
      </c>
      <c r="AY211" s="86">
        <v>64541</v>
      </c>
      <c r="AZ211" s="86">
        <v>64449</v>
      </c>
      <c r="BA211" s="86">
        <v>63643</v>
      </c>
      <c r="BB211" s="86">
        <v>64643</v>
      </c>
      <c r="BC211" s="86">
        <v>63977</v>
      </c>
      <c r="BD211" s="86">
        <v>63563</v>
      </c>
      <c r="BE211" s="86">
        <v>62058</v>
      </c>
      <c r="BF211" s="86">
        <v>60996</v>
      </c>
      <c r="BG211" s="86">
        <v>60573</v>
      </c>
      <c r="BH211" s="86">
        <v>60175</v>
      </c>
      <c r="BI211" s="86">
        <v>59396</v>
      </c>
      <c r="BJ211" s="86">
        <v>60140</v>
      </c>
      <c r="BK211" s="86">
        <v>60299</v>
      </c>
      <c r="BL211" s="86">
        <v>61270</v>
      </c>
      <c r="BM211" s="86">
        <v>63286</v>
      </c>
      <c r="BN211" s="86">
        <v>63665</v>
      </c>
      <c r="BO211" s="86">
        <v>65091</v>
      </c>
      <c r="BP211" s="86">
        <v>66022</v>
      </c>
      <c r="BQ211" s="86">
        <v>66182</v>
      </c>
      <c r="BR211" s="86">
        <v>66823</v>
      </c>
      <c r="BS211" s="86">
        <v>66245</v>
      </c>
      <c r="BT211" s="86">
        <v>66959</v>
      </c>
      <c r="BU211" s="86">
        <v>64981</v>
      </c>
      <c r="BV211" s="86">
        <v>62287</v>
      </c>
      <c r="BW211" s="86">
        <v>60226</v>
      </c>
      <c r="BX211" s="86">
        <v>58289</v>
      </c>
      <c r="BY211" s="86">
        <v>56485</v>
      </c>
      <c r="BZ211" s="86">
        <v>53896</v>
      </c>
      <c r="CA211" s="86">
        <v>52421</v>
      </c>
      <c r="CB211" s="86">
        <v>50223</v>
      </c>
      <c r="CC211" s="86">
        <v>48385</v>
      </c>
      <c r="CD211" s="86">
        <v>47155</v>
      </c>
      <c r="CE211" s="86">
        <v>45664</v>
      </c>
      <c r="CF211" s="86">
        <v>45067</v>
      </c>
      <c r="CG211" s="86">
        <v>43056</v>
      </c>
      <c r="CH211" s="86">
        <v>43775</v>
      </c>
      <c r="CI211" s="86">
        <v>42922</v>
      </c>
      <c r="CJ211" s="86">
        <v>43068</v>
      </c>
      <c r="CK211" s="86">
        <v>41890</v>
      </c>
      <c r="CL211" s="86">
        <v>41312</v>
      </c>
      <c r="CM211" s="86">
        <v>38777</v>
      </c>
      <c r="CN211" s="86">
        <v>37914</v>
      </c>
      <c r="CO211" s="86">
        <v>36233</v>
      </c>
      <c r="CP211" s="86">
        <v>33840</v>
      </c>
      <c r="CQ211" s="86">
        <v>31441</v>
      </c>
      <c r="CR211" s="86">
        <v>28591</v>
      </c>
      <c r="CS211" s="86">
        <v>27049</v>
      </c>
      <c r="CT211" s="86">
        <v>25413</v>
      </c>
      <c r="CU211" s="86">
        <v>23486</v>
      </c>
      <c r="CV211" s="86">
        <v>22561</v>
      </c>
      <c r="CW211" s="86">
        <v>21197</v>
      </c>
      <c r="CX211" s="86">
        <v>19496</v>
      </c>
      <c r="CY211" s="86">
        <v>17650</v>
      </c>
      <c r="CZ211" s="86">
        <v>15963</v>
      </c>
      <c r="DA211" s="86">
        <v>14064</v>
      </c>
      <c r="DB211" s="86">
        <v>12556</v>
      </c>
      <c r="DC211" s="86">
        <v>10409</v>
      </c>
      <c r="DD211" s="86">
        <v>8527</v>
      </c>
      <c r="DE211" s="86">
        <v>6662</v>
      </c>
      <c r="DF211" s="86">
        <v>5251</v>
      </c>
      <c r="DG211" s="86">
        <v>3847</v>
      </c>
      <c r="DH211" s="86">
        <v>2693</v>
      </c>
      <c r="DI211" s="86">
        <v>1731</v>
      </c>
      <c r="DJ211" s="86">
        <v>1048</v>
      </c>
      <c r="DK211" s="86">
        <v>609</v>
      </c>
      <c r="DL211" s="86">
        <v>297</v>
      </c>
      <c r="DM211" s="86">
        <v>122</v>
      </c>
      <c r="DN211" s="86">
        <v>48</v>
      </c>
      <c r="DO211" s="86">
        <v>18</v>
      </c>
      <c r="DP211" s="86">
        <v>6</v>
      </c>
      <c r="DQ211" s="86">
        <v>1</v>
      </c>
      <c r="DR211" s="86">
        <v>0</v>
      </c>
      <c r="DS211" s="86">
        <v>0</v>
      </c>
      <c r="DT211" s="86">
        <v>0</v>
      </c>
      <c r="DU211" s="86">
        <v>0</v>
      </c>
      <c r="DV211" s="86">
        <v>0</v>
      </c>
      <c r="DW211" s="86">
        <v>0</v>
      </c>
      <c r="DX211" s="86">
        <v>0</v>
      </c>
      <c r="DY211" s="86">
        <v>0</v>
      </c>
      <c r="DZ211" s="86">
        <v>0</v>
      </c>
      <c r="EA211" s="86">
        <v>0</v>
      </c>
      <c r="EB211" s="86">
        <v>0</v>
      </c>
      <c r="EC211" s="86">
        <v>0</v>
      </c>
      <c r="ED211" s="86">
        <v>0</v>
      </c>
      <c r="EE211" s="86">
        <v>0</v>
      </c>
    </row>
    <row r="212" spans="1:135" ht="0.95" customHeight="1" x14ac:dyDescent="0.25">
      <c r="A212" s="70">
        <v>2022</v>
      </c>
      <c r="B212" s="71">
        <f t="shared" si="255"/>
        <v>4550405</v>
      </c>
      <c r="C212" s="70"/>
      <c r="D212" s="84">
        <f t="shared" si="256"/>
        <v>2663246</v>
      </c>
      <c r="E212" s="84">
        <f t="shared" si="257"/>
        <v>2716736</v>
      </c>
      <c r="F212" s="84">
        <f t="shared" si="258"/>
        <v>2768757</v>
      </c>
      <c r="G212" s="85">
        <f t="shared" si="259"/>
        <v>2818679</v>
      </c>
      <c r="H212" s="85">
        <f t="shared" si="260"/>
        <v>2866780</v>
      </c>
      <c r="I212" s="85">
        <f>SUM(CA212:$EE212)</f>
        <v>1013862</v>
      </c>
      <c r="J212" s="85">
        <f>SUM(CB212:$EE212)</f>
        <v>960372</v>
      </c>
      <c r="K212" s="85">
        <f>SUM(CC212:$EE212)</f>
        <v>908351</v>
      </c>
      <c r="L212" s="85">
        <f>SUM(CD212:$EE212)</f>
        <v>858429</v>
      </c>
      <c r="M212" s="85">
        <f>SUM(CE212:$EE212)</f>
        <v>810328</v>
      </c>
      <c r="N212" s="84"/>
      <c r="O212" s="86">
        <v>45446</v>
      </c>
      <c r="P212" s="86">
        <v>45525</v>
      </c>
      <c r="Q212" s="86">
        <v>45476</v>
      </c>
      <c r="R212" s="86">
        <v>45358</v>
      </c>
      <c r="S212" s="86">
        <v>45205</v>
      </c>
      <c r="T212" s="86">
        <v>45026</v>
      </c>
      <c r="U212" s="86">
        <v>44784</v>
      </c>
      <c r="V212" s="86">
        <v>44489</v>
      </c>
      <c r="W212" s="86">
        <v>43884</v>
      </c>
      <c r="X212" s="86">
        <v>43845</v>
      </c>
      <c r="Y212" s="86">
        <v>43692</v>
      </c>
      <c r="Z212" s="86">
        <v>43286</v>
      </c>
      <c r="AA212" s="86">
        <v>43965</v>
      </c>
      <c r="AB212" s="86">
        <v>42891</v>
      </c>
      <c r="AC212" s="86">
        <v>42383</v>
      </c>
      <c r="AD212" s="86">
        <v>42002</v>
      </c>
      <c r="AE212" s="86">
        <v>41575</v>
      </c>
      <c r="AF212" s="86">
        <v>41556</v>
      </c>
      <c r="AG212" s="86">
        <v>42202</v>
      </c>
      <c r="AH212" s="86">
        <v>41934</v>
      </c>
      <c r="AI212" s="86">
        <v>42907</v>
      </c>
      <c r="AJ212" s="86">
        <v>43847</v>
      </c>
      <c r="AK212" s="86">
        <v>46957</v>
      </c>
      <c r="AL212" s="86">
        <v>48098</v>
      </c>
      <c r="AM212" s="86">
        <v>50079</v>
      </c>
      <c r="AN212" s="86">
        <v>52091</v>
      </c>
      <c r="AO212" s="86">
        <v>54625</v>
      </c>
      <c r="AP212" s="86">
        <v>56113</v>
      </c>
      <c r="AQ212" s="86">
        <v>58025</v>
      </c>
      <c r="AR212" s="86">
        <v>59766</v>
      </c>
      <c r="AS212" s="86">
        <v>62383</v>
      </c>
      <c r="AT212" s="86">
        <v>63389</v>
      </c>
      <c r="AU212" s="86">
        <v>64456</v>
      </c>
      <c r="AV212" s="86">
        <v>64568</v>
      </c>
      <c r="AW212" s="86">
        <v>65490</v>
      </c>
      <c r="AX212" s="86">
        <v>64508</v>
      </c>
      <c r="AY212" s="86">
        <v>65405</v>
      </c>
      <c r="AZ212" s="86">
        <v>65351</v>
      </c>
      <c r="BA212" s="86">
        <v>65184</v>
      </c>
      <c r="BB212" s="86">
        <v>64324</v>
      </c>
      <c r="BC212" s="86">
        <v>65250</v>
      </c>
      <c r="BD212" s="86">
        <v>64525</v>
      </c>
      <c r="BE212" s="86">
        <v>64064</v>
      </c>
      <c r="BF212" s="86">
        <v>62517</v>
      </c>
      <c r="BG212" s="86">
        <v>61414</v>
      </c>
      <c r="BH212" s="86">
        <v>60952</v>
      </c>
      <c r="BI212" s="86">
        <v>60513</v>
      </c>
      <c r="BJ212" s="86">
        <v>59695</v>
      </c>
      <c r="BK212" s="86">
        <v>60388</v>
      </c>
      <c r="BL212" s="86">
        <v>60501</v>
      </c>
      <c r="BM212" s="86">
        <v>61417</v>
      </c>
      <c r="BN212" s="86">
        <v>63369</v>
      </c>
      <c r="BO212" s="86">
        <v>63693</v>
      </c>
      <c r="BP212" s="86">
        <v>65061</v>
      </c>
      <c r="BQ212" s="86">
        <v>65935</v>
      </c>
      <c r="BR212" s="86">
        <v>66051</v>
      </c>
      <c r="BS212" s="86">
        <v>66647</v>
      </c>
      <c r="BT212" s="86">
        <v>66038</v>
      </c>
      <c r="BU212" s="86">
        <v>66716</v>
      </c>
      <c r="BV212" s="86">
        <v>64732</v>
      </c>
      <c r="BW212" s="86">
        <v>62031</v>
      </c>
      <c r="BX212" s="86">
        <v>59966</v>
      </c>
      <c r="BY212" s="86">
        <v>58015</v>
      </c>
      <c r="BZ212" s="86">
        <v>56190</v>
      </c>
      <c r="CA212" s="86">
        <v>53490</v>
      </c>
      <c r="CB212" s="86">
        <v>52021</v>
      </c>
      <c r="CC212" s="86">
        <v>49922</v>
      </c>
      <c r="CD212" s="86">
        <v>48101</v>
      </c>
      <c r="CE212" s="86">
        <v>46854</v>
      </c>
      <c r="CF212" s="86">
        <v>45347</v>
      </c>
      <c r="CG212" s="86">
        <v>44717</v>
      </c>
      <c r="CH212" s="86">
        <v>42690</v>
      </c>
      <c r="CI212" s="86">
        <v>43351</v>
      </c>
      <c r="CJ212" s="86">
        <v>42457</v>
      </c>
      <c r="CK212" s="86">
        <v>42542</v>
      </c>
      <c r="CL212" s="86">
        <v>41315</v>
      </c>
      <c r="CM212" s="86">
        <v>40671</v>
      </c>
      <c r="CN212" s="86">
        <v>38102</v>
      </c>
      <c r="CO212" s="86">
        <v>37162</v>
      </c>
      <c r="CP212" s="86">
        <v>35422</v>
      </c>
      <c r="CQ212" s="86">
        <v>32980</v>
      </c>
      <c r="CR212" s="86">
        <v>30534</v>
      </c>
      <c r="CS212" s="86">
        <v>27654</v>
      </c>
      <c r="CT212" s="86">
        <v>26042</v>
      </c>
      <c r="CU212" s="86">
        <v>24333</v>
      </c>
      <c r="CV212" s="86">
        <v>22345</v>
      </c>
      <c r="CW212" s="86">
        <v>21308</v>
      </c>
      <c r="CX212" s="86">
        <v>19852</v>
      </c>
      <c r="CY212" s="86">
        <v>18077</v>
      </c>
      <c r="CZ212" s="86">
        <v>16177</v>
      </c>
      <c r="DA212" s="86">
        <v>14430</v>
      </c>
      <c r="DB212" s="86">
        <v>12512</v>
      </c>
      <c r="DC212" s="86">
        <v>10957</v>
      </c>
      <c r="DD212" s="86">
        <v>8881</v>
      </c>
      <c r="DE212" s="86">
        <v>7084</v>
      </c>
      <c r="DF212" s="86">
        <v>5360</v>
      </c>
      <c r="DG212" s="86">
        <v>4067</v>
      </c>
      <c r="DH212" s="86">
        <v>2847</v>
      </c>
      <c r="DI212" s="86">
        <v>1888</v>
      </c>
      <c r="DJ212" s="86">
        <v>1143</v>
      </c>
      <c r="DK212" s="86">
        <v>647</v>
      </c>
      <c r="DL212" s="86">
        <v>345</v>
      </c>
      <c r="DM212" s="86">
        <v>153</v>
      </c>
      <c r="DN212" s="86">
        <v>55</v>
      </c>
      <c r="DO212" s="86">
        <v>19</v>
      </c>
      <c r="DP212" s="86">
        <v>7</v>
      </c>
      <c r="DQ212" s="86">
        <v>1</v>
      </c>
      <c r="DR212" s="86">
        <v>0</v>
      </c>
      <c r="DS212" s="86">
        <v>0</v>
      </c>
      <c r="DT212" s="86">
        <v>0</v>
      </c>
      <c r="DU212" s="86">
        <v>0</v>
      </c>
      <c r="DV212" s="86">
        <v>0</v>
      </c>
      <c r="DW212" s="86">
        <v>0</v>
      </c>
      <c r="DX212" s="86">
        <v>0</v>
      </c>
      <c r="DY212" s="86">
        <v>0</v>
      </c>
      <c r="DZ212" s="86">
        <v>0</v>
      </c>
      <c r="EA212" s="86">
        <v>0</v>
      </c>
      <c r="EB212" s="86">
        <v>0</v>
      </c>
      <c r="EC212" s="86">
        <v>0</v>
      </c>
      <c r="ED212" s="86">
        <v>0</v>
      </c>
      <c r="EE212" s="86">
        <v>0</v>
      </c>
    </row>
    <row r="213" spans="1:135" ht="0.95" customHeight="1" x14ac:dyDescent="0.25">
      <c r="A213" s="70">
        <v>2023</v>
      </c>
      <c r="B213" s="71">
        <f t="shared" si="255"/>
        <v>4598591</v>
      </c>
      <c r="C213" s="70"/>
      <c r="D213" s="84">
        <f t="shared" si="256"/>
        <v>2676592</v>
      </c>
      <c r="E213" s="84">
        <f t="shared" si="257"/>
        <v>2732347</v>
      </c>
      <c r="F213" s="84">
        <f t="shared" si="258"/>
        <v>2785429</v>
      </c>
      <c r="G213" s="85">
        <f t="shared" si="259"/>
        <v>2837138</v>
      </c>
      <c r="H213" s="85">
        <f t="shared" si="260"/>
        <v>2886770</v>
      </c>
      <c r="I213" s="85">
        <f>SUM(CA213:$EE213)</f>
        <v>1037144</v>
      </c>
      <c r="J213" s="85">
        <f>SUM(CB213:$EE213)</f>
        <v>981389</v>
      </c>
      <c r="K213" s="85">
        <f>SUM(CC213:$EE213)</f>
        <v>928307</v>
      </c>
      <c r="L213" s="85">
        <f>SUM(CD213:$EE213)</f>
        <v>876598</v>
      </c>
      <c r="M213" s="85">
        <f>SUM(CE213:$EE213)</f>
        <v>826966</v>
      </c>
      <c r="N213" s="84"/>
      <c r="O213" s="86">
        <v>45849</v>
      </c>
      <c r="P213" s="86">
        <v>45983</v>
      </c>
      <c r="Q213" s="86">
        <v>45969</v>
      </c>
      <c r="R213" s="86">
        <v>45889</v>
      </c>
      <c r="S213" s="86">
        <v>45759</v>
      </c>
      <c r="T213" s="86">
        <v>45591</v>
      </c>
      <c r="U213" s="86">
        <v>45383</v>
      </c>
      <c r="V213" s="86">
        <v>45125</v>
      </c>
      <c r="W213" s="86">
        <v>44832</v>
      </c>
      <c r="X213" s="86">
        <v>44220</v>
      </c>
      <c r="Y213" s="86">
        <v>44167</v>
      </c>
      <c r="Z213" s="86">
        <v>44004</v>
      </c>
      <c r="AA213" s="86">
        <v>43591</v>
      </c>
      <c r="AB213" s="86">
        <v>44267</v>
      </c>
      <c r="AC213" s="86">
        <v>43210</v>
      </c>
      <c r="AD213" s="86">
        <v>42736</v>
      </c>
      <c r="AE213" s="86">
        <v>42416</v>
      </c>
      <c r="AF213" s="86">
        <v>42082</v>
      </c>
      <c r="AG213" s="86">
        <v>42180</v>
      </c>
      <c r="AH213" s="86">
        <v>42967</v>
      </c>
      <c r="AI213" s="86">
        <v>42852</v>
      </c>
      <c r="AJ213" s="86">
        <v>44009</v>
      </c>
      <c r="AK213" s="86">
        <v>45178</v>
      </c>
      <c r="AL213" s="86">
        <v>48466</v>
      </c>
      <c r="AM213" s="86">
        <v>49783</v>
      </c>
      <c r="AN213" s="86">
        <v>51868</v>
      </c>
      <c r="AO213" s="86">
        <v>53905</v>
      </c>
      <c r="AP213" s="86">
        <v>56390</v>
      </c>
      <c r="AQ213" s="86">
        <v>57791</v>
      </c>
      <c r="AR213" s="86">
        <v>59596</v>
      </c>
      <c r="AS213" s="86">
        <v>61235</v>
      </c>
      <c r="AT213" s="86">
        <v>63744</v>
      </c>
      <c r="AU213" s="86">
        <v>64652</v>
      </c>
      <c r="AV213" s="86">
        <v>65623</v>
      </c>
      <c r="AW213" s="86">
        <v>65646</v>
      </c>
      <c r="AX213" s="86">
        <v>66467</v>
      </c>
      <c r="AY213" s="86">
        <v>65410</v>
      </c>
      <c r="AZ213" s="86">
        <v>66220</v>
      </c>
      <c r="BA213" s="86">
        <v>66089</v>
      </c>
      <c r="BB213" s="86">
        <v>65855</v>
      </c>
      <c r="BC213" s="86">
        <v>64940</v>
      </c>
      <c r="BD213" s="86">
        <v>65797</v>
      </c>
      <c r="BE213" s="86">
        <v>65017</v>
      </c>
      <c r="BF213" s="86">
        <v>64513</v>
      </c>
      <c r="BG213" s="86">
        <v>62929</v>
      </c>
      <c r="BH213" s="86">
        <v>61787</v>
      </c>
      <c r="BI213" s="86">
        <v>61287</v>
      </c>
      <c r="BJ213" s="86">
        <v>60805</v>
      </c>
      <c r="BK213" s="86">
        <v>59947</v>
      </c>
      <c r="BL213" s="86">
        <v>60587</v>
      </c>
      <c r="BM213" s="86">
        <v>60651</v>
      </c>
      <c r="BN213" s="86">
        <v>61512</v>
      </c>
      <c r="BO213" s="86">
        <v>63400</v>
      </c>
      <c r="BP213" s="86">
        <v>63669</v>
      </c>
      <c r="BQ213" s="86">
        <v>64983</v>
      </c>
      <c r="BR213" s="86">
        <v>65807</v>
      </c>
      <c r="BS213" s="86">
        <v>65883</v>
      </c>
      <c r="BT213" s="86">
        <v>66439</v>
      </c>
      <c r="BU213" s="86">
        <v>65804</v>
      </c>
      <c r="BV213" s="86">
        <v>66450</v>
      </c>
      <c r="BW213" s="86">
        <v>64463</v>
      </c>
      <c r="BX213" s="86">
        <v>61755</v>
      </c>
      <c r="BY213" s="86">
        <v>59683</v>
      </c>
      <c r="BZ213" s="86">
        <v>57705</v>
      </c>
      <c r="CA213" s="86">
        <v>55755</v>
      </c>
      <c r="CB213" s="86">
        <v>53082</v>
      </c>
      <c r="CC213" s="86">
        <v>51709</v>
      </c>
      <c r="CD213" s="86">
        <v>49632</v>
      </c>
      <c r="CE213" s="86">
        <v>47796</v>
      </c>
      <c r="CF213" s="86">
        <v>46528</v>
      </c>
      <c r="CG213" s="86">
        <v>44997</v>
      </c>
      <c r="CH213" s="86">
        <v>44337</v>
      </c>
      <c r="CI213" s="86">
        <v>42290</v>
      </c>
      <c r="CJ213" s="86">
        <v>42886</v>
      </c>
      <c r="CK213" s="86">
        <v>41949</v>
      </c>
      <c r="CL213" s="86">
        <v>41966</v>
      </c>
      <c r="CM213" s="86">
        <v>40685</v>
      </c>
      <c r="CN213" s="86">
        <v>39970</v>
      </c>
      <c r="CO213" s="86">
        <v>37364</v>
      </c>
      <c r="CP213" s="86">
        <v>36343</v>
      </c>
      <c r="CQ213" s="86">
        <v>34539</v>
      </c>
      <c r="CR213" s="86">
        <v>32045</v>
      </c>
      <c r="CS213" s="86">
        <v>29550</v>
      </c>
      <c r="CT213" s="86">
        <v>26641</v>
      </c>
      <c r="CU213" s="86">
        <v>24953</v>
      </c>
      <c r="CV213" s="86">
        <v>23173</v>
      </c>
      <c r="CW213" s="86">
        <v>21130</v>
      </c>
      <c r="CX213" s="86">
        <v>19981</v>
      </c>
      <c r="CY213" s="86">
        <v>18435</v>
      </c>
      <c r="CZ213" s="86">
        <v>16597</v>
      </c>
      <c r="DA213" s="86">
        <v>14653</v>
      </c>
      <c r="DB213" s="86">
        <v>12866</v>
      </c>
      <c r="DC213" s="86">
        <v>10949</v>
      </c>
      <c r="DD213" s="86">
        <v>9377</v>
      </c>
      <c r="DE213" s="86">
        <v>7406</v>
      </c>
      <c r="DF213" s="86">
        <v>5725</v>
      </c>
      <c r="DG213" s="86">
        <v>4174</v>
      </c>
      <c r="DH213" s="86">
        <v>3029</v>
      </c>
      <c r="DI213" s="86">
        <v>2010</v>
      </c>
      <c r="DJ213" s="86">
        <v>1257</v>
      </c>
      <c r="DK213" s="86">
        <v>711</v>
      </c>
      <c r="DL213" s="86">
        <v>371</v>
      </c>
      <c r="DM213" s="86">
        <v>180</v>
      </c>
      <c r="DN213" s="86">
        <v>72</v>
      </c>
      <c r="DO213" s="86">
        <v>23</v>
      </c>
      <c r="DP213" s="86">
        <v>7</v>
      </c>
      <c r="DQ213" s="86">
        <v>1</v>
      </c>
      <c r="DR213" s="86">
        <v>0</v>
      </c>
      <c r="DS213" s="86">
        <v>0</v>
      </c>
      <c r="DT213" s="86">
        <v>0</v>
      </c>
      <c r="DU213" s="86">
        <v>0</v>
      </c>
      <c r="DV213" s="86">
        <v>0</v>
      </c>
      <c r="DW213" s="86">
        <v>0</v>
      </c>
      <c r="DX213" s="86">
        <v>0</v>
      </c>
      <c r="DY213" s="86">
        <v>0</v>
      </c>
      <c r="DZ213" s="86">
        <v>0</v>
      </c>
      <c r="EA213" s="86">
        <v>0</v>
      </c>
      <c r="EB213" s="86">
        <v>0</v>
      </c>
      <c r="EC213" s="86">
        <v>0</v>
      </c>
      <c r="ED213" s="86">
        <v>0</v>
      </c>
      <c r="EE213" s="86">
        <v>0</v>
      </c>
    </row>
    <row r="214" spans="1:135" ht="0.95" customHeight="1" x14ac:dyDescent="0.25">
      <c r="A214" s="70">
        <v>2024</v>
      </c>
      <c r="B214" s="71">
        <f t="shared" si="255"/>
        <v>4646675</v>
      </c>
      <c r="C214" s="70"/>
      <c r="D214" s="84">
        <f t="shared" si="256"/>
        <v>2689564</v>
      </c>
      <c r="E214" s="84">
        <f t="shared" si="257"/>
        <v>2746813</v>
      </c>
      <c r="F214" s="84">
        <f t="shared" si="258"/>
        <v>2802134</v>
      </c>
      <c r="G214" s="85">
        <f t="shared" si="259"/>
        <v>2854897</v>
      </c>
      <c r="H214" s="85">
        <f t="shared" si="260"/>
        <v>2906304</v>
      </c>
      <c r="I214" s="85">
        <f>SUM(CA214:$EE214)</f>
        <v>1061431</v>
      </c>
      <c r="J214" s="85">
        <f>SUM(CB214:$EE214)</f>
        <v>1004182</v>
      </c>
      <c r="K214" s="85">
        <f>SUM(CC214:$EE214)</f>
        <v>948861</v>
      </c>
      <c r="L214" s="85">
        <f>SUM(CD214:$EE214)</f>
        <v>896098</v>
      </c>
      <c r="M214" s="85">
        <f>SUM(CE214:$EE214)</f>
        <v>844691</v>
      </c>
      <c r="N214" s="84"/>
      <c r="O214" s="86">
        <v>46197</v>
      </c>
      <c r="P214" s="86">
        <v>46386</v>
      </c>
      <c r="Q214" s="86">
        <v>46427</v>
      </c>
      <c r="R214" s="86">
        <v>46382</v>
      </c>
      <c r="S214" s="86">
        <v>46289</v>
      </c>
      <c r="T214" s="86">
        <v>46146</v>
      </c>
      <c r="U214" s="86">
        <v>45946</v>
      </c>
      <c r="V214" s="86">
        <v>45723</v>
      </c>
      <c r="W214" s="86">
        <v>45466</v>
      </c>
      <c r="X214" s="86">
        <v>45162</v>
      </c>
      <c r="Y214" s="86">
        <v>44543</v>
      </c>
      <c r="Z214" s="86">
        <v>44475</v>
      </c>
      <c r="AA214" s="86">
        <v>44308</v>
      </c>
      <c r="AB214" s="86">
        <v>43894</v>
      </c>
      <c r="AC214" s="86">
        <v>44581</v>
      </c>
      <c r="AD214" s="86">
        <v>43560</v>
      </c>
      <c r="AE214" s="86">
        <v>43147</v>
      </c>
      <c r="AF214" s="86">
        <v>42918</v>
      </c>
      <c r="AG214" s="86">
        <v>42707</v>
      </c>
      <c r="AH214" s="86">
        <v>42947</v>
      </c>
      <c r="AI214" s="86">
        <v>43876</v>
      </c>
      <c r="AJ214" s="86">
        <v>43955</v>
      </c>
      <c r="AK214" s="86">
        <v>45328</v>
      </c>
      <c r="AL214" s="86">
        <v>46725</v>
      </c>
      <c r="AM214" s="86">
        <v>50155</v>
      </c>
      <c r="AN214" s="86">
        <v>51582</v>
      </c>
      <c r="AO214" s="86">
        <v>53695</v>
      </c>
      <c r="AP214" s="86">
        <v>55691</v>
      </c>
      <c r="AQ214" s="86">
        <v>58082</v>
      </c>
      <c r="AR214" s="86">
        <v>59378</v>
      </c>
      <c r="AS214" s="86">
        <v>61078</v>
      </c>
      <c r="AT214" s="86">
        <v>62616</v>
      </c>
      <c r="AU214" s="86">
        <v>65016</v>
      </c>
      <c r="AV214" s="86">
        <v>65828</v>
      </c>
      <c r="AW214" s="86">
        <v>66700</v>
      </c>
      <c r="AX214" s="86">
        <v>66638</v>
      </c>
      <c r="AY214" s="86">
        <v>67362</v>
      </c>
      <c r="AZ214" s="86">
        <v>66237</v>
      </c>
      <c r="BA214" s="86">
        <v>66962</v>
      </c>
      <c r="BB214" s="86">
        <v>66762</v>
      </c>
      <c r="BC214" s="86">
        <v>66463</v>
      </c>
      <c r="BD214" s="86">
        <v>65497</v>
      </c>
      <c r="BE214" s="86">
        <v>66289</v>
      </c>
      <c r="BF214" s="86">
        <v>65459</v>
      </c>
      <c r="BG214" s="86">
        <v>64915</v>
      </c>
      <c r="BH214" s="86">
        <v>63298</v>
      </c>
      <c r="BI214" s="86">
        <v>62117</v>
      </c>
      <c r="BJ214" s="86">
        <v>61576</v>
      </c>
      <c r="BK214" s="86">
        <v>61049</v>
      </c>
      <c r="BL214" s="86">
        <v>60147</v>
      </c>
      <c r="BM214" s="86">
        <v>60732</v>
      </c>
      <c r="BN214" s="86">
        <v>60747</v>
      </c>
      <c r="BO214" s="86">
        <v>61550</v>
      </c>
      <c r="BP214" s="86">
        <v>63380</v>
      </c>
      <c r="BQ214" s="86">
        <v>63598</v>
      </c>
      <c r="BR214" s="86">
        <v>64865</v>
      </c>
      <c r="BS214" s="86">
        <v>65638</v>
      </c>
      <c r="BT214" s="86">
        <v>65678</v>
      </c>
      <c r="BU214" s="86">
        <v>66203</v>
      </c>
      <c r="BV214" s="86">
        <v>65545</v>
      </c>
      <c r="BW214" s="86">
        <v>66162</v>
      </c>
      <c r="BX214" s="86">
        <v>64171</v>
      </c>
      <c r="BY214" s="86">
        <v>61456</v>
      </c>
      <c r="BZ214" s="86">
        <v>59363</v>
      </c>
      <c r="CA214" s="86">
        <v>57249</v>
      </c>
      <c r="CB214" s="86">
        <v>55321</v>
      </c>
      <c r="CC214" s="86">
        <v>52763</v>
      </c>
      <c r="CD214" s="86">
        <v>51407</v>
      </c>
      <c r="CE214" s="86">
        <v>49319</v>
      </c>
      <c r="CF214" s="86">
        <v>47464</v>
      </c>
      <c r="CG214" s="86">
        <v>46171</v>
      </c>
      <c r="CH214" s="86">
        <v>44618</v>
      </c>
      <c r="CI214" s="86">
        <v>43918</v>
      </c>
      <c r="CJ214" s="86">
        <v>41851</v>
      </c>
      <c r="CK214" s="86">
        <v>42375</v>
      </c>
      <c r="CL214" s="86">
        <v>41391</v>
      </c>
      <c r="CM214" s="86">
        <v>41334</v>
      </c>
      <c r="CN214" s="86">
        <v>39994</v>
      </c>
      <c r="CO214" s="86">
        <v>39205</v>
      </c>
      <c r="CP214" s="86">
        <v>36555</v>
      </c>
      <c r="CQ214" s="86">
        <v>35452</v>
      </c>
      <c r="CR214" s="86">
        <v>33577</v>
      </c>
      <c r="CS214" s="86">
        <v>31030</v>
      </c>
      <c r="CT214" s="86">
        <v>28487</v>
      </c>
      <c r="CU214" s="86">
        <v>25547</v>
      </c>
      <c r="CV214" s="86">
        <v>23784</v>
      </c>
      <c r="CW214" s="86">
        <v>21932</v>
      </c>
      <c r="CX214" s="86">
        <v>19837</v>
      </c>
      <c r="CY214" s="86">
        <v>18580</v>
      </c>
      <c r="CZ214" s="86">
        <v>16951</v>
      </c>
      <c r="DA214" s="86">
        <v>15059</v>
      </c>
      <c r="DB214" s="86">
        <v>13093</v>
      </c>
      <c r="DC214" s="86">
        <v>11286</v>
      </c>
      <c r="DD214" s="86">
        <v>9397</v>
      </c>
      <c r="DE214" s="86">
        <v>7845</v>
      </c>
      <c r="DF214" s="86">
        <v>6009</v>
      </c>
      <c r="DG214" s="86">
        <v>4479</v>
      </c>
      <c r="DH214" s="86">
        <v>3125</v>
      </c>
      <c r="DI214" s="86">
        <v>2153</v>
      </c>
      <c r="DJ214" s="86">
        <v>1349</v>
      </c>
      <c r="DK214" s="86">
        <v>790</v>
      </c>
      <c r="DL214" s="86">
        <v>412</v>
      </c>
      <c r="DM214" s="86">
        <v>197</v>
      </c>
      <c r="DN214" s="86">
        <v>84</v>
      </c>
      <c r="DO214" s="86">
        <v>30</v>
      </c>
      <c r="DP214" s="86">
        <v>9</v>
      </c>
      <c r="DQ214" s="86">
        <v>2</v>
      </c>
      <c r="DR214" s="86">
        <v>0</v>
      </c>
      <c r="DS214" s="86">
        <v>0</v>
      </c>
      <c r="DT214" s="86">
        <v>0</v>
      </c>
      <c r="DU214" s="86">
        <v>0</v>
      </c>
      <c r="DV214" s="86">
        <v>0</v>
      </c>
      <c r="DW214" s="86">
        <v>0</v>
      </c>
      <c r="DX214" s="86">
        <v>0</v>
      </c>
      <c r="DY214" s="86">
        <v>0</v>
      </c>
      <c r="DZ214" s="86">
        <v>0</v>
      </c>
      <c r="EA214" s="86">
        <v>0</v>
      </c>
      <c r="EB214" s="86">
        <v>0</v>
      </c>
      <c r="EC214" s="86">
        <v>0</v>
      </c>
      <c r="ED214" s="86">
        <v>0</v>
      </c>
      <c r="EE214" s="86">
        <v>0</v>
      </c>
    </row>
    <row r="215" spans="1:135" ht="0.95" customHeight="1" x14ac:dyDescent="0.25">
      <c r="A215" s="70">
        <v>2025</v>
      </c>
      <c r="B215" s="71">
        <f t="shared" si="255"/>
        <v>4694615</v>
      </c>
      <c r="C215" s="70"/>
      <c r="D215" s="84">
        <f t="shared" si="256"/>
        <v>2700988</v>
      </c>
      <c r="E215" s="84">
        <f t="shared" si="257"/>
        <v>2759883</v>
      </c>
      <c r="F215" s="84">
        <f t="shared" si="258"/>
        <v>2816679</v>
      </c>
      <c r="G215" s="85">
        <f t="shared" si="259"/>
        <v>2871660</v>
      </c>
      <c r="H215" s="85">
        <f t="shared" si="260"/>
        <v>2924116</v>
      </c>
      <c r="I215" s="85">
        <f>SUM(CA215:$EE215)</f>
        <v>1086836</v>
      </c>
      <c r="J215" s="85">
        <f>SUM(CB215:$EE215)</f>
        <v>1027941</v>
      </c>
      <c r="K215" s="85">
        <f>SUM(CC215:$EE215)</f>
        <v>971145</v>
      </c>
      <c r="L215" s="85">
        <f>SUM(CD215:$EE215)</f>
        <v>916164</v>
      </c>
      <c r="M215" s="85">
        <f>SUM(CE215:$EE215)</f>
        <v>863708</v>
      </c>
      <c r="N215" s="84"/>
      <c r="O215" s="86">
        <v>46493</v>
      </c>
      <c r="P215" s="86">
        <v>46733</v>
      </c>
      <c r="Q215" s="86">
        <v>46831</v>
      </c>
      <c r="R215" s="86">
        <v>46840</v>
      </c>
      <c r="S215" s="86">
        <v>46782</v>
      </c>
      <c r="T215" s="86">
        <v>46672</v>
      </c>
      <c r="U215" s="86">
        <v>46501</v>
      </c>
      <c r="V215" s="86">
        <v>46286</v>
      </c>
      <c r="W215" s="86">
        <v>46065</v>
      </c>
      <c r="X215" s="86">
        <v>45794</v>
      </c>
      <c r="Y215" s="86">
        <v>45477</v>
      </c>
      <c r="Z215" s="86">
        <v>44853</v>
      </c>
      <c r="AA215" s="86">
        <v>44776</v>
      </c>
      <c r="AB215" s="86">
        <v>44609</v>
      </c>
      <c r="AC215" s="86">
        <v>44209</v>
      </c>
      <c r="AD215" s="86">
        <v>44926</v>
      </c>
      <c r="AE215" s="86">
        <v>43968</v>
      </c>
      <c r="AF215" s="86">
        <v>43645</v>
      </c>
      <c r="AG215" s="86">
        <v>43537</v>
      </c>
      <c r="AH215" s="86">
        <v>43476</v>
      </c>
      <c r="AI215" s="86">
        <v>43855</v>
      </c>
      <c r="AJ215" s="86">
        <v>44967</v>
      </c>
      <c r="AK215" s="86">
        <v>45276</v>
      </c>
      <c r="AL215" s="86">
        <v>46867</v>
      </c>
      <c r="AM215" s="86">
        <v>48452</v>
      </c>
      <c r="AN215" s="86">
        <v>51958</v>
      </c>
      <c r="AO215" s="86">
        <v>53421</v>
      </c>
      <c r="AP215" s="86">
        <v>55494</v>
      </c>
      <c r="AQ215" s="86">
        <v>57403</v>
      </c>
      <c r="AR215" s="86">
        <v>59681</v>
      </c>
      <c r="AS215" s="86">
        <v>60875</v>
      </c>
      <c r="AT215" s="86">
        <v>62472</v>
      </c>
      <c r="AU215" s="86">
        <v>63909</v>
      </c>
      <c r="AV215" s="86">
        <v>66198</v>
      </c>
      <c r="AW215" s="86">
        <v>66914</v>
      </c>
      <c r="AX215" s="86">
        <v>67690</v>
      </c>
      <c r="AY215" s="86">
        <v>67547</v>
      </c>
      <c r="AZ215" s="86">
        <v>68183</v>
      </c>
      <c r="BA215" s="86">
        <v>66990</v>
      </c>
      <c r="BB215" s="86">
        <v>67639</v>
      </c>
      <c r="BC215" s="86">
        <v>67371</v>
      </c>
      <c r="BD215" s="86">
        <v>67013</v>
      </c>
      <c r="BE215" s="86">
        <v>65998</v>
      </c>
      <c r="BF215" s="86">
        <v>66728</v>
      </c>
      <c r="BG215" s="86">
        <v>65854</v>
      </c>
      <c r="BH215" s="86">
        <v>65275</v>
      </c>
      <c r="BI215" s="86">
        <v>63625</v>
      </c>
      <c r="BJ215" s="86">
        <v>62400</v>
      </c>
      <c r="BK215" s="86">
        <v>61816</v>
      </c>
      <c r="BL215" s="86">
        <v>61242</v>
      </c>
      <c r="BM215" s="86">
        <v>60297</v>
      </c>
      <c r="BN215" s="86">
        <v>60825</v>
      </c>
      <c r="BO215" s="86">
        <v>60789</v>
      </c>
      <c r="BP215" s="86">
        <v>61539</v>
      </c>
      <c r="BQ215" s="86">
        <v>63312</v>
      </c>
      <c r="BR215" s="86">
        <v>63485</v>
      </c>
      <c r="BS215" s="86">
        <v>64705</v>
      </c>
      <c r="BT215" s="86">
        <v>65435</v>
      </c>
      <c r="BU215" s="86">
        <v>65447</v>
      </c>
      <c r="BV215" s="86">
        <v>65943</v>
      </c>
      <c r="BW215" s="86">
        <v>65266</v>
      </c>
      <c r="BX215" s="86">
        <v>65854</v>
      </c>
      <c r="BY215" s="86">
        <v>63858</v>
      </c>
      <c r="BZ215" s="86">
        <v>61120</v>
      </c>
      <c r="CA215" s="86">
        <v>58895</v>
      </c>
      <c r="CB215" s="86">
        <v>56796</v>
      </c>
      <c r="CC215" s="86">
        <v>54981</v>
      </c>
      <c r="CD215" s="86">
        <v>52456</v>
      </c>
      <c r="CE215" s="86">
        <v>51082</v>
      </c>
      <c r="CF215" s="86">
        <v>48978</v>
      </c>
      <c r="CG215" s="86">
        <v>47104</v>
      </c>
      <c r="CH215" s="86">
        <v>45781</v>
      </c>
      <c r="CI215" s="86">
        <v>44201</v>
      </c>
      <c r="CJ215" s="86">
        <v>43458</v>
      </c>
      <c r="CK215" s="86">
        <v>41367</v>
      </c>
      <c r="CL215" s="86">
        <v>41816</v>
      </c>
      <c r="CM215" s="86">
        <v>40780</v>
      </c>
      <c r="CN215" s="86">
        <v>40641</v>
      </c>
      <c r="CO215" s="86">
        <v>39240</v>
      </c>
      <c r="CP215" s="86">
        <v>38367</v>
      </c>
      <c r="CQ215" s="86">
        <v>35673</v>
      </c>
      <c r="CR215" s="86">
        <v>34478</v>
      </c>
      <c r="CS215" s="86">
        <v>32531</v>
      </c>
      <c r="CT215" s="86">
        <v>29931</v>
      </c>
      <c r="CU215" s="86">
        <v>27337</v>
      </c>
      <c r="CV215" s="86">
        <v>24369</v>
      </c>
      <c r="CW215" s="86">
        <v>22531</v>
      </c>
      <c r="CX215" s="86">
        <v>20612</v>
      </c>
      <c r="CY215" s="86">
        <v>18468</v>
      </c>
      <c r="CZ215" s="86">
        <v>17109</v>
      </c>
      <c r="DA215" s="86">
        <v>15407</v>
      </c>
      <c r="DB215" s="86">
        <v>13481</v>
      </c>
      <c r="DC215" s="86">
        <v>11512</v>
      </c>
      <c r="DD215" s="86">
        <v>9713</v>
      </c>
      <c r="DE215" s="86">
        <v>7886</v>
      </c>
      <c r="DF215" s="86">
        <v>6389</v>
      </c>
      <c r="DG215" s="86">
        <v>4722</v>
      </c>
      <c r="DH215" s="86">
        <v>3371</v>
      </c>
      <c r="DI215" s="86">
        <v>2236</v>
      </c>
      <c r="DJ215" s="86">
        <v>1455</v>
      </c>
      <c r="DK215" s="86">
        <v>855</v>
      </c>
      <c r="DL215" s="86">
        <v>462</v>
      </c>
      <c r="DM215" s="86">
        <v>220</v>
      </c>
      <c r="DN215" s="86">
        <v>95</v>
      </c>
      <c r="DO215" s="86">
        <v>35</v>
      </c>
      <c r="DP215" s="86">
        <v>11</v>
      </c>
      <c r="DQ215" s="86">
        <v>4</v>
      </c>
      <c r="DR215" s="86">
        <v>0</v>
      </c>
      <c r="DS215" s="86">
        <v>0</v>
      </c>
      <c r="DT215" s="86">
        <v>0</v>
      </c>
      <c r="DU215" s="86">
        <v>0</v>
      </c>
      <c r="DV215" s="86">
        <v>0</v>
      </c>
      <c r="DW215" s="86">
        <v>0</v>
      </c>
      <c r="DX215" s="86">
        <v>0</v>
      </c>
      <c r="DY215" s="86">
        <v>0</v>
      </c>
      <c r="DZ215" s="86">
        <v>0</v>
      </c>
      <c r="EA215" s="86">
        <v>0</v>
      </c>
      <c r="EB215" s="86">
        <v>0</v>
      </c>
      <c r="EC215" s="86">
        <v>0</v>
      </c>
      <c r="ED215" s="86">
        <v>0</v>
      </c>
      <c r="EE215" s="86">
        <v>0</v>
      </c>
    </row>
    <row r="216" spans="1:135" ht="0.95" customHeight="1" x14ac:dyDescent="0.25">
      <c r="A216" s="70">
        <v>2026</v>
      </c>
      <c r="B216" s="71">
        <f t="shared" si="255"/>
        <v>4742372</v>
      </c>
      <c r="C216" s="70"/>
      <c r="D216" s="84">
        <f t="shared" si="256"/>
        <v>2711332</v>
      </c>
      <c r="E216" s="84">
        <f t="shared" si="257"/>
        <v>2771959</v>
      </c>
      <c r="F216" s="84">
        <f t="shared" si="258"/>
        <v>2830389</v>
      </c>
      <c r="G216" s="85">
        <f t="shared" si="259"/>
        <v>2886830</v>
      </c>
      <c r="H216" s="85">
        <f t="shared" si="260"/>
        <v>2941486</v>
      </c>
      <c r="I216" s="85">
        <f>SUM(CA216:$EE216)</f>
        <v>1113483</v>
      </c>
      <c r="J216" s="85">
        <f>SUM(CB216:$EE216)</f>
        <v>1052856</v>
      </c>
      <c r="K216" s="85">
        <f>SUM(CC216:$EE216)</f>
        <v>994426</v>
      </c>
      <c r="L216" s="85">
        <f>SUM(CD216:$EE216)</f>
        <v>937985</v>
      </c>
      <c r="M216" s="85">
        <f>SUM(CE216:$EE216)</f>
        <v>883329</v>
      </c>
      <c r="N216" s="84"/>
      <c r="O216" s="86">
        <v>46725</v>
      </c>
      <c r="P216" s="86">
        <v>47031</v>
      </c>
      <c r="Q216" s="86">
        <v>47180</v>
      </c>
      <c r="R216" s="86">
        <v>47245</v>
      </c>
      <c r="S216" s="86">
        <v>47239</v>
      </c>
      <c r="T216" s="86">
        <v>47166</v>
      </c>
      <c r="U216" s="86">
        <v>47026</v>
      </c>
      <c r="V216" s="86">
        <v>46841</v>
      </c>
      <c r="W216" s="86">
        <v>46626</v>
      </c>
      <c r="X216" s="86">
        <v>46392</v>
      </c>
      <c r="Y216" s="86">
        <v>46108</v>
      </c>
      <c r="Z216" s="86">
        <v>45779</v>
      </c>
      <c r="AA216" s="86">
        <v>45156</v>
      </c>
      <c r="AB216" s="86">
        <v>45074</v>
      </c>
      <c r="AC216" s="86">
        <v>44922</v>
      </c>
      <c r="AD216" s="86">
        <v>44555</v>
      </c>
      <c r="AE216" s="86">
        <v>45326</v>
      </c>
      <c r="AF216" s="86">
        <v>44463</v>
      </c>
      <c r="AG216" s="86">
        <v>44258</v>
      </c>
      <c r="AH216" s="86">
        <v>44297</v>
      </c>
      <c r="AI216" s="86">
        <v>44387</v>
      </c>
      <c r="AJ216" s="86">
        <v>44946</v>
      </c>
      <c r="AK216" s="86">
        <v>46278</v>
      </c>
      <c r="AL216" s="86">
        <v>46817</v>
      </c>
      <c r="AM216" s="86">
        <v>48592</v>
      </c>
      <c r="AN216" s="86">
        <v>50293</v>
      </c>
      <c r="AO216" s="86">
        <v>53803</v>
      </c>
      <c r="AP216" s="86">
        <v>55234</v>
      </c>
      <c r="AQ216" s="86">
        <v>57219</v>
      </c>
      <c r="AR216" s="86">
        <v>59022</v>
      </c>
      <c r="AS216" s="86">
        <v>61189</v>
      </c>
      <c r="AT216" s="86">
        <v>62282</v>
      </c>
      <c r="AU216" s="86">
        <v>63778</v>
      </c>
      <c r="AV216" s="86">
        <v>65111</v>
      </c>
      <c r="AW216" s="86">
        <v>67294</v>
      </c>
      <c r="AX216" s="86">
        <v>67912</v>
      </c>
      <c r="AY216" s="86">
        <v>68599</v>
      </c>
      <c r="AZ216" s="86">
        <v>68380</v>
      </c>
      <c r="BA216" s="86">
        <v>68930</v>
      </c>
      <c r="BB216" s="86">
        <v>67676</v>
      </c>
      <c r="BC216" s="86">
        <v>68253</v>
      </c>
      <c r="BD216" s="86">
        <v>67923</v>
      </c>
      <c r="BE216" s="86">
        <v>67508</v>
      </c>
      <c r="BF216" s="86">
        <v>66448</v>
      </c>
      <c r="BG216" s="86">
        <v>67122</v>
      </c>
      <c r="BH216" s="86">
        <v>66207</v>
      </c>
      <c r="BI216" s="86">
        <v>65593</v>
      </c>
      <c r="BJ216" s="86">
        <v>63905</v>
      </c>
      <c r="BK216" s="86">
        <v>62635</v>
      </c>
      <c r="BL216" s="86">
        <v>62005</v>
      </c>
      <c r="BM216" s="86">
        <v>61382</v>
      </c>
      <c r="BN216" s="86">
        <v>60389</v>
      </c>
      <c r="BO216" s="86">
        <v>60864</v>
      </c>
      <c r="BP216" s="86">
        <v>60781</v>
      </c>
      <c r="BQ216" s="86">
        <v>61481</v>
      </c>
      <c r="BR216" s="86">
        <v>63201</v>
      </c>
      <c r="BS216" s="86">
        <v>63330</v>
      </c>
      <c r="BT216" s="86">
        <v>64511</v>
      </c>
      <c r="BU216" s="86">
        <v>65205</v>
      </c>
      <c r="BV216" s="86">
        <v>65191</v>
      </c>
      <c r="BW216" s="86">
        <v>65662</v>
      </c>
      <c r="BX216" s="86">
        <v>64966</v>
      </c>
      <c r="BY216" s="86">
        <v>65523</v>
      </c>
      <c r="BZ216" s="86">
        <v>63505</v>
      </c>
      <c r="CA216" s="86">
        <v>60627</v>
      </c>
      <c r="CB216" s="86">
        <v>58430</v>
      </c>
      <c r="CC216" s="86">
        <v>56441</v>
      </c>
      <c r="CD216" s="86">
        <v>54656</v>
      </c>
      <c r="CE216" s="86">
        <v>52127</v>
      </c>
      <c r="CF216" s="86">
        <v>50733</v>
      </c>
      <c r="CG216" s="86">
        <v>48607</v>
      </c>
      <c r="CH216" s="86">
        <v>46712</v>
      </c>
      <c r="CI216" s="86">
        <v>45356</v>
      </c>
      <c r="CJ216" s="86">
        <v>43745</v>
      </c>
      <c r="CK216" s="86">
        <v>42957</v>
      </c>
      <c r="CL216" s="86">
        <v>40836</v>
      </c>
      <c r="CM216" s="86">
        <v>41203</v>
      </c>
      <c r="CN216" s="86">
        <v>40109</v>
      </c>
      <c r="CO216" s="86">
        <v>39884</v>
      </c>
      <c r="CP216" s="86">
        <v>38414</v>
      </c>
      <c r="CQ216" s="86">
        <v>37454</v>
      </c>
      <c r="CR216" s="86">
        <v>34714</v>
      </c>
      <c r="CS216" s="86">
        <v>33423</v>
      </c>
      <c r="CT216" s="86">
        <v>31398</v>
      </c>
      <c r="CU216" s="86">
        <v>28742</v>
      </c>
      <c r="CV216" s="86">
        <v>26100</v>
      </c>
      <c r="CW216" s="86">
        <v>23108</v>
      </c>
      <c r="CX216" s="86">
        <v>21198</v>
      </c>
      <c r="CY216" s="86">
        <v>19215</v>
      </c>
      <c r="CZ216" s="86">
        <v>17031</v>
      </c>
      <c r="DA216" s="86">
        <v>15578</v>
      </c>
      <c r="DB216" s="86">
        <v>13822</v>
      </c>
      <c r="DC216" s="86">
        <v>11881</v>
      </c>
      <c r="DD216" s="86">
        <v>9936</v>
      </c>
      <c r="DE216" s="86">
        <v>8179</v>
      </c>
      <c r="DF216" s="86">
        <v>6448</v>
      </c>
      <c r="DG216" s="86">
        <v>5042</v>
      </c>
      <c r="DH216" s="86">
        <v>3574</v>
      </c>
      <c r="DI216" s="86">
        <v>2428</v>
      </c>
      <c r="DJ216" s="86">
        <v>1523</v>
      </c>
      <c r="DK216" s="86">
        <v>931</v>
      </c>
      <c r="DL216" s="86">
        <v>506</v>
      </c>
      <c r="DM216" s="86">
        <v>250</v>
      </c>
      <c r="DN216" s="86">
        <v>107</v>
      </c>
      <c r="DO216" s="86">
        <v>41</v>
      </c>
      <c r="DP216" s="86">
        <v>13</v>
      </c>
      <c r="DQ216" s="86">
        <v>4</v>
      </c>
      <c r="DR216" s="86">
        <v>0</v>
      </c>
      <c r="DS216" s="86">
        <v>0</v>
      </c>
      <c r="DT216" s="86">
        <v>0</v>
      </c>
      <c r="DU216" s="86">
        <v>0</v>
      </c>
      <c r="DV216" s="86">
        <v>0</v>
      </c>
      <c r="DW216" s="86">
        <v>0</v>
      </c>
      <c r="DX216" s="86">
        <v>0</v>
      </c>
      <c r="DY216" s="86">
        <v>0</v>
      </c>
      <c r="DZ216" s="86">
        <v>0</v>
      </c>
      <c r="EA216" s="86">
        <v>0</v>
      </c>
      <c r="EB216" s="86">
        <v>0</v>
      </c>
      <c r="EC216" s="86">
        <v>0</v>
      </c>
      <c r="ED216" s="86">
        <v>0</v>
      </c>
      <c r="EE216" s="86">
        <v>0</v>
      </c>
    </row>
    <row r="217" spans="1:135" ht="0.95" customHeight="1" x14ac:dyDescent="0.25">
      <c r="A217" s="70">
        <v>2027</v>
      </c>
      <c r="B217" s="71">
        <f t="shared" si="255"/>
        <v>4789886</v>
      </c>
      <c r="C217" s="70"/>
      <c r="D217" s="84">
        <f t="shared" si="256"/>
        <v>2720253</v>
      </c>
      <c r="E217" s="84">
        <f t="shared" si="257"/>
        <v>2783244</v>
      </c>
      <c r="F217" s="84">
        <f t="shared" si="258"/>
        <v>2843384</v>
      </c>
      <c r="G217" s="85">
        <f t="shared" si="259"/>
        <v>2901453</v>
      </c>
      <c r="H217" s="85">
        <f t="shared" si="260"/>
        <v>2957557</v>
      </c>
      <c r="I217" s="85">
        <f>SUM(CA217:$EE217)</f>
        <v>1141942</v>
      </c>
      <c r="J217" s="85">
        <f>SUM(CB217:$EE217)</f>
        <v>1078951</v>
      </c>
      <c r="K217" s="85">
        <f>SUM(CC217:$EE217)</f>
        <v>1018811</v>
      </c>
      <c r="L217" s="85">
        <f>SUM(CD217:$EE217)</f>
        <v>960742</v>
      </c>
      <c r="M217" s="85">
        <f>SUM(CE217:$EE217)</f>
        <v>904638</v>
      </c>
      <c r="N217" s="84"/>
      <c r="O217" s="86">
        <v>46917</v>
      </c>
      <c r="P217" s="86">
        <v>47265</v>
      </c>
      <c r="Q217" s="86">
        <v>47480</v>
      </c>
      <c r="R217" s="86">
        <v>47594</v>
      </c>
      <c r="S217" s="86">
        <v>47647</v>
      </c>
      <c r="T217" s="86">
        <v>47623</v>
      </c>
      <c r="U217" s="86">
        <v>47521</v>
      </c>
      <c r="V217" s="86">
        <v>47366</v>
      </c>
      <c r="W217" s="86">
        <v>47179</v>
      </c>
      <c r="X217" s="86">
        <v>46954</v>
      </c>
      <c r="Y217" s="86">
        <v>46706</v>
      </c>
      <c r="Z217" s="86">
        <v>46408</v>
      </c>
      <c r="AA217" s="86">
        <v>46074</v>
      </c>
      <c r="AB217" s="86">
        <v>45457</v>
      </c>
      <c r="AC217" s="86">
        <v>45384</v>
      </c>
      <c r="AD217" s="86">
        <v>45266</v>
      </c>
      <c r="AE217" s="86">
        <v>44959</v>
      </c>
      <c r="AF217" s="86">
        <v>45813</v>
      </c>
      <c r="AG217" s="86">
        <v>45073</v>
      </c>
      <c r="AH217" s="86">
        <v>45012</v>
      </c>
      <c r="AI217" s="86">
        <v>45196</v>
      </c>
      <c r="AJ217" s="86">
        <v>45481</v>
      </c>
      <c r="AK217" s="86">
        <v>46258</v>
      </c>
      <c r="AL217" s="86">
        <v>47811</v>
      </c>
      <c r="AM217" s="86">
        <v>48547</v>
      </c>
      <c r="AN217" s="86">
        <v>50434</v>
      </c>
      <c r="AO217" s="86">
        <v>52176</v>
      </c>
      <c r="AP217" s="86">
        <v>55621</v>
      </c>
      <c r="AQ217" s="86">
        <v>56973</v>
      </c>
      <c r="AR217" s="86">
        <v>58850</v>
      </c>
      <c r="AS217" s="86">
        <v>60547</v>
      </c>
      <c r="AT217" s="86">
        <v>62607</v>
      </c>
      <c r="AU217" s="86">
        <v>63599</v>
      </c>
      <c r="AV217" s="86">
        <v>64990</v>
      </c>
      <c r="AW217" s="86">
        <v>66222</v>
      </c>
      <c r="AX217" s="86">
        <v>68300</v>
      </c>
      <c r="AY217" s="86">
        <v>68829</v>
      </c>
      <c r="AZ217" s="86">
        <v>69430</v>
      </c>
      <c r="BA217" s="86">
        <v>69138</v>
      </c>
      <c r="BB217" s="86">
        <v>69610</v>
      </c>
      <c r="BC217" s="86">
        <v>68298</v>
      </c>
      <c r="BD217" s="86">
        <v>68807</v>
      </c>
      <c r="BE217" s="86">
        <v>68418</v>
      </c>
      <c r="BF217" s="86">
        <v>67950</v>
      </c>
      <c r="BG217" s="86">
        <v>66851</v>
      </c>
      <c r="BH217" s="86">
        <v>67473</v>
      </c>
      <c r="BI217" s="86">
        <v>66517</v>
      </c>
      <c r="BJ217" s="86">
        <v>65862</v>
      </c>
      <c r="BK217" s="86">
        <v>64137</v>
      </c>
      <c r="BL217" s="86">
        <v>62819</v>
      </c>
      <c r="BM217" s="86">
        <v>62141</v>
      </c>
      <c r="BN217" s="86">
        <v>61468</v>
      </c>
      <c r="BO217" s="86">
        <v>60430</v>
      </c>
      <c r="BP217" s="86">
        <v>60855</v>
      </c>
      <c r="BQ217" s="86">
        <v>60725</v>
      </c>
      <c r="BR217" s="86">
        <v>61380</v>
      </c>
      <c r="BS217" s="86">
        <v>63050</v>
      </c>
      <c r="BT217" s="86">
        <v>63143</v>
      </c>
      <c r="BU217" s="86">
        <v>64289</v>
      </c>
      <c r="BV217" s="86">
        <v>64950</v>
      </c>
      <c r="BW217" s="86">
        <v>64914</v>
      </c>
      <c r="BX217" s="86">
        <v>65359</v>
      </c>
      <c r="BY217" s="86">
        <v>64644</v>
      </c>
      <c r="BZ217" s="86">
        <v>65154</v>
      </c>
      <c r="CA217" s="86">
        <v>62991</v>
      </c>
      <c r="CB217" s="86">
        <v>60140</v>
      </c>
      <c r="CC217" s="86">
        <v>58069</v>
      </c>
      <c r="CD217" s="86">
        <v>56104</v>
      </c>
      <c r="CE217" s="86">
        <v>54307</v>
      </c>
      <c r="CF217" s="86">
        <v>51772</v>
      </c>
      <c r="CG217" s="86">
        <v>50353</v>
      </c>
      <c r="CH217" s="86">
        <v>48205</v>
      </c>
      <c r="CI217" s="86">
        <v>46281</v>
      </c>
      <c r="CJ217" s="86">
        <v>44892</v>
      </c>
      <c r="CK217" s="86">
        <v>43246</v>
      </c>
      <c r="CL217" s="86">
        <v>42406</v>
      </c>
      <c r="CM217" s="86">
        <v>40253</v>
      </c>
      <c r="CN217" s="86">
        <v>40532</v>
      </c>
      <c r="CO217" s="86">
        <v>39375</v>
      </c>
      <c r="CP217" s="86">
        <v>39057</v>
      </c>
      <c r="CQ217" s="86">
        <v>37515</v>
      </c>
      <c r="CR217" s="86">
        <v>36459</v>
      </c>
      <c r="CS217" s="86">
        <v>33670</v>
      </c>
      <c r="CT217" s="86">
        <v>32277</v>
      </c>
      <c r="CU217" s="86">
        <v>30171</v>
      </c>
      <c r="CV217" s="86">
        <v>27462</v>
      </c>
      <c r="CW217" s="86">
        <v>24772</v>
      </c>
      <c r="CX217" s="86">
        <v>21763</v>
      </c>
      <c r="CY217" s="86">
        <v>19785</v>
      </c>
      <c r="CZ217" s="86">
        <v>17746</v>
      </c>
      <c r="DA217" s="86">
        <v>15533</v>
      </c>
      <c r="DB217" s="86">
        <v>14002</v>
      </c>
      <c r="DC217" s="86">
        <v>12211</v>
      </c>
      <c r="DD217" s="86">
        <v>10282</v>
      </c>
      <c r="DE217" s="86">
        <v>8393</v>
      </c>
      <c r="DF217" s="86">
        <v>6710</v>
      </c>
      <c r="DG217" s="86">
        <v>5112</v>
      </c>
      <c r="DH217" s="86">
        <v>3835</v>
      </c>
      <c r="DI217" s="86">
        <v>2588</v>
      </c>
      <c r="DJ217" s="86">
        <v>1666</v>
      </c>
      <c r="DK217" s="86">
        <v>982</v>
      </c>
      <c r="DL217" s="86">
        <v>557</v>
      </c>
      <c r="DM217" s="86">
        <v>277</v>
      </c>
      <c r="DN217" s="86">
        <v>123</v>
      </c>
      <c r="DO217" s="86">
        <v>47</v>
      </c>
      <c r="DP217" s="86">
        <v>16</v>
      </c>
      <c r="DQ217" s="86">
        <v>5</v>
      </c>
      <c r="DR217" s="86">
        <v>0</v>
      </c>
      <c r="DS217" s="86">
        <v>0</v>
      </c>
      <c r="DT217" s="86">
        <v>0</v>
      </c>
      <c r="DU217" s="86">
        <v>0</v>
      </c>
      <c r="DV217" s="86">
        <v>0</v>
      </c>
      <c r="DW217" s="86">
        <v>0</v>
      </c>
      <c r="DX217" s="86">
        <v>0</v>
      </c>
      <c r="DY217" s="86">
        <v>0</v>
      </c>
      <c r="DZ217" s="86">
        <v>0</v>
      </c>
      <c r="EA217" s="86">
        <v>0</v>
      </c>
      <c r="EB217" s="86">
        <v>0</v>
      </c>
      <c r="EC217" s="86">
        <v>0</v>
      </c>
      <c r="ED217" s="86">
        <v>0</v>
      </c>
      <c r="EE217" s="86">
        <v>0</v>
      </c>
    </row>
    <row r="218" spans="1:135" ht="0.95" customHeight="1" x14ac:dyDescent="0.25">
      <c r="A218" s="70">
        <v>2028</v>
      </c>
      <c r="B218" s="71">
        <f t="shared" si="255"/>
        <v>4837058</v>
      </c>
      <c r="C218" s="70"/>
      <c r="D218" s="84">
        <f t="shared" si="256"/>
        <v>2728413</v>
      </c>
      <c r="E218" s="84">
        <f t="shared" si="257"/>
        <v>2793031</v>
      </c>
      <c r="F218" s="84">
        <f t="shared" si="258"/>
        <v>2855514</v>
      </c>
      <c r="G218" s="85">
        <f t="shared" si="259"/>
        <v>2915276</v>
      </c>
      <c r="H218" s="85">
        <f t="shared" si="260"/>
        <v>2973001</v>
      </c>
      <c r="I218" s="85">
        <f>SUM(CA218:$EE218)</f>
        <v>1171444</v>
      </c>
      <c r="J218" s="85">
        <f>SUM(CB218:$EE218)</f>
        <v>1106826</v>
      </c>
      <c r="K218" s="85">
        <f>SUM(CC218:$EE218)</f>
        <v>1044343</v>
      </c>
      <c r="L218" s="85">
        <f>SUM(CD218:$EE218)</f>
        <v>984581</v>
      </c>
      <c r="M218" s="85">
        <f>SUM(CE218:$EE218)</f>
        <v>926856</v>
      </c>
      <c r="N218" s="84"/>
      <c r="O218" s="86">
        <v>47076</v>
      </c>
      <c r="P218" s="86">
        <v>47459</v>
      </c>
      <c r="Q218" s="86">
        <v>47717</v>
      </c>
      <c r="R218" s="86">
        <v>47895</v>
      </c>
      <c r="S218" s="86">
        <v>47994</v>
      </c>
      <c r="T218" s="86">
        <v>48031</v>
      </c>
      <c r="U218" s="86">
        <v>47978</v>
      </c>
      <c r="V218" s="86">
        <v>47862</v>
      </c>
      <c r="W218" s="86">
        <v>47705</v>
      </c>
      <c r="X218" s="86">
        <v>47505</v>
      </c>
      <c r="Y218" s="86">
        <v>47266</v>
      </c>
      <c r="Z218" s="86">
        <v>47006</v>
      </c>
      <c r="AA218" s="86">
        <v>46702</v>
      </c>
      <c r="AB218" s="86">
        <v>46367</v>
      </c>
      <c r="AC218" s="86">
        <v>45769</v>
      </c>
      <c r="AD218" s="86">
        <v>45727</v>
      </c>
      <c r="AE218" s="86">
        <v>45665</v>
      </c>
      <c r="AF218" s="86">
        <v>45449</v>
      </c>
      <c r="AG218" s="86">
        <v>46413</v>
      </c>
      <c r="AH218" s="86">
        <v>45818</v>
      </c>
      <c r="AI218" s="86">
        <v>45902</v>
      </c>
      <c r="AJ218" s="86">
        <v>46277</v>
      </c>
      <c r="AK218" s="86">
        <v>46798</v>
      </c>
      <c r="AL218" s="86">
        <v>47795</v>
      </c>
      <c r="AM218" s="86">
        <v>49534</v>
      </c>
      <c r="AN218" s="86">
        <v>50397</v>
      </c>
      <c r="AO218" s="86">
        <v>52320</v>
      </c>
      <c r="AP218" s="86">
        <v>54029</v>
      </c>
      <c r="AQ218" s="86">
        <v>57367</v>
      </c>
      <c r="AR218" s="86">
        <v>58619</v>
      </c>
      <c r="AS218" s="86">
        <v>60388</v>
      </c>
      <c r="AT218" s="86">
        <v>61983</v>
      </c>
      <c r="AU218" s="86">
        <v>63933</v>
      </c>
      <c r="AV218" s="86">
        <v>64824</v>
      </c>
      <c r="AW218" s="86">
        <v>66111</v>
      </c>
      <c r="AX218" s="86">
        <v>67243</v>
      </c>
      <c r="AY218" s="86">
        <v>69224</v>
      </c>
      <c r="AZ218" s="86">
        <v>69667</v>
      </c>
      <c r="BA218" s="86">
        <v>70188</v>
      </c>
      <c r="BB218" s="86">
        <v>69829</v>
      </c>
      <c r="BC218" s="86">
        <v>70227</v>
      </c>
      <c r="BD218" s="86">
        <v>68862</v>
      </c>
      <c r="BE218" s="86">
        <v>69306</v>
      </c>
      <c r="BF218" s="86">
        <v>68865</v>
      </c>
      <c r="BG218" s="86">
        <v>68346</v>
      </c>
      <c r="BH218" s="86">
        <v>67211</v>
      </c>
      <c r="BI218" s="86">
        <v>67782</v>
      </c>
      <c r="BJ218" s="86">
        <v>66781</v>
      </c>
      <c r="BK218" s="86">
        <v>66083</v>
      </c>
      <c r="BL218" s="86">
        <v>64317</v>
      </c>
      <c r="BM218" s="86">
        <v>62949</v>
      </c>
      <c r="BN218" s="86">
        <v>62222</v>
      </c>
      <c r="BO218" s="86">
        <v>61501</v>
      </c>
      <c r="BP218" s="86">
        <v>60420</v>
      </c>
      <c r="BQ218" s="86">
        <v>60795</v>
      </c>
      <c r="BR218" s="86">
        <v>60627</v>
      </c>
      <c r="BS218" s="86">
        <v>61239</v>
      </c>
      <c r="BT218" s="86">
        <v>62865</v>
      </c>
      <c r="BU218" s="86">
        <v>62929</v>
      </c>
      <c r="BV218" s="86">
        <v>64043</v>
      </c>
      <c r="BW218" s="86">
        <v>64674</v>
      </c>
      <c r="BX218" s="86">
        <v>64619</v>
      </c>
      <c r="BY218" s="86">
        <v>65037</v>
      </c>
      <c r="BZ218" s="86">
        <v>64285</v>
      </c>
      <c r="CA218" s="86">
        <v>64618</v>
      </c>
      <c r="CB218" s="86">
        <v>62483</v>
      </c>
      <c r="CC218" s="86">
        <v>59762</v>
      </c>
      <c r="CD218" s="86">
        <v>57725</v>
      </c>
      <c r="CE218" s="86">
        <v>55744</v>
      </c>
      <c r="CF218" s="86">
        <v>53935</v>
      </c>
      <c r="CG218" s="86">
        <v>51384</v>
      </c>
      <c r="CH218" s="86">
        <v>49942</v>
      </c>
      <c r="CI218" s="86">
        <v>47766</v>
      </c>
      <c r="CJ218" s="86">
        <v>45811</v>
      </c>
      <c r="CK218" s="86">
        <v>44385</v>
      </c>
      <c r="CL218" s="86">
        <v>42698</v>
      </c>
      <c r="CM218" s="86">
        <v>41804</v>
      </c>
      <c r="CN218" s="86">
        <v>39614</v>
      </c>
      <c r="CO218" s="86">
        <v>39799</v>
      </c>
      <c r="CP218" s="86">
        <v>38571</v>
      </c>
      <c r="CQ218" s="86">
        <v>38155</v>
      </c>
      <c r="CR218" s="86">
        <v>36535</v>
      </c>
      <c r="CS218" s="86">
        <v>35375</v>
      </c>
      <c r="CT218" s="86">
        <v>32535</v>
      </c>
      <c r="CU218" s="86">
        <v>31036</v>
      </c>
      <c r="CV218" s="86">
        <v>28851</v>
      </c>
      <c r="CW218" s="86">
        <v>26086</v>
      </c>
      <c r="CX218" s="86">
        <v>23355</v>
      </c>
      <c r="CY218" s="86">
        <v>20335</v>
      </c>
      <c r="CZ218" s="86">
        <v>18296</v>
      </c>
      <c r="DA218" s="86">
        <v>16211</v>
      </c>
      <c r="DB218" s="86">
        <v>13987</v>
      </c>
      <c r="DC218" s="86">
        <v>12395</v>
      </c>
      <c r="DD218" s="86">
        <v>10595</v>
      </c>
      <c r="DE218" s="86">
        <v>8712</v>
      </c>
      <c r="DF218" s="86">
        <v>6911</v>
      </c>
      <c r="DG218" s="86">
        <v>5341</v>
      </c>
      <c r="DH218" s="86">
        <v>3907</v>
      </c>
      <c r="DI218" s="86">
        <v>2793</v>
      </c>
      <c r="DJ218" s="86">
        <v>1789</v>
      </c>
      <c r="DK218" s="86">
        <v>1083</v>
      </c>
      <c r="DL218" s="86">
        <v>593</v>
      </c>
      <c r="DM218" s="86">
        <v>308</v>
      </c>
      <c r="DN218" s="86">
        <v>138</v>
      </c>
      <c r="DO218" s="86">
        <v>55</v>
      </c>
      <c r="DP218" s="86">
        <v>19</v>
      </c>
      <c r="DQ218" s="86">
        <v>6</v>
      </c>
      <c r="DR218" s="86">
        <v>1</v>
      </c>
      <c r="DS218" s="86">
        <v>0</v>
      </c>
      <c r="DT218" s="86">
        <v>0</v>
      </c>
      <c r="DU218" s="86">
        <v>0</v>
      </c>
      <c r="DV218" s="86">
        <v>0</v>
      </c>
      <c r="DW218" s="86">
        <v>0</v>
      </c>
      <c r="DX218" s="86">
        <v>0</v>
      </c>
      <c r="DY218" s="86">
        <v>0</v>
      </c>
      <c r="DZ218" s="86">
        <v>0</v>
      </c>
      <c r="EA218" s="86">
        <v>0</v>
      </c>
      <c r="EB218" s="86">
        <v>0</v>
      </c>
      <c r="EC218" s="86">
        <v>0</v>
      </c>
      <c r="ED218" s="86">
        <v>0</v>
      </c>
      <c r="EE218" s="86">
        <v>0</v>
      </c>
    </row>
    <row r="219" spans="1:135" ht="0.95" customHeight="1" x14ac:dyDescent="0.25">
      <c r="A219" s="70">
        <v>2029</v>
      </c>
      <c r="B219" s="71">
        <f t="shared" si="255"/>
        <v>4883826</v>
      </c>
      <c r="C219" s="70"/>
      <c r="D219" s="84">
        <f t="shared" si="256"/>
        <v>2738377</v>
      </c>
      <c r="E219" s="84">
        <f t="shared" si="257"/>
        <v>2802131</v>
      </c>
      <c r="F219" s="84">
        <f t="shared" si="258"/>
        <v>2866222</v>
      </c>
      <c r="G219" s="85">
        <f t="shared" si="259"/>
        <v>2928311</v>
      </c>
      <c r="H219" s="85">
        <f t="shared" si="260"/>
        <v>2987715</v>
      </c>
      <c r="I219" s="85">
        <f>SUM(CA219:$EE219)</f>
        <v>1199446</v>
      </c>
      <c r="J219" s="85">
        <f>SUM(CB219:$EE219)</f>
        <v>1135692</v>
      </c>
      <c r="K219" s="85">
        <f>SUM(CC219:$EE219)</f>
        <v>1071601</v>
      </c>
      <c r="L219" s="85">
        <f>SUM(CD219:$EE219)</f>
        <v>1009512</v>
      </c>
      <c r="M219" s="85">
        <f>SUM(CE219:$EE219)</f>
        <v>950108</v>
      </c>
      <c r="N219" s="84"/>
      <c r="O219" s="86">
        <v>47203</v>
      </c>
      <c r="P219" s="86">
        <v>47621</v>
      </c>
      <c r="Q219" s="86">
        <v>47911</v>
      </c>
      <c r="R219" s="86">
        <v>48135</v>
      </c>
      <c r="S219" s="86">
        <v>48297</v>
      </c>
      <c r="T219" s="86">
        <v>48379</v>
      </c>
      <c r="U219" s="86">
        <v>48387</v>
      </c>
      <c r="V219" s="86">
        <v>48317</v>
      </c>
      <c r="W219" s="86">
        <v>48202</v>
      </c>
      <c r="X219" s="86">
        <v>48032</v>
      </c>
      <c r="Y219" s="86">
        <v>47819</v>
      </c>
      <c r="Z219" s="86">
        <v>47565</v>
      </c>
      <c r="AA219" s="86">
        <v>47301</v>
      </c>
      <c r="AB219" s="86">
        <v>46993</v>
      </c>
      <c r="AC219" s="86">
        <v>46673</v>
      </c>
      <c r="AD219" s="86">
        <v>46111</v>
      </c>
      <c r="AE219" s="86">
        <v>46124</v>
      </c>
      <c r="AF219" s="86">
        <v>46151</v>
      </c>
      <c r="AG219" s="86">
        <v>46050</v>
      </c>
      <c r="AH219" s="86">
        <v>47144</v>
      </c>
      <c r="AI219" s="86">
        <v>46697</v>
      </c>
      <c r="AJ219" s="86">
        <v>46973</v>
      </c>
      <c r="AK219" s="86">
        <v>47582</v>
      </c>
      <c r="AL219" s="86">
        <v>48341</v>
      </c>
      <c r="AM219" s="86">
        <v>49525</v>
      </c>
      <c r="AN219" s="86">
        <v>51380</v>
      </c>
      <c r="AO219" s="86">
        <v>52291</v>
      </c>
      <c r="AP219" s="86">
        <v>54179</v>
      </c>
      <c r="AQ219" s="86">
        <v>55807</v>
      </c>
      <c r="AR219" s="86">
        <v>59021</v>
      </c>
      <c r="AS219" s="86">
        <v>60171</v>
      </c>
      <c r="AT219" s="86">
        <v>61835</v>
      </c>
      <c r="AU219" s="86">
        <v>63325</v>
      </c>
      <c r="AV219" s="86">
        <v>65165</v>
      </c>
      <c r="AW219" s="86">
        <v>65959</v>
      </c>
      <c r="AX219" s="86">
        <v>67141</v>
      </c>
      <c r="AY219" s="86">
        <v>68181</v>
      </c>
      <c r="AZ219" s="86">
        <v>70068</v>
      </c>
      <c r="BA219" s="86">
        <v>70431</v>
      </c>
      <c r="BB219" s="86">
        <v>70877</v>
      </c>
      <c r="BC219" s="86">
        <v>70455</v>
      </c>
      <c r="BD219" s="86">
        <v>70785</v>
      </c>
      <c r="BE219" s="86">
        <v>69369</v>
      </c>
      <c r="BF219" s="86">
        <v>69753</v>
      </c>
      <c r="BG219" s="86">
        <v>69261</v>
      </c>
      <c r="BH219" s="86">
        <v>68700</v>
      </c>
      <c r="BI219" s="86">
        <v>67527</v>
      </c>
      <c r="BJ219" s="86">
        <v>68046</v>
      </c>
      <c r="BK219" s="86">
        <v>66997</v>
      </c>
      <c r="BL219" s="86">
        <v>66254</v>
      </c>
      <c r="BM219" s="86">
        <v>64444</v>
      </c>
      <c r="BN219" s="86">
        <v>63027</v>
      </c>
      <c r="BO219" s="86">
        <v>62249</v>
      </c>
      <c r="BP219" s="86">
        <v>61483</v>
      </c>
      <c r="BQ219" s="86">
        <v>60360</v>
      </c>
      <c r="BR219" s="86">
        <v>60692</v>
      </c>
      <c r="BS219" s="86">
        <v>60488</v>
      </c>
      <c r="BT219" s="86">
        <v>61064</v>
      </c>
      <c r="BU219" s="86">
        <v>62652</v>
      </c>
      <c r="BV219" s="86">
        <v>62688</v>
      </c>
      <c r="BW219" s="86">
        <v>63777</v>
      </c>
      <c r="BX219" s="86">
        <v>64379</v>
      </c>
      <c r="BY219" s="86">
        <v>64303</v>
      </c>
      <c r="BZ219" s="86">
        <v>64675</v>
      </c>
      <c r="CA219" s="86">
        <v>63754</v>
      </c>
      <c r="CB219" s="86">
        <v>64091</v>
      </c>
      <c r="CC219" s="86">
        <v>62089</v>
      </c>
      <c r="CD219" s="86">
        <v>59404</v>
      </c>
      <c r="CE219" s="86">
        <v>57359</v>
      </c>
      <c r="CF219" s="86">
        <v>55359</v>
      </c>
      <c r="CG219" s="86">
        <v>53532</v>
      </c>
      <c r="CH219" s="86">
        <v>50965</v>
      </c>
      <c r="CI219" s="86">
        <v>49491</v>
      </c>
      <c r="CJ219" s="86">
        <v>47286</v>
      </c>
      <c r="CK219" s="86">
        <v>45298</v>
      </c>
      <c r="CL219" s="86">
        <v>43826</v>
      </c>
      <c r="CM219" s="86">
        <v>42099</v>
      </c>
      <c r="CN219" s="86">
        <v>41144</v>
      </c>
      <c r="CO219" s="86">
        <v>38912</v>
      </c>
      <c r="CP219" s="86">
        <v>38996</v>
      </c>
      <c r="CQ219" s="86">
        <v>37693</v>
      </c>
      <c r="CR219" s="86">
        <v>37171</v>
      </c>
      <c r="CS219" s="86">
        <v>35465</v>
      </c>
      <c r="CT219" s="86">
        <v>34199</v>
      </c>
      <c r="CU219" s="86">
        <v>31305</v>
      </c>
      <c r="CV219" s="86">
        <v>29696</v>
      </c>
      <c r="CW219" s="86">
        <v>27431</v>
      </c>
      <c r="CX219" s="86">
        <v>24617</v>
      </c>
      <c r="CY219" s="86">
        <v>21848</v>
      </c>
      <c r="CZ219" s="86">
        <v>18829</v>
      </c>
      <c r="DA219" s="86">
        <v>16737</v>
      </c>
      <c r="DB219" s="86">
        <v>14623</v>
      </c>
      <c r="DC219" s="86">
        <v>12407</v>
      </c>
      <c r="DD219" s="86">
        <v>10778</v>
      </c>
      <c r="DE219" s="86">
        <v>9001</v>
      </c>
      <c r="DF219" s="86">
        <v>7199</v>
      </c>
      <c r="DG219" s="86">
        <v>5524</v>
      </c>
      <c r="DH219" s="86">
        <v>4101</v>
      </c>
      <c r="DI219" s="86">
        <v>2861</v>
      </c>
      <c r="DJ219" s="86">
        <v>1944</v>
      </c>
      <c r="DK219" s="86">
        <v>1172</v>
      </c>
      <c r="DL219" s="86">
        <v>661</v>
      </c>
      <c r="DM219" s="86">
        <v>332</v>
      </c>
      <c r="DN219" s="86">
        <v>155</v>
      </c>
      <c r="DO219" s="86">
        <v>62</v>
      </c>
      <c r="DP219" s="86">
        <v>22</v>
      </c>
      <c r="DQ219" s="86">
        <v>7</v>
      </c>
      <c r="DR219" s="86">
        <v>1</v>
      </c>
      <c r="DS219" s="86">
        <v>0</v>
      </c>
      <c r="DT219" s="86">
        <v>0</v>
      </c>
      <c r="DU219" s="86">
        <v>0</v>
      </c>
      <c r="DV219" s="86">
        <v>0</v>
      </c>
      <c r="DW219" s="86">
        <v>0</v>
      </c>
      <c r="DX219" s="86">
        <v>0</v>
      </c>
      <c r="DY219" s="86">
        <v>0</v>
      </c>
      <c r="DZ219" s="86">
        <v>0</v>
      </c>
      <c r="EA219" s="86">
        <v>0</v>
      </c>
      <c r="EB219" s="86">
        <v>0</v>
      </c>
      <c r="EC219" s="86">
        <v>0</v>
      </c>
      <c r="ED219" s="86">
        <v>0</v>
      </c>
      <c r="EE219" s="86">
        <v>0</v>
      </c>
    </row>
    <row r="220" spans="1:135" ht="0.95" customHeight="1" x14ac:dyDescent="0.25">
      <c r="A220" s="70">
        <v>2030</v>
      </c>
      <c r="B220" s="71">
        <f t="shared" si="255"/>
        <v>4930156</v>
      </c>
      <c r="C220" s="70"/>
      <c r="D220" s="84">
        <f t="shared" si="256"/>
        <v>2749387</v>
      </c>
      <c r="E220" s="84">
        <f t="shared" si="257"/>
        <v>2813530</v>
      </c>
      <c r="F220" s="84">
        <f t="shared" si="258"/>
        <v>2876766</v>
      </c>
      <c r="G220" s="85">
        <f t="shared" si="259"/>
        <v>2940452</v>
      </c>
      <c r="H220" s="85">
        <f t="shared" si="260"/>
        <v>3002171</v>
      </c>
      <c r="I220" s="85">
        <f>SUM(CA220:$EE220)</f>
        <v>1227217</v>
      </c>
      <c r="J220" s="85">
        <f>SUM(CB220:$EE220)</f>
        <v>1163074</v>
      </c>
      <c r="K220" s="85">
        <f>SUM(CC220:$EE220)</f>
        <v>1099838</v>
      </c>
      <c r="L220" s="85">
        <f>SUM(CD220:$EE220)</f>
        <v>1036152</v>
      </c>
      <c r="M220" s="85">
        <f>SUM(CE220:$EE220)</f>
        <v>974433</v>
      </c>
      <c r="N220" s="84"/>
      <c r="O220" s="86">
        <v>47322</v>
      </c>
      <c r="P220" s="86">
        <v>47750</v>
      </c>
      <c r="Q220" s="86">
        <v>48076</v>
      </c>
      <c r="R220" s="86">
        <v>48328</v>
      </c>
      <c r="S220" s="86">
        <v>48538</v>
      </c>
      <c r="T220" s="86">
        <v>48681</v>
      </c>
      <c r="U220" s="86">
        <v>48736</v>
      </c>
      <c r="V220" s="86">
        <v>48726</v>
      </c>
      <c r="W220" s="86">
        <v>48658</v>
      </c>
      <c r="X220" s="86">
        <v>48527</v>
      </c>
      <c r="Y220" s="86">
        <v>48344</v>
      </c>
      <c r="Z220" s="86">
        <v>48118</v>
      </c>
      <c r="AA220" s="86">
        <v>47858</v>
      </c>
      <c r="AB220" s="86">
        <v>47592</v>
      </c>
      <c r="AC220" s="86">
        <v>47297</v>
      </c>
      <c r="AD220" s="86">
        <v>47008</v>
      </c>
      <c r="AE220" s="86">
        <v>46509</v>
      </c>
      <c r="AF220" s="86">
        <v>46605</v>
      </c>
      <c r="AG220" s="86">
        <v>46748</v>
      </c>
      <c r="AH220" s="86">
        <v>46784</v>
      </c>
      <c r="AI220" s="86">
        <v>48005</v>
      </c>
      <c r="AJ220" s="86">
        <v>47755</v>
      </c>
      <c r="AK220" s="86">
        <v>48268</v>
      </c>
      <c r="AL220" s="86">
        <v>49115</v>
      </c>
      <c r="AM220" s="86">
        <v>50077</v>
      </c>
      <c r="AN220" s="86">
        <v>51379</v>
      </c>
      <c r="AO220" s="86">
        <v>53272</v>
      </c>
      <c r="AP220" s="86">
        <v>54159</v>
      </c>
      <c r="AQ220" s="86">
        <v>55964</v>
      </c>
      <c r="AR220" s="86">
        <v>57492</v>
      </c>
      <c r="AS220" s="86">
        <v>60580</v>
      </c>
      <c r="AT220" s="86">
        <v>61630</v>
      </c>
      <c r="AU220" s="86">
        <v>63188</v>
      </c>
      <c r="AV220" s="86">
        <v>64574</v>
      </c>
      <c r="AW220" s="86">
        <v>66307</v>
      </c>
      <c r="AX220" s="86">
        <v>67000</v>
      </c>
      <c r="AY220" s="86">
        <v>68088</v>
      </c>
      <c r="AZ220" s="86">
        <v>69039</v>
      </c>
      <c r="BA220" s="86">
        <v>70839</v>
      </c>
      <c r="BB220" s="86">
        <v>71126</v>
      </c>
      <c r="BC220" s="86">
        <v>71506</v>
      </c>
      <c r="BD220" s="86">
        <v>71021</v>
      </c>
      <c r="BE220" s="86">
        <v>71287</v>
      </c>
      <c r="BF220" s="86">
        <v>69823</v>
      </c>
      <c r="BG220" s="86">
        <v>70153</v>
      </c>
      <c r="BH220" s="86">
        <v>69614</v>
      </c>
      <c r="BI220" s="86">
        <v>69009</v>
      </c>
      <c r="BJ220" s="86">
        <v>67798</v>
      </c>
      <c r="BK220" s="86">
        <v>68258</v>
      </c>
      <c r="BL220" s="86">
        <v>67160</v>
      </c>
      <c r="BM220" s="86">
        <v>66370</v>
      </c>
      <c r="BN220" s="86">
        <v>64515</v>
      </c>
      <c r="BO220" s="86">
        <v>63050</v>
      </c>
      <c r="BP220" s="86">
        <v>62223</v>
      </c>
      <c r="BQ220" s="86">
        <v>61414</v>
      </c>
      <c r="BR220" s="86">
        <v>60259</v>
      </c>
      <c r="BS220" s="86">
        <v>60548</v>
      </c>
      <c r="BT220" s="86">
        <v>60316</v>
      </c>
      <c r="BU220" s="86">
        <v>60861</v>
      </c>
      <c r="BV220" s="86">
        <v>62416</v>
      </c>
      <c r="BW220" s="86">
        <v>62429</v>
      </c>
      <c r="BX220" s="86">
        <v>63489</v>
      </c>
      <c r="BY220" s="86">
        <v>64063</v>
      </c>
      <c r="BZ220" s="86">
        <v>63948</v>
      </c>
      <c r="CA220" s="86">
        <v>64143</v>
      </c>
      <c r="CB220" s="86">
        <v>63236</v>
      </c>
      <c r="CC220" s="86">
        <v>63686</v>
      </c>
      <c r="CD220" s="86">
        <v>61719</v>
      </c>
      <c r="CE220" s="86">
        <v>59023</v>
      </c>
      <c r="CF220" s="86">
        <v>56967</v>
      </c>
      <c r="CG220" s="86">
        <v>54943</v>
      </c>
      <c r="CH220" s="86">
        <v>53097</v>
      </c>
      <c r="CI220" s="86">
        <v>50508</v>
      </c>
      <c r="CJ220" s="86">
        <v>49000</v>
      </c>
      <c r="CK220" s="86">
        <v>46762</v>
      </c>
      <c r="CL220" s="86">
        <v>44736</v>
      </c>
      <c r="CM220" s="86">
        <v>43218</v>
      </c>
      <c r="CN220" s="86">
        <v>41442</v>
      </c>
      <c r="CO220" s="86">
        <v>40420</v>
      </c>
      <c r="CP220" s="86">
        <v>38144</v>
      </c>
      <c r="CQ220" s="86">
        <v>38118</v>
      </c>
      <c r="CR220" s="86">
        <v>36736</v>
      </c>
      <c r="CS220" s="86">
        <v>36098</v>
      </c>
      <c r="CT220" s="86">
        <v>34304</v>
      </c>
      <c r="CU220" s="86">
        <v>32924</v>
      </c>
      <c r="CV220" s="86">
        <v>29977</v>
      </c>
      <c r="CW220" s="86">
        <v>28255</v>
      </c>
      <c r="CX220" s="86">
        <v>25908</v>
      </c>
      <c r="CY220" s="86">
        <v>23052</v>
      </c>
      <c r="CZ220" s="86">
        <v>20254</v>
      </c>
      <c r="DA220" s="86">
        <v>17250</v>
      </c>
      <c r="DB220" s="86">
        <v>15124</v>
      </c>
      <c r="DC220" s="86">
        <v>12997</v>
      </c>
      <c r="DD220" s="86">
        <v>10817</v>
      </c>
      <c r="DE220" s="86">
        <v>9182</v>
      </c>
      <c r="DF220" s="86">
        <v>7462</v>
      </c>
      <c r="DG220" s="86">
        <v>5776</v>
      </c>
      <c r="DH220" s="86">
        <v>4262</v>
      </c>
      <c r="DI220" s="86">
        <v>3020</v>
      </c>
      <c r="DJ220" s="86">
        <v>2004</v>
      </c>
      <c r="DK220" s="86">
        <v>1284</v>
      </c>
      <c r="DL220" s="86">
        <v>720</v>
      </c>
      <c r="DM220" s="86">
        <v>373</v>
      </c>
      <c r="DN220" s="86">
        <v>170</v>
      </c>
      <c r="DO220" s="86">
        <v>71</v>
      </c>
      <c r="DP220" s="86">
        <v>25</v>
      </c>
      <c r="DQ220" s="86">
        <v>8</v>
      </c>
      <c r="DR220" s="86">
        <v>2</v>
      </c>
      <c r="DS220" s="86">
        <v>0</v>
      </c>
      <c r="DT220" s="86">
        <v>0</v>
      </c>
      <c r="DU220" s="86">
        <v>0</v>
      </c>
      <c r="DV220" s="86">
        <v>0</v>
      </c>
      <c r="DW220" s="86">
        <v>0</v>
      </c>
      <c r="DX220" s="86">
        <v>0</v>
      </c>
      <c r="DY220" s="86">
        <v>0</v>
      </c>
      <c r="DZ220" s="86">
        <v>0</v>
      </c>
      <c r="EA220" s="86">
        <v>0</v>
      </c>
      <c r="EB220" s="86">
        <v>0</v>
      </c>
      <c r="EC220" s="86">
        <v>0</v>
      </c>
      <c r="ED220" s="86">
        <v>0</v>
      </c>
      <c r="EE220" s="86">
        <v>0</v>
      </c>
    </row>
    <row r="221" spans="1:135" ht="0.95" customHeight="1" x14ac:dyDescent="0.25">
      <c r="A221" s="70">
        <v>2031</v>
      </c>
      <c r="B221" s="71">
        <f t="shared" si="255"/>
        <v>4975626</v>
      </c>
      <c r="C221" s="70"/>
      <c r="D221" s="84">
        <f t="shared" si="256"/>
        <v>2760500</v>
      </c>
      <c r="E221" s="84">
        <f t="shared" si="257"/>
        <v>2823917</v>
      </c>
      <c r="F221" s="84">
        <f t="shared" si="258"/>
        <v>2887538</v>
      </c>
      <c r="G221" s="85">
        <f t="shared" si="259"/>
        <v>2950377</v>
      </c>
      <c r="H221" s="85">
        <f t="shared" si="260"/>
        <v>3013679</v>
      </c>
      <c r="I221" s="85">
        <f>SUM(CA221:$EE221)</f>
        <v>1253596</v>
      </c>
      <c r="J221" s="85">
        <f>SUM(CB221:$EE221)</f>
        <v>1190179</v>
      </c>
      <c r="K221" s="85">
        <f>SUM(CC221:$EE221)</f>
        <v>1126558</v>
      </c>
      <c r="L221" s="85">
        <f>SUM(CD221:$EE221)</f>
        <v>1063719</v>
      </c>
      <c r="M221" s="85">
        <f>SUM(CE221:$EE221)</f>
        <v>1000417</v>
      </c>
      <c r="N221" s="84"/>
      <c r="O221" s="86">
        <v>47427</v>
      </c>
      <c r="P221" s="86">
        <v>47865</v>
      </c>
      <c r="Q221" s="86">
        <v>48203</v>
      </c>
      <c r="R221" s="86">
        <v>48490</v>
      </c>
      <c r="S221" s="86">
        <v>48727</v>
      </c>
      <c r="T221" s="86">
        <v>48921</v>
      </c>
      <c r="U221" s="86">
        <v>49037</v>
      </c>
      <c r="V221" s="86">
        <v>49072</v>
      </c>
      <c r="W221" s="86">
        <v>49063</v>
      </c>
      <c r="X221" s="86">
        <v>48981</v>
      </c>
      <c r="Y221" s="86">
        <v>48836</v>
      </c>
      <c r="Z221" s="86">
        <v>48640</v>
      </c>
      <c r="AA221" s="86">
        <v>48408</v>
      </c>
      <c r="AB221" s="86">
        <v>48146</v>
      </c>
      <c r="AC221" s="86">
        <v>47891</v>
      </c>
      <c r="AD221" s="86">
        <v>47629</v>
      </c>
      <c r="AE221" s="86">
        <v>47395</v>
      </c>
      <c r="AF221" s="86">
        <v>46989</v>
      </c>
      <c r="AG221" s="86">
        <v>47192</v>
      </c>
      <c r="AH221" s="86">
        <v>47471</v>
      </c>
      <c r="AI221" s="86">
        <v>47639</v>
      </c>
      <c r="AJ221" s="86">
        <v>49034</v>
      </c>
      <c r="AK221" s="86">
        <v>49025</v>
      </c>
      <c r="AL221" s="86">
        <v>49775</v>
      </c>
      <c r="AM221" s="86">
        <v>50825</v>
      </c>
      <c r="AN221" s="86">
        <v>51918</v>
      </c>
      <c r="AO221" s="86">
        <v>53262</v>
      </c>
      <c r="AP221" s="86">
        <v>55121</v>
      </c>
      <c r="AQ221" s="86">
        <v>55938</v>
      </c>
      <c r="AR221" s="86">
        <v>57638</v>
      </c>
      <c r="AS221" s="86">
        <v>59064</v>
      </c>
      <c r="AT221" s="86">
        <v>62030</v>
      </c>
      <c r="AU221" s="86">
        <v>62981</v>
      </c>
      <c r="AV221" s="86">
        <v>64433</v>
      </c>
      <c r="AW221" s="86">
        <v>65715</v>
      </c>
      <c r="AX221" s="86">
        <v>67344</v>
      </c>
      <c r="AY221" s="86">
        <v>67943</v>
      </c>
      <c r="AZ221" s="86">
        <v>68944</v>
      </c>
      <c r="BA221" s="86">
        <v>69811</v>
      </c>
      <c r="BB221" s="86">
        <v>71532</v>
      </c>
      <c r="BC221" s="86">
        <v>71750</v>
      </c>
      <c r="BD221" s="86">
        <v>72064</v>
      </c>
      <c r="BE221" s="86">
        <v>71525</v>
      </c>
      <c r="BF221" s="86">
        <v>71731</v>
      </c>
      <c r="BG221" s="86">
        <v>70224</v>
      </c>
      <c r="BH221" s="86">
        <v>70504</v>
      </c>
      <c r="BI221" s="86">
        <v>69919</v>
      </c>
      <c r="BJ221" s="86">
        <v>69267</v>
      </c>
      <c r="BK221" s="86">
        <v>68013</v>
      </c>
      <c r="BL221" s="86">
        <v>68416</v>
      </c>
      <c r="BM221" s="86">
        <v>67268</v>
      </c>
      <c r="BN221" s="86">
        <v>66427</v>
      </c>
      <c r="BO221" s="86">
        <v>64531</v>
      </c>
      <c r="BP221" s="86">
        <v>63018</v>
      </c>
      <c r="BQ221" s="86">
        <v>62147</v>
      </c>
      <c r="BR221" s="86">
        <v>61299</v>
      </c>
      <c r="BS221" s="86">
        <v>60114</v>
      </c>
      <c r="BT221" s="86">
        <v>60370</v>
      </c>
      <c r="BU221" s="86">
        <v>60114</v>
      </c>
      <c r="BV221" s="86">
        <v>60632</v>
      </c>
      <c r="BW221" s="86">
        <v>62157</v>
      </c>
      <c r="BX221" s="86">
        <v>62147</v>
      </c>
      <c r="BY221" s="86">
        <v>63182</v>
      </c>
      <c r="BZ221" s="86">
        <v>63709</v>
      </c>
      <c r="CA221" s="86">
        <v>63417</v>
      </c>
      <c r="CB221" s="86">
        <v>63621</v>
      </c>
      <c r="CC221" s="86">
        <v>62839</v>
      </c>
      <c r="CD221" s="86">
        <v>63302</v>
      </c>
      <c r="CE221" s="86">
        <v>61324</v>
      </c>
      <c r="CF221" s="86">
        <v>58618</v>
      </c>
      <c r="CG221" s="86">
        <v>56544</v>
      </c>
      <c r="CH221" s="86">
        <v>54494</v>
      </c>
      <c r="CI221" s="86">
        <v>52621</v>
      </c>
      <c r="CJ221" s="86">
        <v>50011</v>
      </c>
      <c r="CK221" s="86">
        <v>48464</v>
      </c>
      <c r="CL221" s="86">
        <v>46188</v>
      </c>
      <c r="CM221" s="86">
        <v>44120</v>
      </c>
      <c r="CN221" s="86">
        <v>42551</v>
      </c>
      <c r="CO221" s="86">
        <v>40722</v>
      </c>
      <c r="CP221" s="86">
        <v>39627</v>
      </c>
      <c r="CQ221" s="86">
        <v>37302</v>
      </c>
      <c r="CR221" s="86">
        <v>37161</v>
      </c>
      <c r="CS221" s="86">
        <v>35690</v>
      </c>
      <c r="CT221" s="86">
        <v>34930</v>
      </c>
      <c r="CU221" s="86">
        <v>33044</v>
      </c>
      <c r="CV221" s="86">
        <v>31545</v>
      </c>
      <c r="CW221" s="86">
        <v>28546</v>
      </c>
      <c r="CX221" s="86">
        <v>26711</v>
      </c>
      <c r="CY221" s="86">
        <v>24284</v>
      </c>
      <c r="CZ221" s="86">
        <v>21397</v>
      </c>
      <c r="DA221" s="86">
        <v>18582</v>
      </c>
      <c r="DB221" s="86">
        <v>15613</v>
      </c>
      <c r="DC221" s="86">
        <v>13470</v>
      </c>
      <c r="DD221" s="86">
        <v>11357</v>
      </c>
      <c r="DE221" s="86">
        <v>9242</v>
      </c>
      <c r="DF221" s="86">
        <v>7636</v>
      </c>
      <c r="DG221" s="86">
        <v>6009</v>
      </c>
      <c r="DH221" s="86">
        <v>4477</v>
      </c>
      <c r="DI221" s="86">
        <v>3155</v>
      </c>
      <c r="DJ221" s="86">
        <v>2129</v>
      </c>
      <c r="DK221" s="86">
        <v>1333</v>
      </c>
      <c r="DL221" s="86">
        <v>797</v>
      </c>
      <c r="DM221" s="86">
        <v>411</v>
      </c>
      <c r="DN221" s="86">
        <v>193</v>
      </c>
      <c r="DO221" s="86">
        <v>78</v>
      </c>
      <c r="DP221" s="86">
        <v>28</v>
      </c>
      <c r="DQ221" s="86">
        <v>10</v>
      </c>
      <c r="DR221" s="86">
        <v>3</v>
      </c>
      <c r="DS221" s="86">
        <v>0</v>
      </c>
      <c r="DT221" s="86">
        <v>0</v>
      </c>
      <c r="DU221" s="86">
        <v>0</v>
      </c>
      <c r="DV221" s="86">
        <v>0</v>
      </c>
      <c r="DW221" s="86">
        <v>0</v>
      </c>
      <c r="DX221" s="86">
        <v>0</v>
      </c>
      <c r="DY221" s="86">
        <v>0</v>
      </c>
      <c r="DZ221" s="86">
        <v>0</v>
      </c>
      <c r="EA221" s="86">
        <v>0</v>
      </c>
      <c r="EB221" s="86">
        <v>0</v>
      </c>
      <c r="EC221" s="86">
        <v>0</v>
      </c>
      <c r="ED221" s="86">
        <v>0</v>
      </c>
      <c r="EE221" s="86">
        <v>0</v>
      </c>
    </row>
    <row r="222" spans="1:135" ht="0.95" customHeight="1" x14ac:dyDescent="0.25">
      <c r="A222" s="70">
        <v>2032</v>
      </c>
      <c r="B222" s="71">
        <f t="shared" si="255"/>
        <v>5019162</v>
      </c>
      <c r="C222" s="70"/>
      <c r="D222" s="84">
        <f t="shared" si="256"/>
        <v>2771492</v>
      </c>
      <c r="E222" s="84">
        <f t="shared" si="257"/>
        <v>2834666</v>
      </c>
      <c r="F222" s="84">
        <f t="shared" si="258"/>
        <v>2897563</v>
      </c>
      <c r="G222" s="85">
        <f t="shared" si="259"/>
        <v>2960783</v>
      </c>
      <c r="H222" s="85">
        <f t="shared" si="260"/>
        <v>3023244</v>
      </c>
      <c r="I222" s="85">
        <f>SUM(CA222:$EE222)</f>
        <v>1279043</v>
      </c>
      <c r="J222" s="85">
        <f>SUM(CB222:$EE222)</f>
        <v>1215869</v>
      </c>
      <c r="K222" s="85">
        <f>SUM(CC222:$EE222)</f>
        <v>1152972</v>
      </c>
      <c r="L222" s="85">
        <f>SUM(CD222:$EE222)</f>
        <v>1089752</v>
      </c>
      <c r="M222" s="85">
        <f>SUM(CE222:$EE222)</f>
        <v>1027291</v>
      </c>
      <c r="N222" s="84"/>
      <c r="O222" s="86">
        <v>47519</v>
      </c>
      <c r="P222" s="86">
        <v>47953</v>
      </c>
      <c r="Q222" s="86">
        <v>48303</v>
      </c>
      <c r="R222" s="86">
        <v>48601</v>
      </c>
      <c r="S222" s="86">
        <v>48876</v>
      </c>
      <c r="T222" s="86">
        <v>49096</v>
      </c>
      <c r="U222" s="86">
        <v>49260</v>
      </c>
      <c r="V222" s="86">
        <v>49359</v>
      </c>
      <c r="W222" s="86">
        <v>49395</v>
      </c>
      <c r="X222" s="86">
        <v>49373</v>
      </c>
      <c r="Y222" s="86">
        <v>49276</v>
      </c>
      <c r="Z222" s="86">
        <v>49119</v>
      </c>
      <c r="AA222" s="86">
        <v>48919</v>
      </c>
      <c r="AB222" s="86">
        <v>48686</v>
      </c>
      <c r="AC222" s="86">
        <v>48437</v>
      </c>
      <c r="AD222" s="86">
        <v>48213</v>
      </c>
      <c r="AE222" s="86">
        <v>48006</v>
      </c>
      <c r="AF222" s="86">
        <v>47857</v>
      </c>
      <c r="AG222" s="86">
        <v>47565</v>
      </c>
      <c r="AH222" s="86">
        <v>47889</v>
      </c>
      <c r="AI222" s="86">
        <v>48291</v>
      </c>
      <c r="AJ222" s="86">
        <v>48634</v>
      </c>
      <c r="AK222" s="86">
        <v>50241</v>
      </c>
      <c r="AL222" s="86">
        <v>50475</v>
      </c>
      <c r="AM222" s="86">
        <v>51425</v>
      </c>
      <c r="AN222" s="86">
        <v>52606</v>
      </c>
      <c r="AO222" s="86">
        <v>53749</v>
      </c>
      <c r="AP222" s="86">
        <v>55064</v>
      </c>
      <c r="AQ222" s="86">
        <v>56844</v>
      </c>
      <c r="AR222" s="86">
        <v>57569</v>
      </c>
      <c r="AS222" s="86">
        <v>59166</v>
      </c>
      <c r="AT222" s="86">
        <v>60495</v>
      </c>
      <c r="AU222" s="86">
        <v>63341</v>
      </c>
      <c r="AV222" s="86">
        <v>64195</v>
      </c>
      <c r="AW222" s="86">
        <v>65547</v>
      </c>
      <c r="AX222" s="86">
        <v>66729</v>
      </c>
      <c r="AY222" s="86">
        <v>68263</v>
      </c>
      <c r="AZ222" s="86">
        <v>68777</v>
      </c>
      <c r="BA222" s="86">
        <v>69696</v>
      </c>
      <c r="BB222" s="86">
        <v>70489</v>
      </c>
      <c r="BC222" s="86">
        <v>72135</v>
      </c>
      <c r="BD222" s="86">
        <v>72290</v>
      </c>
      <c r="BE222" s="86">
        <v>72546</v>
      </c>
      <c r="BF222" s="86">
        <v>71955</v>
      </c>
      <c r="BG222" s="86">
        <v>72109</v>
      </c>
      <c r="BH222" s="86">
        <v>70565</v>
      </c>
      <c r="BI222" s="86">
        <v>70795</v>
      </c>
      <c r="BJ222" s="86">
        <v>70164</v>
      </c>
      <c r="BK222" s="86">
        <v>69463</v>
      </c>
      <c r="BL222" s="86">
        <v>68164</v>
      </c>
      <c r="BM222" s="86">
        <v>68507</v>
      </c>
      <c r="BN222" s="86">
        <v>67308</v>
      </c>
      <c r="BO222" s="86">
        <v>66417</v>
      </c>
      <c r="BP222" s="86">
        <v>64483</v>
      </c>
      <c r="BQ222" s="86">
        <v>62929</v>
      </c>
      <c r="BR222" s="86">
        <v>62019</v>
      </c>
      <c r="BS222" s="86">
        <v>61138</v>
      </c>
      <c r="BT222" s="86">
        <v>59930</v>
      </c>
      <c r="BU222" s="86">
        <v>60158</v>
      </c>
      <c r="BV222" s="86">
        <v>59884</v>
      </c>
      <c r="BW222" s="86">
        <v>60382</v>
      </c>
      <c r="BX222" s="86">
        <v>61877</v>
      </c>
      <c r="BY222" s="86">
        <v>61845</v>
      </c>
      <c r="BZ222" s="86">
        <v>62833</v>
      </c>
      <c r="CA222" s="86">
        <v>63174</v>
      </c>
      <c r="CB222" s="86">
        <v>62897</v>
      </c>
      <c r="CC222" s="86">
        <v>63220</v>
      </c>
      <c r="CD222" s="86">
        <v>62461</v>
      </c>
      <c r="CE222" s="86">
        <v>62894</v>
      </c>
      <c r="CF222" s="86">
        <v>60902</v>
      </c>
      <c r="CG222" s="86">
        <v>58181</v>
      </c>
      <c r="CH222" s="86">
        <v>56087</v>
      </c>
      <c r="CI222" s="86">
        <v>54006</v>
      </c>
      <c r="CJ222" s="86">
        <v>52105</v>
      </c>
      <c r="CK222" s="86">
        <v>49468</v>
      </c>
      <c r="CL222" s="86">
        <v>47875</v>
      </c>
      <c r="CM222" s="86">
        <v>45559</v>
      </c>
      <c r="CN222" s="86">
        <v>43444</v>
      </c>
      <c r="CO222" s="86">
        <v>41818</v>
      </c>
      <c r="CP222" s="86">
        <v>39934</v>
      </c>
      <c r="CQ222" s="86">
        <v>38759</v>
      </c>
      <c r="CR222" s="86">
        <v>36383</v>
      </c>
      <c r="CS222" s="86">
        <v>36118</v>
      </c>
      <c r="CT222" s="86">
        <v>34554</v>
      </c>
      <c r="CU222" s="86">
        <v>33663</v>
      </c>
      <c r="CV222" s="86">
        <v>31679</v>
      </c>
      <c r="CW222" s="86">
        <v>30059</v>
      </c>
      <c r="CX222" s="86">
        <v>27011</v>
      </c>
      <c r="CY222" s="86">
        <v>25063</v>
      </c>
      <c r="CZ222" s="86">
        <v>22566</v>
      </c>
      <c r="DA222" s="86">
        <v>19657</v>
      </c>
      <c r="DB222" s="86">
        <v>16845</v>
      </c>
      <c r="DC222" s="86">
        <v>13931</v>
      </c>
      <c r="DD222" s="86">
        <v>11797</v>
      </c>
      <c r="DE222" s="86">
        <v>9728</v>
      </c>
      <c r="DF222" s="86">
        <v>7710</v>
      </c>
      <c r="DG222" s="86">
        <v>6173</v>
      </c>
      <c r="DH222" s="86">
        <v>4679</v>
      </c>
      <c r="DI222" s="86">
        <v>3332</v>
      </c>
      <c r="DJ222" s="86">
        <v>2236</v>
      </c>
      <c r="DK222" s="86">
        <v>1426</v>
      </c>
      <c r="DL222" s="86">
        <v>834</v>
      </c>
      <c r="DM222" s="86">
        <v>460</v>
      </c>
      <c r="DN222" s="86">
        <v>216</v>
      </c>
      <c r="DO222" s="86">
        <v>91</v>
      </c>
      <c r="DP222" s="86">
        <v>33</v>
      </c>
      <c r="DQ222" s="86">
        <v>11</v>
      </c>
      <c r="DR222" s="86">
        <v>4</v>
      </c>
      <c r="DS222" s="86">
        <v>0</v>
      </c>
      <c r="DT222" s="86">
        <v>0</v>
      </c>
      <c r="DU222" s="86">
        <v>0</v>
      </c>
      <c r="DV222" s="86">
        <v>0</v>
      </c>
      <c r="DW222" s="86">
        <v>0</v>
      </c>
      <c r="DX222" s="86">
        <v>0</v>
      </c>
      <c r="DY222" s="86">
        <v>0</v>
      </c>
      <c r="DZ222" s="86">
        <v>0</v>
      </c>
      <c r="EA222" s="86">
        <v>0</v>
      </c>
      <c r="EB222" s="86">
        <v>0</v>
      </c>
      <c r="EC222" s="86">
        <v>0</v>
      </c>
      <c r="ED222" s="86">
        <v>0</v>
      </c>
      <c r="EE222" s="86">
        <v>0</v>
      </c>
    </row>
    <row r="223" spans="1:135" ht="0.95" customHeight="1" x14ac:dyDescent="0.25">
      <c r="A223" s="70">
        <v>2033</v>
      </c>
      <c r="B223" s="71">
        <f t="shared" si="255"/>
        <v>5059718</v>
      </c>
      <c r="C223" s="70"/>
      <c r="D223" s="84">
        <f t="shared" si="256"/>
        <v>2781910</v>
      </c>
      <c r="E223" s="84">
        <f t="shared" si="257"/>
        <v>2844212</v>
      </c>
      <c r="F223" s="84">
        <f t="shared" si="258"/>
        <v>2906861</v>
      </c>
      <c r="G223" s="85">
        <f t="shared" si="259"/>
        <v>2969361</v>
      </c>
      <c r="H223" s="85">
        <f t="shared" si="260"/>
        <v>3032200</v>
      </c>
      <c r="I223" s="85">
        <f>SUM(CA223:$EE223)</f>
        <v>1302882</v>
      </c>
      <c r="J223" s="85">
        <f>SUM(CB223:$EE223)</f>
        <v>1240580</v>
      </c>
      <c r="K223" s="85">
        <f>SUM(CC223:$EE223)</f>
        <v>1177931</v>
      </c>
      <c r="L223" s="85">
        <f>SUM(CD223:$EE223)</f>
        <v>1115431</v>
      </c>
      <c r="M223" s="85">
        <f>SUM(CE223:$EE223)</f>
        <v>1052592</v>
      </c>
      <c r="N223" s="84"/>
      <c r="O223" s="86">
        <v>47573</v>
      </c>
      <c r="P223" s="86">
        <v>48016</v>
      </c>
      <c r="Q223" s="86">
        <v>48364</v>
      </c>
      <c r="R223" s="86">
        <v>48676</v>
      </c>
      <c r="S223" s="86">
        <v>48961</v>
      </c>
      <c r="T223" s="86">
        <v>49219</v>
      </c>
      <c r="U223" s="86">
        <v>49413</v>
      </c>
      <c r="V223" s="86">
        <v>49561</v>
      </c>
      <c r="W223" s="86">
        <v>49661</v>
      </c>
      <c r="X223" s="86">
        <v>49682</v>
      </c>
      <c r="Y223" s="86">
        <v>49649</v>
      </c>
      <c r="Z223" s="86">
        <v>49543</v>
      </c>
      <c r="AA223" s="86">
        <v>49379</v>
      </c>
      <c r="AB223" s="86">
        <v>49179</v>
      </c>
      <c r="AC223" s="86">
        <v>48961</v>
      </c>
      <c r="AD223" s="86">
        <v>48739</v>
      </c>
      <c r="AE223" s="86">
        <v>48574</v>
      </c>
      <c r="AF223" s="86">
        <v>48445</v>
      </c>
      <c r="AG223" s="86">
        <v>48400</v>
      </c>
      <c r="AH223" s="86">
        <v>48229</v>
      </c>
      <c r="AI223" s="86">
        <v>48656</v>
      </c>
      <c r="AJ223" s="86">
        <v>49220</v>
      </c>
      <c r="AK223" s="86">
        <v>49773</v>
      </c>
      <c r="AL223" s="86">
        <v>51591</v>
      </c>
      <c r="AM223" s="86">
        <v>52029</v>
      </c>
      <c r="AN223" s="86">
        <v>53108</v>
      </c>
      <c r="AO223" s="86">
        <v>54339</v>
      </c>
      <c r="AP223" s="86">
        <v>55461</v>
      </c>
      <c r="AQ223" s="86">
        <v>56703</v>
      </c>
      <c r="AR223" s="86">
        <v>58385</v>
      </c>
      <c r="AS223" s="86">
        <v>59023</v>
      </c>
      <c r="AT223" s="86">
        <v>60523</v>
      </c>
      <c r="AU223" s="86">
        <v>61756</v>
      </c>
      <c r="AV223" s="86">
        <v>64491</v>
      </c>
      <c r="AW223" s="86">
        <v>65255</v>
      </c>
      <c r="AX223" s="86">
        <v>66509</v>
      </c>
      <c r="AY223" s="86">
        <v>67601</v>
      </c>
      <c r="AZ223" s="86">
        <v>69051</v>
      </c>
      <c r="BA223" s="86">
        <v>69487</v>
      </c>
      <c r="BB223" s="86">
        <v>70334</v>
      </c>
      <c r="BC223" s="86">
        <v>71062</v>
      </c>
      <c r="BD223" s="86">
        <v>72639</v>
      </c>
      <c r="BE223" s="86">
        <v>72739</v>
      </c>
      <c r="BF223" s="86">
        <v>72941</v>
      </c>
      <c r="BG223" s="86">
        <v>72308</v>
      </c>
      <c r="BH223" s="86">
        <v>72416</v>
      </c>
      <c r="BI223" s="86">
        <v>70835</v>
      </c>
      <c r="BJ223" s="86">
        <v>71016</v>
      </c>
      <c r="BK223" s="86">
        <v>70338</v>
      </c>
      <c r="BL223" s="86">
        <v>69587</v>
      </c>
      <c r="BM223" s="86">
        <v>68242</v>
      </c>
      <c r="BN223" s="86">
        <v>68527</v>
      </c>
      <c r="BO223" s="86">
        <v>67277</v>
      </c>
      <c r="BP223" s="86">
        <v>66344</v>
      </c>
      <c r="BQ223" s="86">
        <v>64372</v>
      </c>
      <c r="BR223" s="86">
        <v>62783</v>
      </c>
      <c r="BS223" s="86">
        <v>61840</v>
      </c>
      <c r="BT223" s="86">
        <v>60932</v>
      </c>
      <c r="BU223" s="86">
        <v>59709</v>
      </c>
      <c r="BV223" s="86">
        <v>59913</v>
      </c>
      <c r="BW223" s="86">
        <v>59626</v>
      </c>
      <c r="BX223" s="86">
        <v>60104</v>
      </c>
      <c r="BY223" s="86">
        <v>61569</v>
      </c>
      <c r="BZ223" s="86">
        <v>61496</v>
      </c>
      <c r="CA223" s="86">
        <v>62302</v>
      </c>
      <c r="CB223" s="86">
        <v>62649</v>
      </c>
      <c r="CC223" s="86">
        <v>62500</v>
      </c>
      <c r="CD223" s="86">
        <v>62839</v>
      </c>
      <c r="CE223" s="86">
        <v>62060</v>
      </c>
      <c r="CF223" s="86">
        <v>62458</v>
      </c>
      <c r="CG223" s="86">
        <v>60447</v>
      </c>
      <c r="CH223" s="86">
        <v>57707</v>
      </c>
      <c r="CI223" s="86">
        <v>55587</v>
      </c>
      <c r="CJ223" s="86">
        <v>53473</v>
      </c>
      <c r="CK223" s="86">
        <v>51538</v>
      </c>
      <c r="CL223" s="86">
        <v>48870</v>
      </c>
      <c r="CM223" s="86">
        <v>47229</v>
      </c>
      <c r="CN223" s="86">
        <v>44869</v>
      </c>
      <c r="CO223" s="86">
        <v>42703</v>
      </c>
      <c r="CP223" s="86">
        <v>41014</v>
      </c>
      <c r="CQ223" s="86">
        <v>39069</v>
      </c>
      <c r="CR223" s="86">
        <v>37810</v>
      </c>
      <c r="CS223" s="86">
        <v>35377</v>
      </c>
      <c r="CT223" s="86">
        <v>34982</v>
      </c>
      <c r="CU223" s="86">
        <v>33321</v>
      </c>
      <c r="CV223" s="86">
        <v>32293</v>
      </c>
      <c r="CW223" s="86">
        <v>30209</v>
      </c>
      <c r="CX223" s="86">
        <v>28465</v>
      </c>
      <c r="CY223" s="86">
        <v>25370</v>
      </c>
      <c r="CZ223" s="86">
        <v>23316</v>
      </c>
      <c r="DA223" s="86">
        <v>20758</v>
      </c>
      <c r="DB223" s="86">
        <v>17846</v>
      </c>
      <c r="DC223" s="86">
        <v>15058</v>
      </c>
      <c r="DD223" s="86">
        <v>12228</v>
      </c>
      <c r="DE223" s="86">
        <v>10132</v>
      </c>
      <c r="DF223" s="86">
        <v>8142</v>
      </c>
      <c r="DG223" s="86">
        <v>6257</v>
      </c>
      <c r="DH223" s="86">
        <v>4828</v>
      </c>
      <c r="DI223" s="86">
        <v>3502</v>
      </c>
      <c r="DJ223" s="86">
        <v>2376</v>
      </c>
      <c r="DK223" s="86">
        <v>1509</v>
      </c>
      <c r="DL223" s="86">
        <v>899</v>
      </c>
      <c r="DM223" s="86">
        <v>487</v>
      </c>
      <c r="DN223" s="86">
        <v>245</v>
      </c>
      <c r="DO223" s="86">
        <v>103</v>
      </c>
      <c r="DP223" s="86">
        <v>38</v>
      </c>
      <c r="DQ223" s="86">
        <v>13</v>
      </c>
      <c r="DR223" s="86">
        <v>4</v>
      </c>
      <c r="DS223" s="86">
        <v>0</v>
      </c>
      <c r="DT223" s="86">
        <v>0</v>
      </c>
      <c r="DU223" s="86">
        <v>0</v>
      </c>
      <c r="DV223" s="86">
        <v>0</v>
      </c>
      <c r="DW223" s="86">
        <v>0</v>
      </c>
      <c r="DX223" s="86">
        <v>0</v>
      </c>
      <c r="DY223" s="86">
        <v>0</v>
      </c>
      <c r="DZ223" s="86">
        <v>0</v>
      </c>
      <c r="EA223" s="86">
        <v>0</v>
      </c>
      <c r="EB223" s="86">
        <v>0</v>
      </c>
      <c r="EC223" s="86">
        <v>0</v>
      </c>
      <c r="ED223" s="86">
        <v>0</v>
      </c>
      <c r="EE223" s="86">
        <v>0</v>
      </c>
    </row>
    <row r="224" spans="1:135" ht="0.95" customHeight="1" x14ac:dyDescent="0.25">
      <c r="A224" s="70">
        <v>2034</v>
      </c>
      <c r="B224" s="71">
        <f t="shared" si="255"/>
        <v>5097233</v>
      </c>
      <c r="C224" s="70"/>
      <c r="D224" s="84">
        <f t="shared" si="256"/>
        <v>2792151</v>
      </c>
      <c r="E224" s="84">
        <f t="shared" si="257"/>
        <v>2853115</v>
      </c>
      <c r="F224" s="84">
        <f t="shared" si="258"/>
        <v>2914896</v>
      </c>
      <c r="G224" s="85">
        <f t="shared" si="259"/>
        <v>2977144</v>
      </c>
      <c r="H224" s="85">
        <f t="shared" si="260"/>
        <v>3039268</v>
      </c>
      <c r="I224" s="85">
        <f>SUM(CA224:$EE224)</f>
        <v>1324636</v>
      </c>
      <c r="J224" s="85">
        <f>SUM(CB224:$EE224)</f>
        <v>1263672</v>
      </c>
      <c r="K224" s="85">
        <f>SUM(CC224:$EE224)</f>
        <v>1201891</v>
      </c>
      <c r="L224" s="85">
        <f>SUM(CD224:$EE224)</f>
        <v>1139643</v>
      </c>
      <c r="M224" s="85">
        <f>SUM(CE224:$EE224)</f>
        <v>1077519</v>
      </c>
      <c r="N224" s="84"/>
      <c r="O224" s="86">
        <v>47600</v>
      </c>
      <c r="P224" s="86">
        <v>48042</v>
      </c>
      <c r="Q224" s="86">
        <v>48397</v>
      </c>
      <c r="R224" s="86">
        <v>48709</v>
      </c>
      <c r="S224" s="86">
        <v>49010</v>
      </c>
      <c r="T224" s="86">
        <v>49281</v>
      </c>
      <c r="U224" s="86">
        <v>49512</v>
      </c>
      <c r="V224" s="86">
        <v>49691</v>
      </c>
      <c r="W224" s="86">
        <v>49841</v>
      </c>
      <c r="X224" s="86">
        <v>49928</v>
      </c>
      <c r="Y224" s="86">
        <v>49938</v>
      </c>
      <c r="Z224" s="86">
        <v>49894</v>
      </c>
      <c r="AA224" s="86">
        <v>49784</v>
      </c>
      <c r="AB224" s="86">
        <v>49622</v>
      </c>
      <c r="AC224" s="86">
        <v>49435</v>
      </c>
      <c r="AD224" s="86">
        <v>49249</v>
      </c>
      <c r="AE224" s="86">
        <v>49083</v>
      </c>
      <c r="AF224" s="86">
        <v>48995</v>
      </c>
      <c r="AG224" s="86">
        <v>48962</v>
      </c>
      <c r="AH224" s="86">
        <v>49020</v>
      </c>
      <c r="AI224" s="86">
        <v>48949</v>
      </c>
      <c r="AJ224" s="86">
        <v>49519</v>
      </c>
      <c r="AK224" s="86">
        <v>50279</v>
      </c>
      <c r="AL224" s="86">
        <v>51049</v>
      </c>
      <c r="AM224" s="86">
        <v>53042</v>
      </c>
      <c r="AN224" s="86">
        <v>53615</v>
      </c>
      <c r="AO224" s="86">
        <v>54746</v>
      </c>
      <c r="AP224" s="86">
        <v>55958</v>
      </c>
      <c r="AQ224" s="86">
        <v>57017</v>
      </c>
      <c r="AR224" s="86">
        <v>58169</v>
      </c>
      <c r="AS224" s="86">
        <v>59755</v>
      </c>
      <c r="AT224" s="86">
        <v>60312</v>
      </c>
      <c r="AU224" s="86">
        <v>61717</v>
      </c>
      <c r="AV224" s="86">
        <v>62860</v>
      </c>
      <c r="AW224" s="86">
        <v>65489</v>
      </c>
      <c r="AX224" s="86">
        <v>66165</v>
      </c>
      <c r="AY224" s="86">
        <v>67332</v>
      </c>
      <c r="AZ224" s="86">
        <v>68345</v>
      </c>
      <c r="BA224" s="86">
        <v>69719</v>
      </c>
      <c r="BB224" s="86">
        <v>70086</v>
      </c>
      <c r="BC224" s="86">
        <v>70871</v>
      </c>
      <c r="BD224" s="86">
        <v>71538</v>
      </c>
      <c r="BE224" s="86">
        <v>73055</v>
      </c>
      <c r="BF224" s="86">
        <v>73105</v>
      </c>
      <c r="BG224" s="86">
        <v>73262</v>
      </c>
      <c r="BH224" s="86">
        <v>72591</v>
      </c>
      <c r="BI224" s="86">
        <v>72656</v>
      </c>
      <c r="BJ224" s="86">
        <v>71037</v>
      </c>
      <c r="BK224" s="86">
        <v>71168</v>
      </c>
      <c r="BL224" s="86">
        <v>70440</v>
      </c>
      <c r="BM224" s="86">
        <v>69639</v>
      </c>
      <c r="BN224" s="86">
        <v>68249</v>
      </c>
      <c r="BO224" s="86">
        <v>68476</v>
      </c>
      <c r="BP224" s="86">
        <v>67177</v>
      </c>
      <c r="BQ224" s="86">
        <v>66206</v>
      </c>
      <c r="BR224" s="86">
        <v>64204</v>
      </c>
      <c r="BS224" s="86">
        <v>62587</v>
      </c>
      <c r="BT224" s="86">
        <v>61616</v>
      </c>
      <c r="BU224" s="86">
        <v>60690</v>
      </c>
      <c r="BV224" s="86">
        <v>59457</v>
      </c>
      <c r="BW224" s="86">
        <v>59645</v>
      </c>
      <c r="BX224" s="86">
        <v>59343</v>
      </c>
      <c r="BY224" s="86">
        <v>59800</v>
      </c>
      <c r="BZ224" s="86">
        <v>61216</v>
      </c>
      <c r="CA224" s="86">
        <v>60964</v>
      </c>
      <c r="CB224" s="86">
        <v>61781</v>
      </c>
      <c r="CC224" s="86">
        <v>62248</v>
      </c>
      <c r="CD224" s="86">
        <v>62124</v>
      </c>
      <c r="CE224" s="86">
        <v>62433</v>
      </c>
      <c r="CF224" s="86">
        <v>61631</v>
      </c>
      <c r="CG224" s="86">
        <v>61987</v>
      </c>
      <c r="CH224" s="86">
        <v>59954</v>
      </c>
      <c r="CI224" s="86">
        <v>57190</v>
      </c>
      <c r="CJ224" s="86">
        <v>55042</v>
      </c>
      <c r="CK224" s="86">
        <v>52892</v>
      </c>
      <c r="CL224" s="86">
        <v>50918</v>
      </c>
      <c r="CM224" s="86">
        <v>48215</v>
      </c>
      <c r="CN224" s="86">
        <v>46520</v>
      </c>
      <c r="CO224" s="86">
        <v>44113</v>
      </c>
      <c r="CP224" s="86">
        <v>41892</v>
      </c>
      <c r="CQ224" s="86">
        <v>40137</v>
      </c>
      <c r="CR224" s="86">
        <v>38125</v>
      </c>
      <c r="CS224" s="86">
        <v>36776</v>
      </c>
      <c r="CT224" s="86">
        <v>34283</v>
      </c>
      <c r="CU224" s="86">
        <v>33748</v>
      </c>
      <c r="CV224" s="86">
        <v>31984</v>
      </c>
      <c r="CW224" s="86">
        <v>30815</v>
      </c>
      <c r="CX224" s="86">
        <v>28630</v>
      </c>
      <c r="CY224" s="86">
        <v>26763</v>
      </c>
      <c r="CZ224" s="86">
        <v>23630</v>
      </c>
      <c r="DA224" s="86">
        <v>21478</v>
      </c>
      <c r="DB224" s="86">
        <v>18873</v>
      </c>
      <c r="DC224" s="86">
        <v>15980</v>
      </c>
      <c r="DD224" s="86">
        <v>13244</v>
      </c>
      <c r="DE224" s="86">
        <v>10528</v>
      </c>
      <c r="DF224" s="86">
        <v>8505</v>
      </c>
      <c r="DG224" s="86">
        <v>6630</v>
      </c>
      <c r="DH224" s="86">
        <v>4913</v>
      </c>
      <c r="DI224" s="86">
        <v>3631</v>
      </c>
      <c r="DJ224" s="86">
        <v>2512</v>
      </c>
      <c r="DK224" s="86">
        <v>1615</v>
      </c>
      <c r="DL224" s="86">
        <v>959</v>
      </c>
      <c r="DM224" s="86">
        <v>529</v>
      </c>
      <c r="DN224" s="86">
        <v>261</v>
      </c>
      <c r="DO224" s="86">
        <v>119</v>
      </c>
      <c r="DP224" s="86">
        <v>44</v>
      </c>
      <c r="DQ224" s="86">
        <v>15</v>
      </c>
      <c r="DR224" s="86">
        <v>5</v>
      </c>
      <c r="DS224" s="86">
        <v>0</v>
      </c>
      <c r="DT224" s="86">
        <v>0</v>
      </c>
      <c r="DU224" s="86">
        <v>0</v>
      </c>
      <c r="DV224" s="86">
        <v>0</v>
      </c>
      <c r="DW224" s="86">
        <v>0</v>
      </c>
      <c r="DX224" s="86">
        <v>0</v>
      </c>
      <c r="DY224" s="86">
        <v>0</v>
      </c>
      <c r="DZ224" s="86">
        <v>0</v>
      </c>
      <c r="EA224" s="86">
        <v>0</v>
      </c>
      <c r="EB224" s="86">
        <v>0</v>
      </c>
      <c r="EC224" s="86">
        <v>0</v>
      </c>
      <c r="ED224" s="86">
        <v>0</v>
      </c>
      <c r="EE224" s="86">
        <v>0</v>
      </c>
    </row>
    <row r="225" spans="1:135" ht="0.95" customHeight="1" x14ac:dyDescent="0.25">
      <c r="A225" s="70">
        <v>2035</v>
      </c>
      <c r="B225" s="71">
        <f t="shared" si="255"/>
        <v>5131071</v>
      </c>
      <c r="C225" s="70"/>
      <c r="D225" s="84">
        <f t="shared" si="256"/>
        <v>2801166</v>
      </c>
      <c r="E225" s="84">
        <f t="shared" si="257"/>
        <v>2861843</v>
      </c>
      <c r="F225" s="84">
        <f t="shared" si="258"/>
        <v>2922289</v>
      </c>
      <c r="G225" s="85">
        <f t="shared" si="259"/>
        <v>2983671</v>
      </c>
      <c r="H225" s="85">
        <f t="shared" si="260"/>
        <v>3045539</v>
      </c>
      <c r="I225" s="85">
        <f>SUM(CA225:$EE225)</f>
        <v>1345278</v>
      </c>
      <c r="J225" s="85">
        <f>SUM(CB225:$EE225)</f>
        <v>1284601</v>
      </c>
      <c r="K225" s="85">
        <f>SUM(CC225:$EE225)</f>
        <v>1224155</v>
      </c>
      <c r="L225" s="85">
        <f>SUM(CD225:$EE225)</f>
        <v>1162773</v>
      </c>
      <c r="M225" s="85">
        <f>SUM(CE225:$EE225)</f>
        <v>1100905</v>
      </c>
      <c r="N225" s="84"/>
      <c r="O225" s="86">
        <v>47597</v>
      </c>
      <c r="P225" s="86">
        <v>48033</v>
      </c>
      <c r="Q225" s="86">
        <v>48388</v>
      </c>
      <c r="R225" s="86">
        <v>48709</v>
      </c>
      <c r="S225" s="86">
        <v>49012</v>
      </c>
      <c r="T225" s="86">
        <v>49300</v>
      </c>
      <c r="U225" s="86">
        <v>49544</v>
      </c>
      <c r="V225" s="86">
        <v>49763</v>
      </c>
      <c r="W225" s="86">
        <v>49943</v>
      </c>
      <c r="X225" s="86">
        <v>50082</v>
      </c>
      <c r="Y225" s="86">
        <v>50159</v>
      </c>
      <c r="Z225" s="86">
        <v>50160</v>
      </c>
      <c r="AA225" s="86">
        <v>50112</v>
      </c>
      <c r="AB225" s="86">
        <v>50004</v>
      </c>
      <c r="AC225" s="86">
        <v>49856</v>
      </c>
      <c r="AD225" s="86">
        <v>49703</v>
      </c>
      <c r="AE225" s="86">
        <v>49570</v>
      </c>
      <c r="AF225" s="86">
        <v>49483</v>
      </c>
      <c r="AG225" s="86">
        <v>49483</v>
      </c>
      <c r="AH225" s="86">
        <v>49538</v>
      </c>
      <c r="AI225" s="86">
        <v>49670</v>
      </c>
      <c r="AJ225" s="86">
        <v>49736</v>
      </c>
      <c r="AK225" s="86">
        <v>50484</v>
      </c>
      <c r="AL225" s="86">
        <v>51453</v>
      </c>
      <c r="AM225" s="86">
        <v>52404</v>
      </c>
      <c r="AN225" s="86">
        <v>54505</v>
      </c>
      <c r="AO225" s="86">
        <v>55137</v>
      </c>
      <c r="AP225" s="86">
        <v>56255</v>
      </c>
      <c r="AQ225" s="86">
        <v>57406</v>
      </c>
      <c r="AR225" s="86">
        <v>58382</v>
      </c>
      <c r="AS225" s="86">
        <v>59448</v>
      </c>
      <c r="AT225" s="86">
        <v>60946</v>
      </c>
      <c r="AU225" s="86">
        <v>61427</v>
      </c>
      <c r="AV225" s="86">
        <v>62742</v>
      </c>
      <c r="AW225" s="86">
        <v>63801</v>
      </c>
      <c r="AX225" s="86">
        <v>66330</v>
      </c>
      <c r="AY225" s="86">
        <v>66929</v>
      </c>
      <c r="AZ225" s="86">
        <v>68020</v>
      </c>
      <c r="BA225" s="86">
        <v>68961</v>
      </c>
      <c r="BB225" s="86">
        <v>70268</v>
      </c>
      <c r="BC225" s="86">
        <v>70576</v>
      </c>
      <c r="BD225" s="86">
        <v>71305</v>
      </c>
      <c r="BE225" s="86">
        <v>71918</v>
      </c>
      <c r="BF225" s="86">
        <v>73383</v>
      </c>
      <c r="BG225" s="86">
        <v>73392</v>
      </c>
      <c r="BH225" s="86">
        <v>73509</v>
      </c>
      <c r="BI225" s="86">
        <v>72803</v>
      </c>
      <c r="BJ225" s="86">
        <v>72824</v>
      </c>
      <c r="BK225" s="86">
        <v>71165</v>
      </c>
      <c r="BL225" s="86">
        <v>71245</v>
      </c>
      <c r="BM225" s="86">
        <v>70467</v>
      </c>
      <c r="BN225" s="86">
        <v>69614</v>
      </c>
      <c r="BO225" s="86">
        <v>68183</v>
      </c>
      <c r="BP225" s="86">
        <v>68353</v>
      </c>
      <c r="BQ225" s="86">
        <v>67013</v>
      </c>
      <c r="BR225" s="86">
        <v>66009</v>
      </c>
      <c r="BS225" s="86">
        <v>63982</v>
      </c>
      <c r="BT225" s="86">
        <v>62343</v>
      </c>
      <c r="BU225" s="86">
        <v>61354</v>
      </c>
      <c r="BV225" s="86">
        <v>60415</v>
      </c>
      <c r="BW225" s="86">
        <v>59177</v>
      </c>
      <c r="BX225" s="86">
        <v>59348</v>
      </c>
      <c r="BY225" s="86">
        <v>59034</v>
      </c>
      <c r="BZ225" s="86">
        <v>59450</v>
      </c>
      <c r="CA225" s="86">
        <v>60677</v>
      </c>
      <c r="CB225" s="86">
        <v>60446</v>
      </c>
      <c r="CC225" s="86">
        <v>61382</v>
      </c>
      <c r="CD225" s="86">
        <v>61868</v>
      </c>
      <c r="CE225" s="86">
        <v>61722</v>
      </c>
      <c r="CF225" s="86">
        <v>61999</v>
      </c>
      <c r="CG225" s="86">
        <v>61167</v>
      </c>
      <c r="CH225" s="86">
        <v>61480</v>
      </c>
      <c r="CI225" s="86">
        <v>59420</v>
      </c>
      <c r="CJ225" s="86">
        <v>56627</v>
      </c>
      <c r="CK225" s="86">
        <v>54449</v>
      </c>
      <c r="CL225" s="86">
        <v>52255</v>
      </c>
      <c r="CM225" s="86">
        <v>50236</v>
      </c>
      <c r="CN225" s="86">
        <v>47496</v>
      </c>
      <c r="CO225" s="86">
        <v>45745</v>
      </c>
      <c r="CP225" s="86">
        <v>43282</v>
      </c>
      <c r="CQ225" s="86">
        <v>41003</v>
      </c>
      <c r="CR225" s="86">
        <v>39176</v>
      </c>
      <c r="CS225" s="86">
        <v>37093</v>
      </c>
      <c r="CT225" s="86">
        <v>35648</v>
      </c>
      <c r="CU225" s="86">
        <v>33093</v>
      </c>
      <c r="CV225" s="86">
        <v>32408</v>
      </c>
      <c r="CW225" s="86">
        <v>30541</v>
      </c>
      <c r="CX225" s="86">
        <v>29225</v>
      </c>
      <c r="CY225" s="86">
        <v>26939</v>
      </c>
      <c r="CZ225" s="86">
        <v>24951</v>
      </c>
      <c r="DA225" s="86">
        <v>21792</v>
      </c>
      <c r="DB225" s="86">
        <v>19554</v>
      </c>
      <c r="DC225" s="86">
        <v>16925</v>
      </c>
      <c r="DD225" s="86">
        <v>14079</v>
      </c>
      <c r="DE225" s="86">
        <v>11426</v>
      </c>
      <c r="DF225" s="86">
        <v>8861</v>
      </c>
      <c r="DG225" s="86">
        <v>6947</v>
      </c>
      <c r="DH225" s="86">
        <v>5225</v>
      </c>
      <c r="DI225" s="86">
        <v>3712</v>
      </c>
      <c r="DJ225" s="86">
        <v>2617</v>
      </c>
      <c r="DK225" s="86">
        <v>1718</v>
      </c>
      <c r="DL225" s="86">
        <v>1035</v>
      </c>
      <c r="DM225" s="86">
        <v>568</v>
      </c>
      <c r="DN225" s="86">
        <v>287</v>
      </c>
      <c r="DO225" s="86">
        <v>128</v>
      </c>
      <c r="DP225" s="86">
        <v>52</v>
      </c>
      <c r="DQ225" s="86">
        <v>17</v>
      </c>
      <c r="DR225" s="86">
        <v>6</v>
      </c>
      <c r="DS225" s="86">
        <v>1</v>
      </c>
      <c r="DT225" s="86">
        <v>0</v>
      </c>
      <c r="DU225" s="86">
        <v>0</v>
      </c>
      <c r="DV225" s="86">
        <v>0</v>
      </c>
      <c r="DW225" s="86">
        <v>0</v>
      </c>
      <c r="DX225" s="86">
        <v>0</v>
      </c>
      <c r="DY225" s="86">
        <v>0</v>
      </c>
      <c r="DZ225" s="86">
        <v>0</v>
      </c>
      <c r="EA225" s="86">
        <v>0</v>
      </c>
      <c r="EB225" s="86">
        <v>0</v>
      </c>
      <c r="EC225" s="86">
        <v>0</v>
      </c>
      <c r="ED225" s="86">
        <v>0</v>
      </c>
      <c r="EE225" s="86">
        <v>0</v>
      </c>
    </row>
    <row r="226" spans="1:135" ht="0.95" customHeight="1" x14ac:dyDescent="0.25">
      <c r="A226" s="70">
        <v>2036</v>
      </c>
      <c r="B226" s="71">
        <f t="shared" si="255"/>
        <v>5161250</v>
      </c>
      <c r="C226" s="70"/>
      <c r="D226" s="84">
        <f t="shared" si="256"/>
        <v>2810158</v>
      </c>
      <c r="E226" s="84">
        <f t="shared" si="257"/>
        <v>2869072</v>
      </c>
      <c r="F226" s="84">
        <f t="shared" si="258"/>
        <v>2929226</v>
      </c>
      <c r="G226" s="85">
        <f t="shared" si="259"/>
        <v>2989277</v>
      </c>
      <c r="H226" s="85">
        <f t="shared" si="260"/>
        <v>3050280</v>
      </c>
      <c r="I226" s="85">
        <f>SUM(CA226:$EE226)</f>
        <v>1363361</v>
      </c>
      <c r="J226" s="85">
        <f>SUM(CB226:$EE226)</f>
        <v>1304447</v>
      </c>
      <c r="K226" s="85">
        <f>SUM(CC226:$EE226)</f>
        <v>1244293</v>
      </c>
      <c r="L226" s="85">
        <f>SUM(CD226:$EE226)</f>
        <v>1184242</v>
      </c>
      <c r="M226" s="85">
        <f>SUM(CE226:$EE226)</f>
        <v>1123239</v>
      </c>
      <c r="N226" s="84"/>
      <c r="O226" s="86">
        <v>47564</v>
      </c>
      <c r="P226" s="86">
        <v>47993</v>
      </c>
      <c r="Q226" s="86">
        <v>48346</v>
      </c>
      <c r="R226" s="86">
        <v>48668</v>
      </c>
      <c r="S226" s="86">
        <v>48980</v>
      </c>
      <c r="T226" s="86">
        <v>49271</v>
      </c>
      <c r="U226" s="86">
        <v>49535</v>
      </c>
      <c r="V226" s="86">
        <v>49767</v>
      </c>
      <c r="W226" s="86">
        <v>49988</v>
      </c>
      <c r="X226" s="86">
        <v>50159</v>
      </c>
      <c r="Y226" s="86">
        <v>50286</v>
      </c>
      <c r="Z226" s="86">
        <v>50358</v>
      </c>
      <c r="AA226" s="86">
        <v>50353</v>
      </c>
      <c r="AB226" s="86">
        <v>50310</v>
      </c>
      <c r="AC226" s="86">
        <v>50216</v>
      </c>
      <c r="AD226" s="86">
        <v>50101</v>
      </c>
      <c r="AE226" s="86">
        <v>50003</v>
      </c>
      <c r="AF226" s="86">
        <v>49946</v>
      </c>
      <c r="AG226" s="86">
        <v>49940</v>
      </c>
      <c r="AH226" s="86">
        <v>50016</v>
      </c>
      <c r="AI226" s="86">
        <v>50128</v>
      </c>
      <c r="AJ226" s="86">
        <v>50371</v>
      </c>
      <c r="AK226" s="86">
        <v>50613</v>
      </c>
      <c r="AL226" s="86">
        <v>51554</v>
      </c>
      <c r="AM226" s="86">
        <v>52697</v>
      </c>
      <c r="AN226" s="86">
        <v>53768</v>
      </c>
      <c r="AO226" s="86">
        <v>55905</v>
      </c>
      <c r="AP226" s="86">
        <v>56534</v>
      </c>
      <c r="AQ226" s="86">
        <v>57593</v>
      </c>
      <c r="AR226" s="86">
        <v>58669</v>
      </c>
      <c r="AS226" s="86">
        <v>59566</v>
      </c>
      <c r="AT226" s="86">
        <v>60554</v>
      </c>
      <c r="AU226" s="86">
        <v>61971</v>
      </c>
      <c r="AV226" s="86">
        <v>62375</v>
      </c>
      <c r="AW226" s="86">
        <v>63608</v>
      </c>
      <c r="AX226" s="86">
        <v>64589</v>
      </c>
      <c r="AY226" s="86">
        <v>67030</v>
      </c>
      <c r="AZ226" s="86">
        <v>67559</v>
      </c>
      <c r="BA226" s="86">
        <v>68583</v>
      </c>
      <c r="BB226" s="86">
        <v>69464</v>
      </c>
      <c r="BC226" s="86">
        <v>70710</v>
      </c>
      <c r="BD226" s="86">
        <v>70968</v>
      </c>
      <c r="BE226" s="86">
        <v>71648</v>
      </c>
      <c r="BF226" s="86">
        <v>72214</v>
      </c>
      <c r="BG226" s="86">
        <v>73634</v>
      </c>
      <c r="BH226" s="86">
        <v>73607</v>
      </c>
      <c r="BI226" s="86">
        <v>73686</v>
      </c>
      <c r="BJ226" s="86">
        <v>72943</v>
      </c>
      <c r="BK226" s="86">
        <v>72918</v>
      </c>
      <c r="BL226" s="86">
        <v>71219</v>
      </c>
      <c r="BM226" s="86">
        <v>71245</v>
      </c>
      <c r="BN226" s="86">
        <v>70418</v>
      </c>
      <c r="BO226" s="86">
        <v>69518</v>
      </c>
      <c r="BP226" s="86">
        <v>68046</v>
      </c>
      <c r="BQ226" s="86">
        <v>68167</v>
      </c>
      <c r="BR226" s="86">
        <v>66793</v>
      </c>
      <c r="BS226" s="86">
        <v>65759</v>
      </c>
      <c r="BT226" s="86">
        <v>63717</v>
      </c>
      <c r="BU226" s="86">
        <v>62062</v>
      </c>
      <c r="BV226" s="86">
        <v>61060</v>
      </c>
      <c r="BW226" s="86">
        <v>60114</v>
      </c>
      <c r="BX226" s="86">
        <v>58873</v>
      </c>
      <c r="BY226" s="86">
        <v>59027</v>
      </c>
      <c r="BZ226" s="86">
        <v>58681</v>
      </c>
      <c r="CA226" s="86">
        <v>58914</v>
      </c>
      <c r="CB226" s="86">
        <v>60154</v>
      </c>
      <c r="CC226" s="86">
        <v>60051</v>
      </c>
      <c r="CD226" s="86">
        <v>61003</v>
      </c>
      <c r="CE226" s="86">
        <v>61463</v>
      </c>
      <c r="CF226" s="86">
        <v>61292</v>
      </c>
      <c r="CG226" s="86">
        <v>61533</v>
      </c>
      <c r="CH226" s="86">
        <v>60669</v>
      </c>
      <c r="CI226" s="86">
        <v>60929</v>
      </c>
      <c r="CJ226" s="86">
        <v>58837</v>
      </c>
      <c r="CK226" s="86">
        <v>56015</v>
      </c>
      <c r="CL226" s="86">
        <v>53800</v>
      </c>
      <c r="CM226" s="86">
        <v>51558</v>
      </c>
      <c r="CN226" s="86">
        <v>49491</v>
      </c>
      <c r="CO226" s="86">
        <v>46711</v>
      </c>
      <c r="CP226" s="86">
        <v>44894</v>
      </c>
      <c r="CQ226" s="86">
        <v>42375</v>
      </c>
      <c r="CR226" s="86">
        <v>40033</v>
      </c>
      <c r="CS226" s="86">
        <v>38127</v>
      </c>
      <c r="CT226" s="86">
        <v>35968</v>
      </c>
      <c r="CU226" s="86">
        <v>34421</v>
      </c>
      <c r="CV226" s="86">
        <v>31802</v>
      </c>
      <c r="CW226" s="86">
        <v>30964</v>
      </c>
      <c r="CX226" s="86">
        <v>28986</v>
      </c>
      <c r="CY226" s="86">
        <v>27523</v>
      </c>
      <c r="CZ226" s="86">
        <v>25141</v>
      </c>
      <c r="DA226" s="86">
        <v>23038</v>
      </c>
      <c r="DB226" s="86">
        <v>19868</v>
      </c>
      <c r="DC226" s="86">
        <v>17565</v>
      </c>
      <c r="DD226" s="86">
        <v>14940</v>
      </c>
      <c r="DE226" s="86">
        <v>12172</v>
      </c>
      <c r="DF226" s="86">
        <v>9639</v>
      </c>
      <c r="DG226" s="86">
        <v>7261</v>
      </c>
      <c r="DH226" s="86">
        <v>5497</v>
      </c>
      <c r="DI226" s="86">
        <v>3965</v>
      </c>
      <c r="DJ226" s="86">
        <v>2693</v>
      </c>
      <c r="DK226" s="86">
        <v>1802</v>
      </c>
      <c r="DL226" s="86">
        <v>1110</v>
      </c>
      <c r="DM226" s="86">
        <v>620</v>
      </c>
      <c r="DN226" s="86">
        <v>311</v>
      </c>
      <c r="DO226" s="86">
        <v>142</v>
      </c>
      <c r="DP226" s="86">
        <v>56</v>
      </c>
      <c r="DQ226" s="86">
        <v>20</v>
      </c>
      <c r="DR226" s="86">
        <v>6</v>
      </c>
      <c r="DS226" s="86">
        <v>2</v>
      </c>
      <c r="DT226" s="86">
        <v>0</v>
      </c>
      <c r="DU226" s="86">
        <v>0</v>
      </c>
      <c r="DV226" s="86">
        <v>0</v>
      </c>
      <c r="DW226" s="86">
        <v>0</v>
      </c>
      <c r="DX226" s="86">
        <v>0</v>
      </c>
      <c r="DY226" s="86">
        <v>0</v>
      </c>
      <c r="DZ226" s="86">
        <v>0</v>
      </c>
      <c r="EA226" s="86">
        <v>0</v>
      </c>
      <c r="EB226" s="86">
        <v>0</v>
      </c>
      <c r="EC226" s="86">
        <v>0</v>
      </c>
      <c r="ED226" s="86">
        <v>0</v>
      </c>
      <c r="EE226" s="86">
        <v>0</v>
      </c>
    </row>
    <row r="227" spans="1:135" ht="0.95" customHeight="1" x14ac:dyDescent="0.25">
      <c r="A227" s="70">
        <v>2037</v>
      </c>
      <c r="B227" s="71">
        <f t="shared" si="255"/>
        <v>5188257</v>
      </c>
      <c r="C227" s="70"/>
      <c r="D227" s="84">
        <f t="shared" si="256"/>
        <v>2818465</v>
      </c>
      <c r="E227" s="84">
        <f t="shared" si="257"/>
        <v>2876602</v>
      </c>
      <c r="F227" s="84">
        <f t="shared" si="258"/>
        <v>2934998</v>
      </c>
      <c r="G227" s="85">
        <f t="shared" si="259"/>
        <v>2994757</v>
      </c>
      <c r="H227" s="85">
        <f t="shared" si="260"/>
        <v>3054436</v>
      </c>
      <c r="I227" s="85">
        <f>SUM(CA227:$EE227)</f>
        <v>1379910</v>
      </c>
      <c r="J227" s="85">
        <f>SUM(CB227:$EE227)</f>
        <v>1321773</v>
      </c>
      <c r="K227" s="85">
        <f>SUM(CC227:$EE227)</f>
        <v>1263377</v>
      </c>
      <c r="L227" s="85">
        <f>SUM(CD227:$EE227)</f>
        <v>1203618</v>
      </c>
      <c r="M227" s="85">
        <f>SUM(CE227:$EE227)</f>
        <v>1143939</v>
      </c>
      <c r="N227" s="84"/>
      <c r="O227" s="86">
        <v>47504</v>
      </c>
      <c r="P227" s="86">
        <v>47930</v>
      </c>
      <c r="Q227" s="86">
        <v>48278</v>
      </c>
      <c r="R227" s="86">
        <v>48598</v>
      </c>
      <c r="S227" s="86">
        <v>48911</v>
      </c>
      <c r="T227" s="86">
        <v>49215</v>
      </c>
      <c r="U227" s="86">
        <v>49482</v>
      </c>
      <c r="V227" s="86">
        <v>49736</v>
      </c>
      <c r="W227" s="86">
        <v>49970</v>
      </c>
      <c r="X227" s="86">
        <v>50183</v>
      </c>
      <c r="Y227" s="86">
        <v>50344</v>
      </c>
      <c r="Z227" s="86">
        <v>50466</v>
      </c>
      <c r="AA227" s="86">
        <v>50535</v>
      </c>
      <c r="AB227" s="86">
        <v>50532</v>
      </c>
      <c r="AC227" s="86">
        <v>50505</v>
      </c>
      <c r="AD227" s="86">
        <v>50443</v>
      </c>
      <c r="AE227" s="86">
        <v>50382</v>
      </c>
      <c r="AF227" s="86">
        <v>50360</v>
      </c>
      <c r="AG227" s="86">
        <v>50378</v>
      </c>
      <c r="AH227" s="86">
        <v>50436</v>
      </c>
      <c r="AI227" s="86">
        <v>50553</v>
      </c>
      <c r="AJ227" s="86">
        <v>50762</v>
      </c>
      <c r="AK227" s="86">
        <v>51162</v>
      </c>
      <c r="AL227" s="86">
        <v>51600</v>
      </c>
      <c r="AM227" s="86">
        <v>52709</v>
      </c>
      <c r="AN227" s="86">
        <v>53969</v>
      </c>
      <c r="AO227" s="86">
        <v>55090</v>
      </c>
      <c r="AP227" s="86">
        <v>57204</v>
      </c>
      <c r="AQ227" s="86">
        <v>57786</v>
      </c>
      <c r="AR227" s="86">
        <v>58771</v>
      </c>
      <c r="AS227" s="86">
        <v>59773</v>
      </c>
      <c r="AT227" s="86">
        <v>60599</v>
      </c>
      <c r="AU227" s="86">
        <v>61514</v>
      </c>
      <c r="AV227" s="86">
        <v>62850</v>
      </c>
      <c r="AW227" s="86">
        <v>63181</v>
      </c>
      <c r="AX227" s="86">
        <v>64337</v>
      </c>
      <c r="AY227" s="86">
        <v>65248</v>
      </c>
      <c r="AZ227" s="86">
        <v>67611</v>
      </c>
      <c r="BA227" s="86">
        <v>68080</v>
      </c>
      <c r="BB227" s="86">
        <v>69046</v>
      </c>
      <c r="BC227" s="86">
        <v>69873</v>
      </c>
      <c r="BD227" s="86">
        <v>71066</v>
      </c>
      <c r="BE227" s="86">
        <v>71279</v>
      </c>
      <c r="BF227" s="86">
        <v>71915</v>
      </c>
      <c r="BG227" s="86">
        <v>72441</v>
      </c>
      <c r="BH227" s="86">
        <v>73821</v>
      </c>
      <c r="BI227" s="86">
        <v>73758</v>
      </c>
      <c r="BJ227" s="86">
        <v>73798</v>
      </c>
      <c r="BK227" s="86">
        <v>73018</v>
      </c>
      <c r="BL227" s="86">
        <v>72945</v>
      </c>
      <c r="BM227" s="86">
        <v>71204</v>
      </c>
      <c r="BN227" s="86">
        <v>71174</v>
      </c>
      <c r="BO227" s="86">
        <v>70302</v>
      </c>
      <c r="BP227" s="86">
        <v>69355</v>
      </c>
      <c r="BQ227" s="86">
        <v>67848</v>
      </c>
      <c r="BR227" s="86">
        <v>67927</v>
      </c>
      <c r="BS227" s="86">
        <v>66521</v>
      </c>
      <c r="BT227" s="86">
        <v>65467</v>
      </c>
      <c r="BU227" s="86">
        <v>63416</v>
      </c>
      <c r="BV227" s="86">
        <v>61753</v>
      </c>
      <c r="BW227" s="86">
        <v>60742</v>
      </c>
      <c r="BX227" s="86">
        <v>59789</v>
      </c>
      <c r="BY227" s="86">
        <v>58545</v>
      </c>
      <c r="BZ227" s="86">
        <v>58663</v>
      </c>
      <c r="CA227" s="86">
        <v>58137</v>
      </c>
      <c r="CB227" s="86">
        <v>58396</v>
      </c>
      <c r="CC227" s="86">
        <v>59759</v>
      </c>
      <c r="CD227" s="86">
        <v>59679</v>
      </c>
      <c r="CE227" s="86">
        <v>60603</v>
      </c>
      <c r="CF227" s="86">
        <v>61033</v>
      </c>
      <c r="CG227" s="86">
        <v>60831</v>
      </c>
      <c r="CH227" s="86">
        <v>61032</v>
      </c>
      <c r="CI227" s="86">
        <v>60130</v>
      </c>
      <c r="CJ227" s="86">
        <v>60333</v>
      </c>
      <c r="CK227" s="86">
        <v>58207</v>
      </c>
      <c r="CL227" s="86">
        <v>55349</v>
      </c>
      <c r="CM227" s="86">
        <v>53091</v>
      </c>
      <c r="CN227" s="86">
        <v>50799</v>
      </c>
      <c r="CO227" s="86">
        <v>48678</v>
      </c>
      <c r="CP227" s="86">
        <v>45851</v>
      </c>
      <c r="CQ227" s="86">
        <v>43964</v>
      </c>
      <c r="CR227" s="86">
        <v>41385</v>
      </c>
      <c r="CS227" s="86">
        <v>38975</v>
      </c>
      <c r="CT227" s="86">
        <v>36985</v>
      </c>
      <c r="CU227" s="86">
        <v>34747</v>
      </c>
      <c r="CV227" s="86">
        <v>33092</v>
      </c>
      <c r="CW227" s="86">
        <v>30406</v>
      </c>
      <c r="CX227" s="86">
        <v>29409</v>
      </c>
      <c r="CY227" s="86">
        <v>27323</v>
      </c>
      <c r="CZ227" s="86">
        <v>25711</v>
      </c>
      <c r="DA227" s="86">
        <v>23241</v>
      </c>
      <c r="DB227" s="86">
        <v>21035</v>
      </c>
      <c r="DC227" s="86">
        <v>17878</v>
      </c>
      <c r="DD227" s="86">
        <v>15534</v>
      </c>
      <c r="DE227" s="86">
        <v>12945</v>
      </c>
      <c r="DF227" s="86">
        <v>10294</v>
      </c>
      <c r="DG227" s="86">
        <v>7920</v>
      </c>
      <c r="DH227" s="86">
        <v>5768</v>
      </c>
      <c r="DI227" s="86">
        <v>4192</v>
      </c>
      <c r="DJ227" s="86">
        <v>2892</v>
      </c>
      <c r="DK227" s="86">
        <v>1868</v>
      </c>
      <c r="DL227" s="86">
        <v>1173</v>
      </c>
      <c r="DM227" s="86">
        <v>671</v>
      </c>
      <c r="DN227" s="86">
        <v>344</v>
      </c>
      <c r="DO227" s="86">
        <v>155</v>
      </c>
      <c r="DP227" s="86">
        <v>63</v>
      </c>
      <c r="DQ227" s="86">
        <v>22</v>
      </c>
      <c r="DR227" s="86">
        <v>8</v>
      </c>
      <c r="DS227" s="86">
        <v>2</v>
      </c>
      <c r="DT227" s="86">
        <v>0</v>
      </c>
      <c r="DU227" s="86">
        <v>0</v>
      </c>
      <c r="DV227" s="86">
        <v>0</v>
      </c>
      <c r="DW227" s="86">
        <v>0</v>
      </c>
      <c r="DX227" s="86">
        <v>0</v>
      </c>
      <c r="DY227" s="86">
        <v>0</v>
      </c>
      <c r="DZ227" s="86">
        <v>0</v>
      </c>
      <c r="EA227" s="86">
        <v>0</v>
      </c>
      <c r="EB227" s="86">
        <v>0</v>
      </c>
      <c r="EC227" s="86">
        <v>0</v>
      </c>
      <c r="ED227" s="86">
        <v>0</v>
      </c>
      <c r="EE227" s="86">
        <v>0</v>
      </c>
    </row>
    <row r="228" spans="1:135" ht="0.95" customHeight="1" x14ac:dyDescent="0.25">
      <c r="A228" s="70">
        <v>2038</v>
      </c>
      <c r="B228" s="71">
        <f t="shared" si="255"/>
        <v>5211920</v>
      </c>
      <c r="C228" s="70"/>
      <c r="D228" s="84">
        <f t="shared" si="256"/>
        <v>2825287</v>
      </c>
      <c r="E228" s="84">
        <f t="shared" si="257"/>
        <v>2883392</v>
      </c>
      <c r="F228" s="84">
        <f t="shared" si="258"/>
        <v>2941009</v>
      </c>
      <c r="G228" s="85">
        <f t="shared" si="259"/>
        <v>2999015</v>
      </c>
      <c r="H228" s="85">
        <f t="shared" si="260"/>
        <v>3058400</v>
      </c>
      <c r="I228" s="85">
        <f>SUM(CA228:$EE228)</f>
        <v>1395611</v>
      </c>
      <c r="J228" s="85">
        <f>SUM(CB228:$EE228)</f>
        <v>1337506</v>
      </c>
      <c r="K228" s="85">
        <f>SUM(CC228:$EE228)</f>
        <v>1279889</v>
      </c>
      <c r="L228" s="85">
        <f>SUM(CD228:$EE228)</f>
        <v>1221883</v>
      </c>
      <c r="M228" s="85">
        <f>SUM(CE228:$EE228)</f>
        <v>1162498</v>
      </c>
      <c r="N228" s="84"/>
      <c r="O228" s="86">
        <v>47425</v>
      </c>
      <c r="P228" s="86">
        <v>47840</v>
      </c>
      <c r="Q228" s="86">
        <v>48189</v>
      </c>
      <c r="R228" s="86">
        <v>48505</v>
      </c>
      <c r="S228" s="86">
        <v>48816</v>
      </c>
      <c r="T228" s="86">
        <v>49119</v>
      </c>
      <c r="U228" s="86">
        <v>49401</v>
      </c>
      <c r="V228" s="86">
        <v>49658</v>
      </c>
      <c r="W228" s="86">
        <v>49915</v>
      </c>
      <c r="X228" s="86">
        <v>50142</v>
      </c>
      <c r="Y228" s="86">
        <v>50347</v>
      </c>
      <c r="Z228" s="86">
        <v>50503</v>
      </c>
      <c r="AA228" s="86">
        <v>50623</v>
      </c>
      <c r="AB228" s="86">
        <v>50696</v>
      </c>
      <c r="AC228" s="86">
        <v>50709</v>
      </c>
      <c r="AD228" s="86">
        <v>50714</v>
      </c>
      <c r="AE228" s="86">
        <v>50710</v>
      </c>
      <c r="AF228" s="86">
        <v>50719</v>
      </c>
      <c r="AG228" s="86">
        <v>50766</v>
      </c>
      <c r="AH228" s="86">
        <v>50838</v>
      </c>
      <c r="AI228" s="86">
        <v>50923</v>
      </c>
      <c r="AJ228" s="86">
        <v>51119</v>
      </c>
      <c r="AK228" s="86">
        <v>51475</v>
      </c>
      <c r="AL228" s="86">
        <v>52056</v>
      </c>
      <c r="AM228" s="86">
        <v>52669</v>
      </c>
      <c r="AN228" s="86">
        <v>53891</v>
      </c>
      <c r="AO228" s="86">
        <v>55202</v>
      </c>
      <c r="AP228" s="86">
        <v>56313</v>
      </c>
      <c r="AQ228" s="86">
        <v>58362</v>
      </c>
      <c r="AR228" s="86">
        <v>58882</v>
      </c>
      <c r="AS228" s="86">
        <v>59796</v>
      </c>
      <c r="AT228" s="86">
        <v>60730</v>
      </c>
      <c r="AU228" s="86">
        <v>61491</v>
      </c>
      <c r="AV228" s="86">
        <v>62331</v>
      </c>
      <c r="AW228" s="86">
        <v>63594</v>
      </c>
      <c r="AX228" s="86">
        <v>63856</v>
      </c>
      <c r="AY228" s="86">
        <v>64944</v>
      </c>
      <c r="AZ228" s="86">
        <v>65792</v>
      </c>
      <c r="BA228" s="86">
        <v>68086</v>
      </c>
      <c r="BB228" s="86">
        <v>68504</v>
      </c>
      <c r="BC228" s="86">
        <v>69417</v>
      </c>
      <c r="BD228" s="86">
        <v>70195</v>
      </c>
      <c r="BE228" s="86">
        <v>71342</v>
      </c>
      <c r="BF228" s="86">
        <v>71515</v>
      </c>
      <c r="BG228" s="86">
        <v>72112</v>
      </c>
      <c r="BH228" s="86">
        <v>72605</v>
      </c>
      <c r="BI228" s="86">
        <v>73949</v>
      </c>
      <c r="BJ228" s="86">
        <v>73848</v>
      </c>
      <c r="BK228" s="86">
        <v>73845</v>
      </c>
      <c r="BL228" s="86">
        <v>73026</v>
      </c>
      <c r="BM228" s="86">
        <v>72904</v>
      </c>
      <c r="BN228" s="86">
        <v>71119</v>
      </c>
      <c r="BO228" s="86">
        <v>71037</v>
      </c>
      <c r="BP228" s="86">
        <v>70120</v>
      </c>
      <c r="BQ228" s="86">
        <v>69131</v>
      </c>
      <c r="BR228" s="86">
        <v>67595</v>
      </c>
      <c r="BS228" s="86">
        <v>67637</v>
      </c>
      <c r="BT228" s="86">
        <v>66206</v>
      </c>
      <c r="BU228" s="86">
        <v>65140</v>
      </c>
      <c r="BV228" s="86">
        <v>63088</v>
      </c>
      <c r="BW228" s="86">
        <v>61420</v>
      </c>
      <c r="BX228" s="86">
        <v>60402</v>
      </c>
      <c r="BY228" s="86">
        <v>59444</v>
      </c>
      <c r="BZ228" s="86">
        <v>58174</v>
      </c>
      <c r="CA228" s="86">
        <v>58105</v>
      </c>
      <c r="CB228" s="86">
        <v>57617</v>
      </c>
      <c r="CC228" s="86">
        <v>58006</v>
      </c>
      <c r="CD228" s="86">
        <v>59385</v>
      </c>
      <c r="CE228" s="86">
        <v>59286</v>
      </c>
      <c r="CF228" s="86">
        <v>60180</v>
      </c>
      <c r="CG228" s="86">
        <v>60572</v>
      </c>
      <c r="CH228" s="86">
        <v>60337</v>
      </c>
      <c r="CI228" s="86">
        <v>60491</v>
      </c>
      <c r="CJ228" s="86">
        <v>59546</v>
      </c>
      <c r="CK228" s="86">
        <v>59687</v>
      </c>
      <c r="CL228" s="86">
        <v>57520</v>
      </c>
      <c r="CM228" s="86">
        <v>54621</v>
      </c>
      <c r="CN228" s="86">
        <v>52318</v>
      </c>
      <c r="CO228" s="86">
        <v>49972</v>
      </c>
      <c r="CP228" s="86">
        <v>47789</v>
      </c>
      <c r="CQ228" s="86">
        <v>44910</v>
      </c>
      <c r="CR228" s="86">
        <v>42948</v>
      </c>
      <c r="CS228" s="86">
        <v>40303</v>
      </c>
      <c r="CT228" s="86">
        <v>37821</v>
      </c>
      <c r="CU228" s="86">
        <v>35743</v>
      </c>
      <c r="CV228" s="86">
        <v>33422</v>
      </c>
      <c r="CW228" s="86">
        <v>31656</v>
      </c>
      <c r="CX228" s="86">
        <v>28901</v>
      </c>
      <c r="CY228" s="86">
        <v>27742</v>
      </c>
      <c r="CZ228" s="86">
        <v>25548</v>
      </c>
      <c r="DA228" s="86">
        <v>23794</v>
      </c>
      <c r="DB228" s="86">
        <v>21247</v>
      </c>
      <c r="DC228" s="86">
        <v>18955</v>
      </c>
      <c r="DD228" s="86">
        <v>15837</v>
      </c>
      <c r="DE228" s="86">
        <v>13487</v>
      </c>
      <c r="DF228" s="86">
        <v>10974</v>
      </c>
      <c r="DG228" s="86">
        <v>8482</v>
      </c>
      <c r="DH228" s="86">
        <v>6308</v>
      </c>
      <c r="DI228" s="86">
        <v>4416</v>
      </c>
      <c r="DJ228" s="86">
        <v>3072</v>
      </c>
      <c r="DK228" s="86">
        <v>2017</v>
      </c>
      <c r="DL228" s="86">
        <v>1225</v>
      </c>
      <c r="DM228" s="86">
        <v>715</v>
      </c>
      <c r="DN228" s="86">
        <v>375</v>
      </c>
      <c r="DO228" s="86">
        <v>175</v>
      </c>
      <c r="DP228" s="86">
        <v>70</v>
      </c>
      <c r="DQ228" s="86">
        <v>25</v>
      </c>
      <c r="DR228" s="86">
        <v>8</v>
      </c>
      <c r="DS228" s="86">
        <v>3</v>
      </c>
      <c r="DT228" s="86">
        <v>0</v>
      </c>
      <c r="DU228" s="86">
        <v>0</v>
      </c>
      <c r="DV228" s="86">
        <v>0</v>
      </c>
      <c r="DW228" s="86">
        <v>0</v>
      </c>
      <c r="DX228" s="86">
        <v>0</v>
      </c>
      <c r="DY228" s="86">
        <v>0</v>
      </c>
      <c r="DZ228" s="86">
        <v>0</v>
      </c>
      <c r="EA228" s="86">
        <v>0</v>
      </c>
      <c r="EB228" s="86">
        <v>0</v>
      </c>
      <c r="EC228" s="86">
        <v>0</v>
      </c>
      <c r="ED228" s="86">
        <v>0</v>
      </c>
      <c r="EE228" s="86">
        <v>0</v>
      </c>
    </row>
    <row r="229" spans="1:135" ht="0.95" customHeight="1" x14ac:dyDescent="0.25">
      <c r="A229" s="70">
        <v>2039</v>
      </c>
      <c r="B229" s="71">
        <f t="shared" si="255"/>
        <v>5233310</v>
      </c>
      <c r="C229" s="70"/>
      <c r="D229" s="84">
        <f t="shared" si="256"/>
        <v>2831882</v>
      </c>
      <c r="E229" s="84">
        <f t="shared" si="257"/>
        <v>2889492</v>
      </c>
      <c r="F229" s="84">
        <f t="shared" si="258"/>
        <v>2947069</v>
      </c>
      <c r="G229" s="85">
        <f t="shared" si="259"/>
        <v>3004295</v>
      </c>
      <c r="H229" s="85">
        <f t="shared" si="260"/>
        <v>3061935</v>
      </c>
      <c r="I229" s="85">
        <f>SUM(CA229:$EE229)</f>
        <v>1410055</v>
      </c>
      <c r="J229" s="85">
        <f>SUM(CB229:$EE229)</f>
        <v>1352445</v>
      </c>
      <c r="K229" s="85">
        <f>SUM(CC229:$EE229)</f>
        <v>1294868</v>
      </c>
      <c r="L229" s="85">
        <f>SUM(CD229:$EE229)</f>
        <v>1237642</v>
      </c>
      <c r="M229" s="85">
        <f>SUM(CE229:$EE229)</f>
        <v>1180002</v>
      </c>
      <c r="N229" s="84"/>
      <c r="O229" s="86">
        <v>47335</v>
      </c>
      <c r="P229" s="86">
        <v>47746</v>
      </c>
      <c r="Q229" s="86">
        <v>48083</v>
      </c>
      <c r="R229" s="86">
        <v>48400</v>
      </c>
      <c r="S229" s="86">
        <v>48706</v>
      </c>
      <c r="T229" s="86">
        <v>49010</v>
      </c>
      <c r="U229" s="86">
        <v>49291</v>
      </c>
      <c r="V229" s="86">
        <v>49562</v>
      </c>
      <c r="W229" s="86">
        <v>49825</v>
      </c>
      <c r="X229" s="86">
        <v>50076</v>
      </c>
      <c r="Y229" s="86">
        <v>50295</v>
      </c>
      <c r="Z229" s="86">
        <v>50494</v>
      </c>
      <c r="AA229" s="86">
        <v>50647</v>
      </c>
      <c r="AB229" s="86">
        <v>50773</v>
      </c>
      <c r="AC229" s="86">
        <v>50862</v>
      </c>
      <c r="AD229" s="86">
        <v>50909</v>
      </c>
      <c r="AE229" s="86">
        <v>50969</v>
      </c>
      <c r="AF229" s="86">
        <v>51035</v>
      </c>
      <c r="AG229" s="86">
        <v>51112</v>
      </c>
      <c r="AH229" s="86">
        <v>51202</v>
      </c>
      <c r="AI229" s="86">
        <v>51292</v>
      </c>
      <c r="AJ229" s="86">
        <v>51450</v>
      </c>
      <c r="AK229" s="86">
        <v>51784</v>
      </c>
      <c r="AL229" s="86">
        <v>52318</v>
      </c>
      <c r="AM229" s="86">
        <v>53065</v>
      </c>
      <c r="AN229" s="86">
        <v>53801</v>
      </c>
      <c r="AO229" s="86">
        <v>55075</v>
      </c>
      <c r="AP229" s="86">
        <v>56376</v>
      </c>
      <c r="AQ229" s="86">
        <v>57436</v>
      </c>
      <c r="AR229" s="86">
        <v>59406</v>
      </c>
      <c r="AS229" s="86">
        <v>59864</v>
      </c>
      <c r="AT229" s="86">
        <v>60712</v>
      </c>
      <c r="AU229" s="86">
        <v>61582</v>
      </c>
      <c r="AV229" s="86">
        <v>62274</v>
      </c>
      <c r="AW229" s="86">
        <v>63045</v>
      </c>
      <c r="AX229" s="86">
        <v>64234</v>
      </c>
      <c r="AY229" s="86">
        <v>64436</v>
      </c>
      <c r="AZ229" s="86">
        <v>65461</v>
      </c>
      <c r="BA229" s="86">
        <v>66252</v>
      </c>
      <c r="BB229" s="86">
        <v>68483</v>
      </c>
      <c r="BC229" s="86">
        <v>68856</v>
      </c>
      <c r="BD229" s="86">
        <v>69721</v>
      </c>
      <c r="BE229" s="86">
        <v>70453</v>
      </c>
      <c r="BF229" s="86">
        <v>71559</v>
      </c>
      <c r="BG229" s="86">
        <v>71699</v>
      </c>
      <c r="BH229" s="86">
        <v>72263</v>
      </c>
      <c r="BI229" s="86">
        <v>72722</v>
      </c>
      <c r="BJ229" s="86">
        <v>74024</v>
      </c>
      <c r="BK229" s="86">
        <v>73884</v>
      </c>
      <c r="BL229" s="86">
        <v>73838</v>
      </c>
      <c r="BM229" s="86">
        <v>72975</v>
      </c>
      <c r="BN229" s="86">
        <v>72800</v>
      </c>
      <c r="BO229" s="86">
        <v>70975</v>
      </c>
      <c r="BP229" s="86">
        <v>70845</v>
      </c>
      <c r="BQ229" s="86">
        <v>69885</v>
      </c>
      <c r="BR229" s="86">
        <v>68860</v>
      </c>
      <c r="BS229" s="86">
        <v>67299</v>
      </c>
      <c r="BT229" s="86">
        <v>67309</v>
      </c>
      <c r="BU229" s="86">
        <v>65863</v>
      </c>
      <c r="BV229" s="86">
        <v>64791</v>
      </c>
      <c r="BW229" s="86">
        <v>62740</v>
      </c>
      <c r="BX229" s="86">
        <v>61069</v>
      </c>
      <c r="BY229" s="86">
        <v>60045</v>
      </c>
      <c r="BZ229" s="86">
        <v>59061</v>
      </c>
      <c r="CA229" s="86">
        <v>57610</v>
      </c>
      <c r="CB229" s="86">
        <v>57577</v>
      </c>
      <c r="CC229" s="86">
        <v>57226</v>
      </c>
      <c r="CD229" s="86">
        <v>57640</v>
      </c>
      <c r="CE229" s="86">
        <v>58993</v>
      </c>
      <c r="CF229" s="86">
        <v>58871</v>
      </c>
      <c r="CG229" s="86">
        <v>59728</v>
      </c>
      <c r="CH229" s="86">
        <v>60081</v>
      </c>
      <c r="CI229" s="86">
        <v>59806</v>
      </c>
      <c r="CJ229" s="86">
        <v>59907</v>
      </c>
      <c r="CK229" s="86">
        <v>58914</v>
      </c>
      <c r="CL229" s="86">
        <v>58986</v>
      </c>
      <c r="CM229" s="86">
        <v>56772</v>
      </c>
      <c r="CN229" s="86">
        <v>53830</v>
      </c>
      <c r="CO229" s="86">
        <v>51476</v>
      </c>
      <c r="CP229" s="86">
        <v>49066</v>
      </c>
      <c r="CQ229" s="86">
        <v>46820</v>
      </c>
      <c r="CR229" s="86">
        <v>43883</v>
      </c>
      <c r="CS229" s="86">
        <v>41840</v>
      </c>
      <c r="CT229" s="86">
        <v>39126</v>
      </c>
      <c r="CU229" s="86">
        <v>36567</v>
      </c>
      <c r="CV229" s="86">
        <v>34398</v>
      </c>
      <c r="CW229" s="86">
        <v>31990</v>
      </c>
      <c r="CX229" s="86">
        <v>30109</v>
      </c>
      <c r="CY229" s="86">
        <v>27287</v>
      </c>
      <c r="CZ229" s="86">
        <v>25964</v>
      </c>
      <c r="DA229" s="86">
        <v>23670</v>
      </c>
      <c r="DB229" s="86">
        <v>21781</v>
      </c>
      <c r="DC229" s="86">
        <v>19176</v>
      </c>
      <c r="DD229" s="86">
        <v>16823</v>
      </c>
      <c r="DE229" s="86">
        <v>13777</v>
      </c>
      <c r="DF229" s="86">
        <v>11460</v>
      </c>
      <c r="DG229" s="86">
        <v>9067</v>
      </c>
      <c r="DH229" s="86">
        <v>6778</v>
      </c>
      <c r="DI229" s="86">
        <v>4847</v>
      </c>
      <c r="DJ229" s="86">
        <v>3250</v>
      </c>
      <c r="DK229" s="86">
        <v>2154</v>
      </c>
      <c r="DL229" s="86">
        <v>1332</v>
      </c>
      <c r="DM229" s="86">
        <v>755</v>
      </c>
      <c r="DN229" s="86">
        <v>405</v>
      </c>
      <c r="DO229" s="86">
        <v>192</v>
      </c>
      <c r="DP229" s="86">
        <v>80</v>
      </c>
      <c r="DQ229" s="86">
        <v>28</v>
      </c>
      <c r="DR229" s="86">
        <v>10</v>
      </c>
      <c r="DS229" s="86">
        <v>3</v>
      </c>
      <c r="DT229" s="86">
        <v>0</v>
      </c>
      <c r="DU229" s="86">
        <v>0</v>
      </c>
      <c r="DV229" s="86">
        <v>0</v>
      </c>
      <c r="DW229" s="86">
        <v>0</v>
      </c>
      <c r="DX229" s="86">
        <v>0</v>
      </c>
      <c r="DY229" s="86">
        <v>0</v>
      </c>
      <c r="DZ229" s="86">
        <v>0</v>
      </c>
      <c r="EA229" s="86">
        <v>0</v>
      </c>
      <c r="EB229" s="86">
        <v>0</v>
      </c>
      <c r="EC229" s="86">
        <v>0</v>
      </c>
      <c r="ED229" s="86">
        <v>0</v>
      </c>
      <c r="EE229" s="86">
        <v>0</v>
      </c>
    </row>
    <row r="230" spans="1:135" ht="0.95" customHeight="1" x14ac:dyDescent="0.25">
      <c r="A230" s="70">
        <v>2040</v>
      </c>
      <c r="B230" s="71">
        <f t="shared" si="255"/>
        <v>5253422</v>
      </c>
      <c r="C230" s="70"/>
      <c r="D230" s="84">
        <f t="shared" si="256"/>
        <v>2837639</v>
      </c>
      <c r="E230" s="84">
        <f t="shared" si="257"/>
        <v>2896118</v>
      </c>
      <c r="F230" s="84">
        <f t="shared" si="258"/>
        <v>2953197</v>
      </c>
      <c r="G230" s="85">
        <f t="shared" si="259"/>
        <v>3010382</v>
      </c>
      <c r="H230" s="85">
        <f t="shared" si="260"/>
        <v>3067245</v>
      </c>
      <c r="I230" s="85">
        <f>SUM(CA230:$EE230)</f>
        <v>1424599</v>
      </c>
      <c r="J230" s="85">
        <f>SUM(CB230:$EE230)</f>
        <v>1366120</v>
      </c>
      <c r="K230" s="85">
        <f>SUM(CC230:$EE230)</f>
        <v>1309041</v>
      </c>
      <c r="L230" s="85">
        <f>SUM(CD230:$EE230)</f>
        <v>1251856</v>
      </c>
      <c r="M230" s="85">
        <f>SUM(CE230:$EE230)</f>
        <v>1194993</v>
      </c>
      <c r="N230" s="84"/>
      <c r="O230" s="86">
        <v>47245</v>
      </c>
      <c r="P230" s="86">
        <v>47653</v>
      </c>
      <c r="Q230" s="86">
        <v>47987</v>
      </c>
      <c r="R230" s="86">
        <v>48291</v>
      </c>
      <c r="S230" s="86">
        <v>48600</v>
      </c>
      <c r="T230" s="86">
        <v>48899</v>
      </c>
      <c r="U230" s="86">
        <v>49179</v>
      </c>
      <c r="V230" s="86">
        <v>49449</v>
      </c>
      <c r="W230" s="86">
        <v>49727</v>
      </c>
      <c r="X230" s="86">
        <v>49983</v>
      </c>
      <c r="Y230" s="86">
        <v>50226</v>
      </c>
      <c r="Z230" s="86">
        <v>50439</v>
      </c>
      <c r="AA230" s="86">
        <v>50636</v>
      </c>
      <c r="AB230" s="86">
        <v>50794</v>
      </c>
      <c r="AC230" s="86">
        <v>50934</v>
      </c>
      <c r="AD230" s="86">
        <v>51058</v>
      </c>
      <c r="AE230" s="86">
        <v>51160</v>
      </c>
      <c r="AF230" s="86">
        <v>51291</v>
      </c>
      <c r="AG230" s="86">
        <v>51421</v>
      </c>
      <c r="AH230" s="86">
        <v>51540</v>
      </c>
      <c r="AI230" s="86">
        <v>51643</v>
      </c>
      <c r="AJ230" s="86">
        <v>51801</v>
      </c>
      <c r="AK230" s="86">
        <v>52098</v>
      </c>
      <c r="AL230" s="86">
        <v>52608</v>
      </c>
      <c r="AM230" s="86">
        <v>53312</v>
      </c>
      <c r="AN230" s="86">
        <v>54179</v>
      </c>
      <c r="AO230" s="86">
        <v>54975</v>
      </c>
      <c r="AP230" s="86">
        <v>56241</v>
      </c>
      <c r="AQ230" s="86">
        <v>57490</v>
      </c>
      <c r="AR230" s="86">
        <v>58483</v>
      </c>
      <c r="AS230" s="86">
        <v>60375</v>
      </c>
      <c r="AT230" s="86">
        <v>60771</v>
      </c>
      <c r="AU230" s="86">
        <v>61557</v>
      </c>
      <c r="AV230" s="86">
        <v>62359</v>
      </c>
      <c r="AW230" s="86">
        <v>62982</v>
      </c>
      <c r="AX230" s="86">
        <v>63685</v>
      </c>
      <c r="AY230" s="86">
        <v>64805</v>
      </c>
      <c r="AZ230" s="86">
        <v>64950</v>
      </c>
      <c r="BA230" s="86">
        <v>65917</v>
      </c>
      <c r="BB230" s="86">
        <v>66655</v>
      </c>
      <c r="BC230" s="86">
        <v>68827</v>
      </c>
      <c r="BD230" s="86">
        <v>69156</v>
      </c>
      <c r="BE230" s="86">
        <v>69977</v>
      </c>
      <c r="BF230" s="86">
        <v>70670</v>
      </c>
      <c r="BG230" s="86">
        <v>71739</v>
      </c>
      <c r="BH230" s="86">
        <v>71847</v>
      </c>
      <c r="BI230" s="86">
        <v>72378</v>
      </c>
      <c r="BJ230" s="86">
        <v>72800</v>
      </c>
      <c r="BK230" s="86">
        <v>74055</v>
      </c>
      <c r="BL230" s="86">
        <v>73874</v>
      </c>
      <c r="BM230" s="86">
        <v>73780</v>
      </c>
      <c r="BN230" s="86">
        <v>72871</v>
      </c>
      <c r="BO230" s="86">
        <v>72644</v>
      </c>
      <c r="BP230" s="86">
        <v>70781</v>
      </c>
      <c r="BQ230" s="86">
        <v>70605</v>
      </c>
      <c r="BR230" s="86">
        <v>69607</v>
      </c>
      <c r="BS230" s="86">
        <v>68551</v>
      </c>
      <c r="BT230" s="86">
        <v>66971</v>
      </c>
      <c r="BU230" s="86">
        <v>66957</v>
      </c>
      <c r="BV230" s="86">
        <v>65501</v>
      </c>
      <c r="BW230" s="86">
        <v>64426</v>
      </c>
      <c r="BX230" s="86">
        <v>62379</v>
      </c>
      <c r="BY230" s="86">
        <v>60705</v>
      </c>
      <c r="BZ230" s="86">
        <v>59652</v>
      </c>
      <c r="CA230" s="86">
        <v>58479</v>
      </c>
      <c r="CB230" s="86">
        <v>57079</v>
      </c>
      <c r="CC230" s="86">
        <v>57185</v>
      </c>
      <c r="CD230" s="86">
        <v>56863</v>
      </c>
      <c r="CE230" s="86">
        <v>57260</v>
      </c>
      <c r="CF230" s="86">
        <v>58583</v>
      </c>
      <c r="CG230" s="86">
        <v>58431</v>
      </c>
      <c r="CH230" s="86">
        <v>59247</v>
      </c>
      <c r="CI230" s="86">
        <v>59552</v>
      </c>
      <c r="CJ230" s="86">
        <v>59236</v>
      </c>
      <c r="CK230" s="86">
        <v>59277</v>
      </c>
      <c r="CL230" s="86">
        <v>58228</v>
      </c>
      <c r="CM230" s="86">
        <v>58223</v>
      </c>
      <c r="CN230" s="86">
        <v>55958</v>
      </c>
      <c r="CO230" s="86">
        <v>52967</v>
      </c>
      <c r="CP230" s="86">
        <v>50556</v>
      </c>
      <c r="CQ230" s="86">
        <v>48079</v>
      </c>
      <c r="CR230" s="86">
        <v>45759</v>
      </c>
      <c r="CS230" s="86">
        <v>42762</v>
      </c>
      <c r="CT230" s="86">
        <v>40634</v>
      </c>
      <c r="CU230" s="86">
        <v>37844</v>
      </c>
      <c r="CV230" s="86">
        <v>35206</v>
      </c>
      <c r="CW230" s="86">
        <v>32941</v>
      </c>
      <c r="CX230" s="86">
        <v>30445</v>
      </c>
      <c r="CY230" s="86">
        <v>28447</v>
      </c>
      <c r="CZ230" s="86">
        <v>25563</v>
      </c>
      <c r="DA230" s="86">
        <v>24080</v>
      </c>
      <c r="DB230" s="86">
        <v>21694</v>
      </c>
      <c r="DC230" s="86">
        <v>19684</v>
      </c>
      <c r="DD230" s="86">
        <v>17047</v>
      </c>
      <c r="DE230" s="86">
        <v>14665</v>
      </c>
      <c r="DF230" s="86">
        <v>11732</v>
      </c>
      <c r="DG230" s="86">
        <v>9493</v>
      </c>
      <c r="DH230" s="86">
        <v>7267</v>
      </c>
      <c r="DI230" s="86">
        <v>5225</v>
      </c>
      <c r="DJ230" s="86">
        <v>3580</v>
      </c>
      <c r="DK230" s="86">
        <v>2290</v>
      </c>
      <c r="DL230" s="86">
        <v>1432</v>
      </c>
      <c r="DM230" s="86">
        <v>826</v>
      </c>
      <c r="DN230" s="86">
        <v>432</v>
      </c>
      <c r="DO230" s="86">
        <v>210</v>
      </c>
      <c r="DP230" s="86">
        <v>89</v>
      </c>
      <c r="DQ230" s="86">
        <v>34</v>
      </c>
      <c r="DR230" s="86">
        <v>11</v>
      </c>
      <c r="DS230" s="86">
        <v>4</v>
      </c>
      <c r="DT230" s="86">
        <v>0</v>
      </c>
      <c r="DU230" s="86">
        <v>0</v>
      </c>
      <c r="DV230" s="86">
        <v>0</v>
      </c>
      <c r="DW230" s="86">
        <v>0</v>
      </c>
      <c r="DX230" s="86">
        <v>0</v>
      </c>
      <c r="DY230" s="86">
        <v>0</v>
      </c>
      <c r="DZ230" s="86">
        <v>0</v>
      </c>
      <c r="EA230" s="86">
        <v>0</v>
      </c>
      <c r="EB230" s="86">
        <v>0</v>
      </c>
      <c r="EC230" s="86">
        <v>0</v>
      </c>
      <c r="ED230" s="86">
        <v>0</v>
      </c>
      <c r="EE230" s="86">
        <v>0</v>
      </c>
    </row>
    <row r="231" spans="1:135" ht="0.95" customHeight="1" x14ac:dyDescent="0.25">
      <c r="A231" s="70">
        <v>2041</v>
      </c>
      <c r="B231" s="71">
        <f t="shared" si="255"/>
        <v>5272681</v>
      </c>
      <c r="C231" s="70"/>
      <c r="D231" s="84">
        <f t="shared" si="256"/>
        <v>2843231</v>
      </c>
      <c r="E231" s="84">
        <f t="shared" si="257"/>
        <v>2902290</v>
      </c>
      <c r="F231" s="84">
        <f t="shared" si="258"/>
        <v>2960225</v>
      </c>
      <c r="G231" s="85">
        <f t="shared" si="259"/>
        <v>3016914</v>
      </c>
      <c r="H231" s="85">
        <f t="shared" si="260"/>
        <v>3073736</v>
      </c>
      <c r="I231" s="85">
        <f>SUM(CA231:$EE231)</f>
        <v>1438953</v>
      </c>
      <c r="J231" s="85">
        <f>SUM(CB231:$EE231)</f>
        <v>1379894</v>
      </c>
      <c r="K231" s="85">
        <f>SUM(CC231:$EE231)</f>
        <v>1321959</v>
      </c>
      <c r="L231" s="85">
        <f>SUM(CD231:$EE231)</f>
        <v>1265270</v>
      </c>
      <c r="M231" s="85">
        <f>SUM(CE231:$EE231)</f>
        <v>1208448</v>
      </c>
      <c r="N231" s="84"/>
      <c r="O231" s="86">
        <v>47177</v>
      </c>
      <c r="P231" s="86">
        <v>47566</v>
      </c>
      <c r="Q231" s="86">
        <v>47900</v>
      </c>
      <c r="R231" s="86">
        <v>48198</v>
      </c>
      <c r="S231" s="86">
        <v>48496</v>
      </c>
      <c r="T231" s="86">
        <v>48793</v>
      </c>
      <c r="U231" s="86">
        <v>49070</v>
      </c>
      <c r="V231" s="86">
        <v>49339</v>
      </c>
      <c r="W231" s="86">
        <v>49616</v>
      </c>
      <c r="X231" s="86">
        <v>49886</v>
      </c>
      <c r="Y231" s="86">
        <v>50134</v>
      </c>
      <c r="Z231" s="86">
        <v>50370</v>
      </c>
      <c r="AA231" s="86">
        <v>50581</v>
      </c>
      <c r="AB231" s="86">
        <v>50783</v>
      </c>
      <c r="AC231" s="86">
        <v>50957</v>
      </c>
      <c r="AD231" s="86">
        <v>51132</v>
      </c>
      <c r="AE231" s="86">
        <v>51308</v>
      </c>
      <c r="AF231" s="86">
        <v>51481</v>
      </c>
      <c r="AG231" s="86">
        <v>51676</v>
      </c>
      <c r="AH231" s="86">
        <v>51847</v>
      </c>
      <c r="AI231" s="86">
        <v>51977</v>
      </c>
      <c r="AJ231" s="86">
        <v>52148</v>
      </c>
      <c r="AK231" s="86">
        <v>52445</v>
      </c>
      <c r="AL231" s="86">
        <v>52922</v>
      </c>
      <c r="AM231" s="86">
        <v>53602</v>
      </c>
      <c r="AN231" s="86">
        <v>54429</v>
      </c>
      <c r="AO231" s="86">
        <v>55356</v>
      </c>
      <c r="AP231" s="86">
        <v>56151</v>
      </c>
      <c r="AQ231" s="86">
        <v>57366</v>
      </c>
      <c r="AR231" s="86">
        <v>58547</v>
      </c>
      <c r="AS231" s="86">
        <v>59471</v>
      </c>
      <c r="AT231" s="86">
        <v>61287</v>
      </c>
      <c r="AU231" s="86">
        <v>61623</v>
      </c>
      <c r="AV231" s="86">
        <v>62342</v>
      </c>
      <c r="AW231" s="86">
        <v>63073</v>
      </c>
      <c r="AX231" s="86">
        <v>63628</v>
      </c>
      <c r="AY231" s="86">
        <v>64265</v>
      </c>
      <c r="AZ231" s="86">
        <v>65322</v>
      </c>
      <c r="BA231" s="86">
        <v>65413</v>
      </c>
      <c r="BB231" s="86">
        <v>66325</v>
      </c>
      <c r="BC231" s="86">
        <v>67015</v>
      </c>
      <c r="BD231" s="86">
        <v>69130</v>
      </c>
      <c r="BE231" s="86">
        <v>69418</v>
      </c>
      <c r="BF231" s="86">
        <v>70199</v>
      </c>
      <c r="BG231" s="86">
        <v>70856</v>
      </c>
      <c r="BH231" s="86">
        <v>71889</v>
      </c>
      <c r="BI231" s="86">
        <v>71965</v>
      </c>
      <c r="BJ231" s="86">
        <v>72459</v>
      </c>
      <c r="BK231" s="86">
        <v>72839</v>
      </c>
      <c r="BL231" s="86">
        <v>74045</v>
      </c>
      <c r="BM231" s="86">
        <v>73818</v>
      </c>
      <c r="BN231" s="86">
        <v>73673</v>
      </c>
      <c r="BO231" s="86">
        <v>72717</v>
      </c>
      <c r="BP231" s="86">
        <v>72443</v>
      </c>
      <c r="BQ231" s="86">
        <v>70543</v>
      </c>
      <c r="BR231" s="86">
        <v>70324</v>
      </c>
      <c r="BS231" s="86">
        <v>69293</v>
      </c>
      <c r="BT231" s="86">
        <v>68212</v>
      </c>
      <c r="BU231" s="86">
        <v>66622</v>
      </c>
      <c r="BV231" s="86">
        <v>66589</v>
      </c>
      <c r="BW231" s="86">
        <v>65127</v>
      </c>
      <c r="BX231" s="86">
        <v>64051</v>
      </c>
      <c r="BY231" s="86">
        <v>62006</v>
      </c>
      <c r="BZ231" s="86">
        <v>60306</v>
      </c>
      <c r="CA231" s="86">
        <v>59059</v>
      </c>
      <c r="CB231" s="86">
        <v>57935</v>
      </c>
      <c r="CC231" s="86">
        <v>56689</v>
      </c>
      <c r="CD231" s="86">
        <v>56822</v>
      </c>
      <c r="CE231" s="86">
        <v>56487</v>
      </c>
      <c r="CF231" s="86">
        <v>56863</v>
      </c>
      <c r="CG231" s="86">
        <v>58148</v>
      </c>
      <c r="CH231" s="86">
        <v>57962</v>
      </c>
      <c r="CI231" s="86">
        <v>58729</v>
      </c>
      <c r="CJ231" s="86">
        <v>58985</v>
      </c>
      <c r="CK231" s="86">
        <v>58619</v>
      </c>
      <c r="CL231" s="86">
        <v>58594</v>
      </c>
      <c r="CM231" s="86">
        <v>57484</v>
      </c>
      <c r="CN231" s="86">
        <v>57396</v>
      </c>
      <c r="CO231" s="86">
        <v>55072</v>
      </c>
      <c r="CP231" s="86">
        <v>52027</v>
      </c>
      <c r="CQ231" s="86">
        <v>49551</v>
      </c>
      <c r="CR231" s="86">
        <v>47002</v>
      </c>
      <c r="CS231" s="86">
        <v>44602</v>
      </c>
      <c r="CT231" s="86">
        <v>41542</v>
      </c>
      <c r="CU231" s="86">
        <v>39319</v>
      </c>
      <c r="CV231" s="86">
        <v>36453</v>
      </c>
      <c r="CW231" s="86">
        <v>33733</v>
      </c>
      <c r="CX231" s="86">
        <v>31369</v>
      </c>
      <c r="CY231" s="86">
        <v>28785</v>
      </c>
      <c r="CZ231" s="86">
        <v>26669</v>
      </c>
      <c r="DA231" s="86">
        <v>23730</v>
      </c>
      <c r="DB231" s="86">
        <v>22094</v>
      </c>
      <c r="DC231" s="86">
        <v>19632</v>
      </c>
      <c r="DD231" s="86">
        <v>17525</v>
      </c>
      <c r="DE231" s="86">
        <v>14887</v>
      </c>
      <c r="DF231" s="86">
        <v>12515</v>
      </c>
      <c r="DG231" s="86">
        <v>9740</v>
      </c>
      <c r="DH231" s="86">
        <v>7629</v>
      </c>
      <c r="DI231" s="86">
        <v>5620</v>
      </c>
      <c r="DJ231" s="86">
        <v>3872</v>
      </c>
      <c r="DK231" s="86">
        <v>2531</v>
      </c>
      <c r="DL231" s="86">
        <v>1530</v>
      </c>
      <c r="DM231" s="86">
        <v>894</v>
      </c>
      <c r="DN231" s="86">
        <v>476</v>
      </c>
      <c r="DO231" s="86">
        <v>228</v>
      </c>
      <c r="DP231" s="86">
        <v>99</v>
      </c>
      <c r="DQ231" s="86">
        <v>37</v>
      </c>
      <c r="DR231" s="86">
        <v>13</v>
      </c>
      <c r="DS231" s="86">
        <v>4</v>
      </c>
      <c r="DT231" s="86">
        <v>1</v>
      </c>
      <c r="DU231" s="86">
        <v>0</v>
      </c>
      <c r="DV231" s="86">
        <v>0</v>
      </c>
      <c r="DW231" s="86">
        <v>0</v>
      </c>
      <c r="DX231" s="86">
        <v>0</v>
      </c>
      <c r="DY231" s="86">
        <v>0</v>
      </c>
      <c r="DZ231" s="86">
        <v>0</v>
      </c>
      <c r="EA231" s="86">
        <v>0</v>
      </c>
      <c r="EB231" s="86">
        <v>0</v>
      </c>
      <c r="EC231" s="86">
        <v>0</v>
      </c>
      <c r="ED231" s="86">
        <v>0</v>
      </c>
      <c r="EE231" s="86">
        <v>0</v>
      </c>
    </row>
    <row r="232" spans="1:135" ht="0.95" customHeight="1" x14ac:dyDescent="0.25">
      <c r="A232" s="70">
        <v>2042</v>
      </c>
      <c r="B232" s="71">
        <f t="shared" si="255"/>
        <v>5291208</v>
      </c>
      <c r="C232" s="70"/>
      <c r="D232" s="84">
        <f t="shared" si="256"/>
        <v>2848555</v>
      </c>
      <c r="E232" s="84">
        <f t="shared" si="257"/>
        <v>2908258</v>
      </c>
      <c r="F232" s="84">
        <f t="shared" si="258"/>
        <v>2966764</v>
      </c>
      <c r="G232" s="85">
        <f t="shared" si="259"/>
        <v>3024301</v>
      </c>
      <c r="H232" s="85">
        <f t="shared" si="260"/>
        <v>3080631</v>
      </c>
      <c r="I232" s="85">
        <f>SUM(CA232:$EE232)</f>
        <v>1453209</v>
      </c>
      <c r="J232" s="85">
        <f>SUM(CB232:$EE232)</f>
        <v>1393506</v>
      </c>
      <c r="K232" s="85">
        <f>SUM(CC232:$EE232)</f>
        <v>1335000</v>
      </c>
      <c r="L232" s="85">
        <f>SUM(CD232:$EE232)</f>
        <v>1277463</v>
      </c>
      <c r="M232" s="85">
        <f>SUM(CE232:$EE232)</f>
        <v>1221133</v>
      </c>
      <c r="N232" s="84"/>
      <c r="O232" s="86">
        <v>47139</v>
      </c>
      <c r="P232" s="86">
        <v>47503</v>
      </c>
      <c r="Q232" s="86">
        <v>47818</v>
      </c>
      <c r="R232" s="86">
        <v>48115</v>
      </c>
      <c r="S232" s="86">
        <v>48404</v>
      </c>
      <c r="T232" s="86">
        <v>48692</v>
      </c>
      <c r="U232" s="86">
        <v>48968</v>
      </c>
      <c r="V232" s="86">
        <v>49232</v>
      </c>
      <c r="W232" s="86">
        <v>49506</v>
      </c>
      <c r="X232" s="86">
        <v>49777</v>
      </c>
      <c r="Y232" s="86">
        <v>50038</v>
      </c>
      <c r="Z232" s="86">
        <v>50280</v>
      </c>
      <c r="AA232" s="86">
        <v>50513</v>
      </c>
      <c r="AB232" s="86">
        <v>50729</v>
      </c>
      <c r="AC232" s="86">
        <v>50946</v>
      </c>
      <c r="AD232" s="86">
        <v>51154</v>
      </c>
      <c r="AE232" s="86">
        <v>51383</v>
      </c>
      <c r="AF232" s="86">
        <v>51630</v>
      </c>
      <c r="AG232" s="86">
        <v>51867</v>
      </c>
      <c r="AH232" s="86">
        <v>52101</v>
      </c>
      <c r="AI232" s="86">
        <v>52282</v>
      </c>
      <c r="AJ232" s="86">
        <v>52479</v>
      </c>
      <c r="AK232" s="86">
        <v>52789</v>
      </c>
      <c r="AL232" s="86">
        <v>53265</v>
      </c>
      <c r="AM232" s="86">
        <v>53915</v>
      </c>
      <c r="AN232" s="86">
        <v>54719</v>
      </c>
      <c r="AO232" s="86">
        <v>55607</v>
      </c>
      <c r="AP232" s="86">
        <v>56534</v>
      </c>
      <c r="AQ232" s="86">
        <v>57285</v>
      </c>
      <c r="AR232" s="86">
        <v>58433</v>
      </c>
      <c r="AS232" s="86">
        <v>59546</v>
      </c>
      <c r="AT232" s="86">
        <v>60401</v>
      </c>
      <c r="AU232" s="86">
        <v>62143</v>
      </c>
      <c r="AV232" s="86">
        <v>62414</v>
      </c>
      <c r="AW232" s="86">
        <v>63063</v>
      </c>
      <c r="AX232" s="86">
        <v>63726</v>
      </c>
      <c r="AY232" s="86">
        <v>64214</v>
      </c>
      <c r="AZ232" s="86">
        <v>64790</v>
      </c>
      <c r="BA232" s="86">
        <v>65787</v>
      </c>
      <c r="BB232" s="86">
        <v>65828</v>
      </c>
      <c r="BC232" s="86">
        <v>66688</v>
      </c>
      <c r="BD232" s="86">
        <v>67331</v>
      </c>
      <c r="BE232" s="86">
        <v>69394</v>
      </c>
      <c r="BF232" s="86">
        <v>69643</v>
      </c>
      <c r="BG232" s="86">
        <v>70390</v>
      </c>
      <c r="BH232" s="86">
        <v>71013</v>
      </c>
      <c r="BI232" s="86">
        <v>72010</v>
      </c>
      <c r="BJ232" s="86">
        <v>72050</v>
      </c>
      <c r="BK232" s="86">
        <v>72500</v>
      </c>
      <c r="BL232" s="86">
        <v>72835</v>
      </c>
      <c r="BM232" s="86">
        <v>73989</v>
      </c>
      <c r="BN232" s="86">
        <v>73713</v>
      </c>
      <c r="BO232" s="86">
        <v>73517</v>
      </c>
      <c r="BP232" s="86">
        <v>72517</v>
      </c>
      <c r="BQ232" s="86">
        <v>72197</v>
      </c>
      <c r="BR232" s="86">
        <v>70267</v>
      </c>
      <c r="BS232" s="86">
        <v>70006</v>
      </c>
      <c r="BT232" s="86">
        <v>68952</v>
      </c>
      <c r="BU232" s="86">
        <v>67853</v>
      </c>
      <c r="BV232" s="86">
        <v>66256</v>
      </c>
      <c r="BW232" s="86">
        <v>66211</v>
      </c>
      <c r="BX232" s="86">
        <v>64742</v>
      </c>
      <c r="BY232" s="86">
        <v>63664</v>
      </c>
      <c r="BZ232" s="86">
        <v>61597</v>
      </c>
      <c r="CA232" s="86">
        <v>59703</v>
      </c>
      <c r="CB232" s="86">
        <v>58506</v>
      </c>
      <c r="CC232" s="86">
        <v>57537</v>
      </c>
      <c r="CD232" s="86">
        <v>56330</v>
      </c>
      <c r="CE232" s="86">
        <v>56447</v>
      </c>
      <c r="CF232" s="86">
        <v>56094</v>
      </c>
      <c r="CG232" s="86">
        <v>56442</v>
      </c>
      <c r="CH232" s="86">
        <v>57686</v>
      </c>
      <c r="CI232" s="86">
        <v>57461</v>
      </c>
      <c r="CJ232" s="86">
        <v>58176</v>
      </c>
      <c r="CK232" s="86">
        <v>58375</v>
      </c>
      <c r="CL232" s="86">
        <v>57950</v>
      </c>
      <c r="CM232" s="86">
        <v>57852</v>
      </c>
      <c r="CN232" s="86">
        <v>56676</v>
      </c>
      <c r="CO232" s="86">
        <v>56494</v>
      </c>
      <c r="CP232" s="86">
        <v>54104</v>
      </c>
      <c r="CQ232" s="86">
        <v>51000</v>
      </c>
      <c r="CR232" s="86">
        <v>48454</v>
      </c>
      <c r="CS232" s="86">
        <v>45825</v>
      </c>
      <c r="CT232" s="86">
        <v>43343</v>
      </c>
      <c r="CU232" s="86">
        <v>40213</v>
      </c>
      <c r="CV232" s="86">
        <v>37891</v>
      </c>
      <c r="CW232" s="86">
        <v>34946</v>
      </c>
      <c r="CX232" s="86">
        <v>32141</v>
      </c>
      <c r="CY232" s="86">
        <v>29678</v>
      </c>
      <c r="CZ232" s="86">
        <v>27009</v>
      </c>
      <c r="DA232" s="86">
        <v>24779</v>
      </c>
      <c r="DB232" s="86">
        <v>21796</v>
      </c>
      <c r="DC232" s="86">
        <v>20018</v>
      </c>
      <c r="DD232" s="86">
        <v>17506</v>
      </c>
      <c r="DE232" s="86">
        <v>15331</v>
      </c>
      <c r="DF232" s="86">
        <v>12732</v>
      </c>
      <c r="DG232" s="86">
        <v>10417</v>
      </c>
      <c r="DH232" s="86">
        <v>7848</v>
      </c>
      <c r="DI232" s="86">
        <v>5919</v>
      </c>
      <c r="DJ232" s="86">
        <v>4179</v>
      </c>
      <c r="DK232" s="86">
        <v>2748</v>
      </c>
      <c r="DL232" s="86">
        <v>1697</v>
      </c>
      <c r="DM232" s="86">
        <v>961</v>
      </c>
      <c r="DN232" s="86">
        <v>519</v>
      </c>
      <c r="DO232" s="86">
        <v>252</v>
      </c>
      <c r="DP232" s="86">
        <v>110</v>
      </c>
      <c r="DQ232" s="86">
        <v>43</v>
      </c>
      <c r="DR232" s="86">
        <v>15</v>
      </c>
      <c r="DS232" s="86">
        <v>5</v>
      </c>
      <c r="DT232" s="86">
        <v>1</v>
      </c>
      <c r="DU232" s="86">
        <v>0</v>
      </c>
      <c r="DV232" s="86">
        <v>0</v>
      </c>
      <c r="DW232" s="86">
        <v>0</v>
      </c>
      <c r="DX232" s="86">
        <v>0</v>
      </c>
      <c r="DY232" s="86">
        <v>0</v>
      </c>
      <c r="DZ232" s="86">
        <v>0</v>
      </c>
      <c r="EA232" s="86">
        <v>0</v>
      </c>
      <c r="EB232" s="86">
        <v>0</v>
      </c>
      <c r="EC232" s="86">
        <v>0</v>
      </c>
      <c r="ED232" s="86">
        <v>0</v>
      </c>
      <c r="EE232" s="86">
        <v>0</v>
      </c>
    </row>
    <row r="233" spans="1:135" ht="0.95" customHeight="1" x14ac:dyDescent="0.25">
      <c r="A233" s="70">
        <v>2043</v>
      </c>
      <c r="B233" s="71">
        <f t="shared" si="255"/>
        <v>5309135</v>
      </c>
      <c r="C233" s="70"/>
      <c r="D233" s="84">
        <f t="shared" si="256"/>
        <v>2852920</v>
      </c>
      <c r="E233" s="84">
        <f t="shared" si="257"/>
        <v>2913903</v>
      </c>
      <c r="F233" s="84">
        <f t="shared" si="258"/>
        <v>2973045</v>
      </c>
      <c r="G233" s="85">
        <f t="shared" si="259"/>
        <v>3031149</v>
      </c>
      <c r="H233" s="85">
        <f t="shared" si="260"/>
        <v>3088321</v>
      </c>
      <c r="I233" s="85">
        <f>SUM(CA233:$EE233)</f>
        <v>1468092</v>
      </c>
      <c r="J233" s="85">
        <f>SUM(CB233:$EE233)</f>
        <v>1407109</v>
      </c>
      <c r="K233" s="85">
        <f>SUM(CC233:$EE233)</f>
        <v>1347967</v>
      </c>
      <c r="L233" s="85">
        <f>SUM(CD233:$EE233)</f>
        <v>1289863</v>
      </c>
      <c r="M233" s="85">
        <f>SUM(CE233:$EE233)</f>
        <v>1232691</v>
      </c>
      <c r="N233" s="84"/>
      <c r="O233" s="86">
        <v>47134</v>
      </c>
      <c r="P233" s="86">
        <v>47469</v>
      </c>
      <c r="Q233" s="86">
        <v>47759</v>
      </c>
      <c r="R233" s="86">
        <v>48037</v>
      </c>
      <c r="S233" s="86">
        <v>48327</v>
      </c>
      <c r="T233" s="86">
        <v>48605</v>
      </c>
      <c r="U233" s="86">
        <v>48868</v>
      </c>
      <c r="V233" s="86">
        <v>49133</v>
      </c>
      <c r="W233" s="86">
        <v>49402</v>
      </c>
      <c r="X233" s="86">
        <v>49669</v>
      </c>
      <c r="Y233" s="86">
        <v>49931</v>
      </c>
      <c r="Z233" s="86">
        <v>50185</v>
      </c>
      <c r="AA233" s="86">
        <v>50425</v>
      </c>
      <c r="AB233" s="86">
        <v>50661</v>
      </c>
      <c r="AC233" s="86">
        <v>50893</v>
      </c>
      <c r="AD233" s="86">
        <v>51142</v>
      </c>
      <c r="AE233" s="86">
        <v>51407</v>
      </c>
      <c r="AF233" s="86">
        <v>51704</v>
      </c>
      <c r="AG233" s="86">
        <v>52015</v>
      </c>
      <c r="AH233" s="86">
        <v>52291</v>
      </c>
      <c r="AI233" s="86">
        <v>52534</v>
      </c>
      <c r="AJ233" s="86">
        <v>52780</v>
      </c>
      <c r="AK233" s="86">
        <v>53115</v>
      </c>
      <c r="AL233" s="86">
        <v>53607</v>
      </c>
      <c r="AM233" s="86">
        <v>54255</v>
      </c>
      <c r="AN233" s="86">
        <v>55031</v>
      </c>
      <c r="AO233" s="86">
        <v>55898</v>
      </c>
      <c r="AP233" s="86">
        <v>56786</v>
      </c>
      <c r="AQ233" s="86">
        <v>57670</v>
      </c>
      <c r="AR233" s="86">
        <v>58360</v>
      </c>
      <c r="AS233" s="86">
        <v>59441</v>
      </c>
      <c r="AT233" s="86">
        <v>60484</v>
      </c>
      <c r="AU233" s="86">
        <v>61273</v>
      </c>
      <c r="AV233" s="86">
        <v>62936</v>
      </c>
      <c r="AW233" s="86">
        <v>63142</v>
      </c>
      <c r="AX233" s="86">
        <v>63722</v>
      </c>
      <c r="AY233" s="86">
        <v>64317</v>
      </c>
      <c r="AZ233" s="86">
        <v>64746</v>
      </c>
      <c r="BA233" s="86">
        <v>65263</v>
      </c>
      <c r="BB233" s="86">
        <v>66203</v>
      </c>
      <c r="BC233" s="86">
        <v>66199</v>
      </c>
      <c r="BD233" s="86">
        <v>67010</v>
      </c>
      <c r="BE233" s="86">
        <v>67608</v>
      </c>
      <c r="BF233" s="86">
        <v>69624</v>
      </c>
      <c r="BG233" s="86">
        <v>69838</v>
      </c>
      <c r="BH233" s="86">
        <v>70551</v>
      </c>
      <c r="BI233" s="86">
        <v>71139</v>
      </c>
      <c r="BJ233" s="86">
        <v>72098</v>
      </c>
      <c r="BK233" s="86">
        <v>72094</v>
      </c>
      <c r="BL233" s="86">
        <v>72500</v>
      </c>
      <c r="BM233" s="86">
        <v>72785</v>
      </c>
      <c r="BN233" s="86">
        <v>73884</v>
      </c>
      <c r="BO233" s="86">
        <v>73557</v>
      </c>
      <c r="BP233" s="86">
        <v>73315</v>
      </c>
      <c r="BQ233" s="86">
        <v>72273</v>
      </c>
      <c r="BR233" s="86">
        <v>71910</v>
      </c>
      <c r="BS233" s="86">
        <v>69951</v>
      </c>
      <c r="BT233" s="86">
        <v>69662</v>
      </c>
      <c r="BU233" s="86">
        <v>68589</v>
      </c>
      <c r="BV233" s="86">
        <v>67478</v>
      </c>
      <c r="BW233" s="86">
        <v>65880</v>
      </c>
      <c r="BX233" s="86">
        <v>65823</v>
      </c>
      <c r="BY233" s="86">
        <v>64347</v>
      </c>
      <c r="BZ233" s="86">
        <v>63242</v>
      </c>
      <c r="CA233" s="86">
        <v>60983</v>
      </c>
      <c r="CB233" s="86">
        <v>59142</v>
      </c>
      <c r="CC233" s="86">
        <v>58104</v>
      </c>
      <c r="CD233" s="86">
        <v>57172</v>
      </c>
      <c r="CE233" s="86">
        <v>55958</v>
      </c>
      <c r="CF233" s="86">
        <v>56056</v>
      </c>
      <c r="CG233" s="86">
        <v>55679</v>
      </c>
      <c r="CH233" s="86">
        <v>55997</v>
      </c>
      <c r="CI233" s="86">
        <v>57193</v>
      </c>
      <c r="CJ233" s="86">
        <v>56924</v>
      </c>
      <c r="CK233" s="86">
        <v>57579</v>
      </c>
      <c r="CL233" s="86">
        <v>57715</v>
      </c>
      <c r="CM233" s="86">
        <v>57224</v>
      </c>
      <c r="CN233" s="86">
        <v>57048</v>
      </c>
      <c r="CO233" s="86">
        <v>55797</v>
      </c>
      <c r="CP233" s="86">
        <v>55512</v>
      </c>
      <c r="CQ233" s="86">
        <v>53051</v>
      </c>
      <c r="CR233" s="86">
        <v>49882</v>
      </c>
      <c r="CS233" s="86">
        <v>47259</v>
      </c>
      <c r="CT233" s="86">
        <v>44545</v>
      </c>
      <c r="CU233" s="86">
        <v>41973</v>
      </c>
      <c r="CV233" s="86">
        <v>38772</v>
      </c>
      <c r="CW233" s="86">
        <v>36345</v>
      </c>
      <c r="CX233" s="86">
        <v>33320</v>
      </c>
      <c r="CY233" s="86">
        <v>30431</v>
      </c>
      <c r="CZ233" s="86">
        <v>27870</v>
      </c>
      <c r="DA233" s="86">
        <v>25120</v>
      </c>
      <c r="DB233" s="86">
        <v>22788</v>
      </c>
      <c r="DC233" s="86">
        <v>19778</v>
      </c>
      <c r="DD233" s="86">
        <v>17878</v>
      </c>
      <c r="DE233" s="86">
        <v>15344</v>
      </c>
      <c r="DF233" s="86">
        <v>13142</v>
      </c>
      <c r="DG233" s="86">
        <v>10627</v>
      </c>
      <c r="DH233" s="86">
        <v>8422</v>
      </c>
      <c r="DI233" s="86">
        <v>6109</v>
      </c>
      <c r="DJ233" s="86">
        <v>4419</v>
      </c>
      <c r="DK233" s="86">
        <v>2978</v>
      </c>
      <c r="DL233" s="86">
        <v>1850</v>
      </c>
      <c r="DM233" s="86">
        <v>1071</v>
      </c>
      <c r="DN233" s="86">
        <v>563</v>
      </c>
      <c r="DO233" s="86">
        <v>278</v>
      </c>
      <c r="DP233" s="86">
        <v>122</v>
      </c>
      <c r="DQ233" s="86">
        <v>48</v>
      </c>
      <c r="DR233" s="86">
        <v>17</v>
      </c>
      <c r="DS233" s="86">
        <v>6</v>
      </c>
      <c r="DT233" s="86">
        <v>1</v>
      </c>
      <c r="DU233" s="86">
        <v>0</v>
      </c>
      <c r="DV233" s="86">
        <v>0</v>
      </c>
      <c r="DW233" s="86">
        <v>0</v>
      </c>
      <c r="DX233" s="86">
        <v>0</v>
      </c>
      <c r="DY233" s="86">
        <v>0</v>
      </c>
      <c r="DZ233" s="86">
        <v>0</v>
      </c>
      <c r="EA233" s="86">
        <v>0</v>
      </c>
      <c r="EB233" s="86">
        <v>0</v>
      </c>
      <c r="EC233" s="86">
        <v>0</v>
      </c>
      <c r="ED233" s="86">
        <v>0</v>
      </c>
      <c r="EE233" s="86">
        <v>0</v>
      </c>
    </row>
    <row r="234" spans="1:135" ht="0.95" customHeight="1" x14ac:dyDescent="0.25">
      <c r="A234" s="70">
        <v>2044</v>
      </c>
      <c r="B234" s="71">
        <f t="shared" si="255"/>
        <v>5326432</v>
      </c>
      <c r="C234" s="70"/>
      <c r="D234" s="84">
        <f t="shared" si="256"/>
        <v>2855919</v>
      </c>
      <c r="E234" s="84">
        <f t="shared" si="257"/>
        <v>2918528</v>
      </c>
      <c r="F234" s="84">
        <f t="shared" si="258"/>
        <v>2978940</v>
      </c>
      <c r="G234" s="85">
        <f t="shared" si="259"/>
        <v>3037676</v>
      </c>
      <c r="H234" s="85">
        <f t="shared" si="260"/>
        <v>3095410</v>
      </c>
      <c r="I234" s="85">
        <f>SUM(CA234:$EE234)</f>
        <v>1483832</v>
      </c>
      <c r="J234" s="85">
        <f>SUM(CB234:$EE234)</f>
        <v>1421223</v>
      </c>
      <c r="K234" s="85">
        <f>SUM(CC234:$EE234)</f>
        <v>1360811</v>
      </c>
      <c r="L234" s="85">
        <f>SUM(CD234:$EE234)</f>
        <v>1302075</v>
      </c>
      <c r="M234" s="85">
        <f>SUM(CE234:$EE234)</f>
        <v>1244341</v>
      </c>
      <c r="N234" s="84"/>
      <c r="O234" s="86">
        <v>47142</v>
      </c>
      <c r="P234" s="86">
        <v>47468</v>
      </c>
      <c r="Q234" s="86">
        <v>47729</v>
      </c>
      <c r="R234" s="86">
        <v>47981</v>
      </c>
      <c r="S234" s="86">
        <v>48252</v>
      </c>
      <c r="T234" s="86">
        <v>48530</v>
      </c>
      <c r="U234" s="86">
        <v>48785</v>
      </c>
      <c r="V234" s="86">
        <v>49036</v>
      </c>
      <c r="W234" s="86">
        <v>49306</v>
      </c>
      <c r="X234" s="86">
        <v>49565</v>
      </c>
      <c r="Y234" s="86">
        <v>49825</v>
      </c>
      <c r="Z234" s="86">
        <v>50079</v>
      </c>
      <c r="AA234" s="86">
        <v>50331</v>
      </c>
      <c r="AB234" s="86">
        <v>50575</v>
      </c>
      <c r="AC234" s="86">
        <v>50826</v>
      </c>
      <c r="AD234" s="86">
        <v>51092</v>
      </c>
      <c r="AE234" s="86">
        <v>51395</v>
      </c>
      <c r="AF234" s="86">
        <v>51729</v>
      </c>
      <c r="AG234" s="86">
        <v>52091</v>
      </c>
      <c r="AH234" s="86">
        <v>52439</v>
      </c>
      <c r="AI234" s="86">
        <v>52723</v>
      </c>
      <c r="AJ234" s="86">
        <v>53030</v>
      </c>
      <c r="AK234" s="86">
        <v>53413</v>
      </c>
      <c r="AL234" s="86">
        <v>53927</v>
      </c>
      <c r="AM234" s="86">
        <v>54594</v>
      </c>
      <c r="AN234" s="86">
        <v>55369</v>
      </c>
      <c r="AO234" s="86">
        <v>56210</v>
      </c>
      <c r="AP234" s="86">
        <v>57078</v>
      </c>
      <c r="AQ234" s="86">
        <v>57923</v>
      </c>
      <c r="AR234" s="86">
        <v>58748</v>
      </c>
      <c r="AS234" s="86">
        <v>59375</v>
      </c>
      <c r="AT234" s="86">
        <v>60387</v>
      </c>
      <c r="AU234" s="86">
        <v>61362</v>
      </c>
      <c r="AV234" s="86">
        <v>62082</v>
      </c>
      <c r="AW234" s="86">
        <v>63667</v>
      </c>
      <c r="AX234" s="86">
        <v>63806</v>
      </c>
      <c r="AY234" s="86">
        <v>64319</v>
      </c>
      <c r="AZ234" s="86">
        <v>64853</v>
      </c>
      <c r="BA234" s="86">
        <v>65226</v>
      </c>
      <c r="BB234" s="86">
        <v>65687</v>
      </c>
      <c r="BC234" s="86">
        <v>66576</v>
      </c>
      <c r="BD234" s="86">
        <v>66526</v>
      </c>
      <c r="BE234" s="86">
        <v>67292</v>
      </c>
      <c r="BF234" s="86">
        <v>67849</v>
      </c>
      <c r="BG234" s="86">
        <v>69822</v>
      </c>
      <c r="BH234" s="86">
        <v>70005</v>
      </c>
      <c r="BI234" s="86">
        <v>70682</v>
      </c>
      <c r="BJ234" s="86">
        <v>71232</v>
      </c>
      <c r="BK234" s="86">
        <v>72146</v>
      </c>
      <c r="BL234" s="86">
        <v>72098</v>
      </c>
      <c r="BM234" s="86">
        <v>72454</v>
      </c>
      <c r="BN234" s="86">
        <v>72688</v>
      </c>
      <c r="BO234" s="86">
        <v>73729</v>
      </c>
      <c r="BP234" s="86">
        <v>73355</v>
      </c>
      <c r="BQ234" s="86">
        <v>73068</v>
      </c>
      <c r="BR234" s="86">
        <v>71988</v>
      </c>
      <c r="BS234" s="86">
        <v>71587</v>
      </c>
      <c r="BT234" s="86">
        <v>69609</v>
      </c>
      <c r="BU234" s="86">
        <v>69296</v>
      </c>
      <c r="BV234" s="86">
        <v>68210</v>
      </c>
      <c r="BW234" s="86">
        <v>67092</v>
      </c>
      <c r="BX234" s="86">
        <v>65494</v>
      </c>
      <c r="BY234" s="86">
        <v>65424</v>
      </c>
      <c r="BZ234" s="86">
        <v>63918</v>
      </c>
      <c r="CA234" s="86">
        <v>62609</v>
      </c>
      <c r="CB234" s="86">
        <v>60412</v>
      </c>
      <c r="CC234" s="86">
        <v>58736</v>
      </c>
      <c r="CD234" s="86">
        <v>57734</v>
      </c>
      <c r="CE234" s="86">
        <v>56795</v>
      </c>
      <c r="CF234" s="86">
        <v>55571</v>
      </c>
      <c r="CG234" s="86">
        <v>55642</v>
      </c>
      <c r="CH234" s="86">
        <v>55240</v>
      </c>
      <c r="CI234" s="86">
        <v>55518</v>
      </c>
      <c r="CJ234" s="86">
        <v>56662</v>
      </c>
      <c r="CK234" s="86">
        <v>56345</v>
      </c>
      <c r="CL234" s="86">
        <v>56933</v>
      </c>
      <c r="CM234" s="86">
        <v>56996</v>
      </c>
      <c r="CN234" s="86">
        <v>56436</v>
      </c>
      <c r="CO234" s="86">
        <v>56169</v>
      </c>
      <c r="CP234" s="86">
        <v>54836</v>
      </c>
      <c r="CQ234" s="86">
        <v>54439</v>
      </c>
      <c r="CR234" s="86">
        <v>51900</v>
      </c>
      <c r="CS234" s="86">
        <v>48662</v>
      </c>
      <c r="CT234" s="86">
        <v>45953</v>
      </c>
      <c r="CU234" s="86">
        <v>43149</v>
      </c>
      <c r="CV234" s="86">
        <v>40482</v>
      </c>
      <c r="CW234" s="86">
        <v>37206</v>
      </c>
      <c r="CX234" s="86">
        <v>34671</v>
      </c>
      <c r="CY234" s="86">
        <v>31566</v>
      </c>
      <c r="CZ234" s="86">
        <v>28597</v>
      </c>
      <c r="DA234" s="86">
        <v>25942</v>
      </c>
      <c r="DB234" s="86">
        <v>23121</v>
      </c>
      <c r="DC234" s="86">
        <v>20699</v>
      </c>
      <c r="DD234" s="86">
        <v>17688</v>
      </c>
      <c r="DE234" s="86">
        <v>15693</v>
      </c>
      <c r="DF234" s="86">
        <v>13175</v>
      </c>
      <c r="DG234" s="86">
        <v>10993</v>
      </c>
      <c r="DH234" s="86">
        <v>8613</v>
      </c>
      <c r="DI234" s="86">
        <v>6580</v>
      </c>
      <c r="DJ234" s="86">
        <v>4574</v>
      </c>
      <c r="DK234" s="86">
        <v>3161</v>
      </c>
      <c r="DL234" s="86">
        <v>2013</v>
      </c>
      <c r="DM234" s="86">
        <v>1171</v>
      </c>
      <c r="DN234" s="86">
        <v>629</v>
      </c>
      <c r="DO234" s="86">
        <v>304</v>
      </c>
      <c r="DP234" s="86">
        <v>137</v>
      </c>
      <c r="DQ234" s="86">
        <v>53</v>
      </c>
      <c r="DR234" s="86">
        <v>19</v>
      </c>
      <c r="DS234" s="86">
        <v>7</v>
      </c>
      <c r="DT234" s="86">
        <v>1</v>
      </c>
      <c r="DU234" s="86">
        <v>0</v>
      </c>
      <c r="DV234" s="86">
        <v>0</v>
      </c>
      <c r="DW234" s="86">
        <v>0</v>
      </c>
      <c r="DX234" s="86">
        <v>0</v>
      </c>
      <c r="DY234" s="86">
        <v>0</v>
      </c>
      <c r="DZ234" s="86">
        <v>0</v>
      </c>
      <c r="EA234" s="86">
        <v>0</v>
      </c>
      <c r="EB234" s="86">
        <v>0</v>
      </c>
      <c r="EC234" s="86">
        <v>0</v>
      </c>
      <c r="ED234" s="86">
        <v>0</v>
      </c>
      <c r="EE234" s="86">
        <v>0</v>
      </c>
    </row>
    <row r="235" spans="1:135" ht="0.95" customHeight="1" x14ac:dyDescent="0.25">
      <c r="A235" s="70">
        <v>2045</v>
      </c>
      <c r="B235" s="71">
        <f t="shared" si="255"/>
        <v>5343247</v>
      </c>
      <c r="C235" s="70"/>
      <c r="D235" s="84">
        <f t="shared" si="256"/>
        <v>2858475</v>
      </c>
      <c r="E235" s="84">
        <f t="shared" si="257"/>
        <v>2921748</v>
      </c>
      <c r="F235" s="84">
        <f t="shared" si="258"/>
        <v>2983770</v>
      </c>
      <c r="G235" s="85">
        <f t="shared" si="259"/>
        <v>3043767</v>
      </c>
      <c r="H235" s="85">
        <f t="shared" si="260"/>
        <v>3102129</v>
      </c>
      <c r="I235" s="85">
        <f>SUM(CA235:$EE235)</f>
        <v>1499535</v>
      </c>
      <c r="J235" s="85">
        <f>SUM(CB235:$EE235)</f>
        <v>1436262</v>
      </c>
      <c r="K235" s="85">
        <f>SUM(CC235:$EE235)</f>
        <v>1374240</v>
      </c>
      <c r="L235" s="85">
        <f>SUM(CD235:$EE235)</f>
        <v>1314243</v>
      </c>
      <c r="M235" s="85">
        <f>SUM(CE235:$EE235)</f>
        <v>1255881</v>
      </c>
      <c r="N235" s="84"/>
      <c r="O235" s="86">
        <v>47180</v>
      </c>
      <c r="P235" s="86">
        <v>47478</v>
      </c>
      <c r="Q235" s="86">
        <v>47732</v>
      </c>
      <c r="R235" s="86">
        <v>47956</v>
      </c>
      <c r="S235" s="86">
        <v>48200</v>
      </c>
      <c r="T235" s="86">
        <v>48459</v>
      </c>
      <c r="U235" s="86">
        <v>48712</v>
      </c>
      <c r="V235" s="86">
        <v>48956</v>
      </c>
      <c r="W235" s="86">
        <v>49210</v>
      </c>
      <c r="X235" s="86">
        <v>49472</v>
      </c>
      <c r="Y235" s="86">
        <v>49722</v>
      </c>
      <c r="Z235" s="86">
        <v>49976</v>
      </c>
      <c r="AA235" s="86">
        <v>50227</v>
      </c>
      <c r="AB235" s="86">
        <v>50482</v>
      </c>
      <c r="AC235" s="86">
        <v>50741</v>
      </c>
      <c r="AD235" s="86">
        <v>51025</v>
      </c>
      <c r="AE235" s="86">
        <v>51347</v>
      </c>
      <c r="AF235" s="86">
        <v>51719</v>
      </c>
      <c r="AG235" s="86">
        <v>52115</v>
      </c>
      <c r="AH235" s="86">
        <v>52515</v>
      </c>
      <c r="AI235" s="86">
        <v>52870</v>
      </c>
      <c r="AJ235" s="86">
        <v>53218</v>
      </c>
      <c r="AK235" s="86">
        <v>53660</v>
      </c>
      <c r="AL235" s="86">
        <v>54223</v>
      </c>
      <c r="AM235" s="86">
        <v>54910</v>
      </c>
      <c r="AN235" s="86">
        <v>55705</v>
      </c>
      <c r="AO235" s="86">
        <v>56545</v>
      </c>
      <c r="AP235" s="86">
        <v>57389</v>
      </c>
      <c r="AQ235" s="86">
        <v>58217</v>
      </c>
      <c r="AR235" s="86">
        <v>59002</v>
      </c>
      <c r="AS235" s="86">
        <v>59764</v>
      </c>
      <c r="AT235" s="86">
        <v>60328</v>
      </c>
      <c r="AU235" s="86">
        <v>61272</v>
      </c>
      <c r="AV235" s="86">
        <v>62176</v>
      </c>
      <c r="AW235" s="86">
        <v>62826</v>
      </c>
      <c r="AX235" s="86">
        <v>64333</v>
      </c>
      <c r="AY235" s="86">
        <v>64409</v>
      </c>
      <c r="AZ235" s="86">
        <v>64860</v>
      </c>
      <c r="BA235" s="86">
        <v>65337</v>
      </c>
      <c r="BB235" s="86">
        <v>65657</v>
      </c>
      <c r="BC235" s="86">
        <v>66065</v>
      </c>
      <c r="BD235" s="86">
        <v>66905</v>
      </c>
      <c r="BE235" s="86">
        <v>66814</v>
      </c>
      <c r="BF235" s="86">
        <v>67538</v>
      </c>
      <c r="BG235" s="86">
        <v>68059</v>
      </c>
      <c r="BH235" s="86">
        <v>69990</v>
      </c>
      <c r="BI235" s="86">
        <v>70141</v>
      </c>
      <c r="BJ235" s="86">
        <v>70779</v>
      </c>
      <c r="BK235" s="86">
        <v>71287</v>
      </c>
      <c r="BL235" s="86">
        <v>72152</v>
      </c>
      <c r="BM235" s="86">
        <v>72056</v>
      </c>
      <c r="BN235" s="86">
        <v>72360</v>
      </c>
      <c r="BO235" s="86">
        <v>72540</v>
      </c>
      <c r="BP235" s="86">
        <v>73529</v>
      </c>
      <c r="BQ235" s="86">
        <v>73108</v>
      </c>
      <c r="BR235" s="86">
        <v>72780</v>
      </c>
      <c r="BS235" s="86">
        <v>71667</v>
      </c>
      <c r="BT235" s="86">
        <v>71237</v>
      </c>
      <c r="BU235" s="86">
        <v>69247</v>
      </c>
      <c r="BV235" s="86">
        <v>68915</v>
      </c>
      <c r="BW235" s="86">
        <v>67821</v>
      </c>
      <c r="BX235" s="86">
        <v>66697</v>
      </c>
      <c r="BY235" s="86">
        <v>65098</v>
      </c>
      <c r="BZ235" s="86">
        <v>64989</v>
      </c>
      <c r="CA235" s="86">
        <v>63273</v>
      </c>
      <c r="CB235" s="86">
        <v>62022</v>
      </c>
      <c r="CC235" s="86">
        <v>59997</v>
      </c>
      <c r="CD235" s="86">
        <v>58362</v>
      </c>
      <c r="CE235" s="86">
        <v>57354</v>
      </c>
      <c r="CF235" s="86">
        <v>56402</v>
      </c>
      <c r="CG235" s="86">
        <v>55162</v>
      </c>
      <c r="CH235" s="86">
        <v>55204</v>
      </c>
      <c r="CI235" s="86">
        <v>54772</v>
      </c>
      <c r="CJ235" s="86">
        <v>55006</v>
      </c>
      <c r="CK235" s="86">
        <v>56091</v>
      </c>
      <c r="CL235" s="86">
        <v>55716</v>
      </c>
      <c r="CM235" s="86">
        <v>56230</v>
      </c>
      <c r="CN235" s="86">
        <v>56217</v>
      </c>
      <c r="CO235" s="86">
        <v>55576</v>
      </c>
      <c r="CP235" s="86">
        <v>55212</v>
      </c>
      <c r="CQ235" s="86">
        <v>53787</v>
      </c>
      <c r="CR235" s="86">
        <v>53268</v>
      </c>
      <c r="CS235" s="86">
        <v>50645</v>
      </c>
      <c r="CT235" s="86">
        <v>47331</v>
      </c>
      <c r="CU235" s="86">
        <v>44531</v>
      </c>
      <c r="CV235" s="86">
        <v>41632</v>
      </c>
      <c r="CW235" s="86">
        <v>38865</v>
      </c>
      <c r="CX235" s="86">
        <v>35512</v>
      </c>
      <c r="CY235" s="86">
        <v>32867</v>
      </c>
      <c r="CZ235" s="86">
        <v>29684</v>
      </c>
      <c r="DA235" s="86">
        <v>26640</v>
      </c>
      <c r="DB235" s="86">
        <v>23903</v>
      </c>
      <c r="DC235" s="86">
        <v>21026</v>
      </c>
      <c r="DD235" s="86">
        <v>18535</v>
      </c>
      <c r="DE235" s="86">
        <v>15552</v>
      </c>
      <c r="DF235" s="86">
        <v>13501</v>
      </c>
      <c r="DG235" s="86">
        <v>11043</v>
      </c>
      <c r="DH235" s="86">
        <v>8935</v>
      </c>
      <c r="DI235" s="86">
        <v>6748</v>
      </c>
      <c r="DJ235" s="86">
        <v>4947</v>
      </c>
      <c r="DK235" s="86">
        <v>3284</v>
      </c>
      <c r="DL235" s="86">
        <v>2147</v>
      </c>
      <c r="DM235" s="86">
        <v>1280</v>
      </c>
      <c r="DN235" s="86">
        <v>691</v>
      </c>
      <c r="DO235" s="86">
        <v>340</v>
      </c>
      <c r="DP235" s="86">
        <v>151</v>
      </c>
      <c r="DQ235" s="86">
        <v>62</v>
      </c>
      <c r="DR235" s="86">
        <v>22</v>
      </c>
      <c r="DS235" s="86">
        <v>8</v>
      </c>
      <c r="DT235" s="86">
        <v>2</v>
      </c>
      <c r="DU235" s="86">
        <v>0</v>
      </c>
      <c r="DV235" s="86">
        <v>0</v>
      </c>
      <c r="DW235" s="86">
        <v>0</v>
      </c>
      <c r="DX235" s="86">
        <v>0</v>
      </c>
      <c r="DY235" s="86">
        <v>0</v>
      </c>
      <c r="DZ235" s="86">
        <v>0</v>
      </c>
      <c r="EA235" s="86">
        <v>0</v>
      </c>
      <c r="EB235" s="86">
        <v>0</v>
      </c>
      <c r="EC235" s="86">
        <v>0</v>
      </c>
      <c r="ED235" s="86">
        <v>0</v>
      </c>
      <c r="EE235" s="86">
        <v>0</v>
      </c>
    </row>
    <row r="236" spans="1:135" ht="0.95" customHeight="1" x14ac:dyDescent="0.25">
      <c r="A236" s="70">
        <v>2046</v>
      </c>
      <c r="B236" s="71">
        <f t="shared" si="255"/>
        <v>5359424</v>
      </c>
      <c r="C236" s="70"/>
      <c r="D236" s="84">
        <f t="shared" si="256"/>
        <v>2860116</v>
      </c>
      <c r="E236" s="84">
        <f t="shared" si="257"/>
        <v>2924452</v>
      </c>
      <c r="F236" s="84">
        <f t="shared" si="258"/>
        <v>2987127</v>
      </c>
      <c r="G236" s="85">
        <f t="shared" si="259"/>
        <v>3048724</v>
      </c>
      <c r="H236" s="85">
        <f t="shared" si="260"/>
        <v>3108340</v>
      </c>
      <c r="I236" s="85">
        <f>SUM(CA236:$EE236)</f>
        <v>1515599</v>
      </c>
      <c r="J236" s="85">
        <f>SUM(CB236:$EE236)</f>
        <v>1451263</v>
      </c>
      <c r="K236" s="85">
        <f>SUM(CC236:$EE236)</f>
        <v>1388588</v>
      </c>
      <c r="L236" s="85">
        <f>SUM(CD236:$EE236)</f>
        <v>1326991</v>
      </c>
      <c r="M236" s="85">
        <f>SUM(CE236:$EE236)</f>
        <v>1267375</v>
      </c>
      <c r="N236" s="84"/>
      <c r="O236" s="86">
        <v>47238</v>
      </c>
      <c r="P236" s="86">
        <v>47519</v>
      </c>
      <c r="Q236" s="86">
        <v>47747</v>
      </c>
      <c r="R236" s="86">
        <v>47963</v>
      </c>
      <c r="S236" s="86">
        <v>48179</v>
      </c>
      <c r="T236" s="86">
        <v>48410</v>
      </c>
      <c r="U236" s="86">
        <v>48646</v>
      </c>
      <c r="V236" s="86">
        <v>48887</v>
      </c>
      <c r="W236" s="86">
        <v>49133</v>
      </c>
      <c r="X236" s="86">
        <v>49378</v>
      </c>
      <c r="Y236" s="86">
        <v>49632</v>
      </c>
      <c r="Z236" s="86">
        <v>49875</v>
      </c>
      <c r="AA236" s="86">
        <v>50124</v>
      </c>
      <c r="AB236" s="86">
        <v>50379</v>
      </c>
      <c r="AC236" s="86">
        <v>50649</v>
      </c>
      <c r="AD236" s="86">
        <v>50942</v>
      </c>
      <c r="AE236" s="86">
        <v>51280</v>
      </c>
      <c r="AF236" s="86">
        <v>51671</v>
      </c>
      <c r="AG236" s="86">
        <v>52107</v>
      </c>
      <c r="AH236" s="86">
        <v>52540</v>
      </c>
      <c r="AI236" s="86">
        <v>52946</v>
      </c>
      <c r="AJ236" s="86">
        <v>53363</v>
      </c>
      <c r="AK236" s="86">
        <v>53847</v>
      </c>
      <c r="AL236" s="86">
        <v>54467</v>
      </c>
      <c r="AM236" s="86">
        <v>55204</v>
      </c>
      <c r="AN236" s="86">
        <v>56018</v>
      </c>
      <c r="AO236" s="86">
        <v>56879</v>
      </c>
      <c r="AP236" s="86">
        <v>57722</v>
      </c>
      <c r="AQ236" s="86">
        <v>58527</v>
      </c>
      <c r="AR236" s="86">
        <v>59296</v>
      </c>
      <c r="AS236" s="86">
        <v>60020</v>
      </c>
      <c r="AT236" s="86">
        <v>60718</v>
      </c>
      <c r="AU236" s="86">
        <v>61220</v>
      </c>
      <c r="AV236" s="86">
        <v>62093</v>
      </c>
      <c r="AW236" s="86">
        <v>62926</v>
      </c>
      <c r="AX236" s="86">
        <v>63504</v>
      </c>
      <c r="AY236" s="86">
        <v>64938</v>
      </c>
      <c r="AZ236" s="86">
        <v>64956</v>
      </c>
      <c r="BA236" s="86">
        <v>65349</v>
      </c>
      <c r="BB236" s="86">
        <v>65771</v>
      </c>
      <c r="BC236" s="86">
        <v>66040</v>
      </c>
      <c r="BD236" s="86">
        <v>66401</v>
      </c>
      <c r="BE236" s="86">
        <v>67193</v>
      </c>
      <c r="BF236" s="86">
        <v>67064</v>
      </c>
      <c r="BG236" s="86">
        <v>67752</v>
      </c>
      <c r="BH236" s="86">
        <v>68238</v>
      </c>
      <c r="BI236" s="86">
        <v>70128</v>
      </c>
      <c r="BJ236" s="86">
        <v>70243</v>
      </c>
      <c r="BK236" s="86">
        <v>70838</v>
      </c>
      <c r="BL236" s="86">
        <v>71298</v>
      </c>
      <c r="BM236" s="86">
        <v>72111</v>
      </c>
      <c r="BN236" s="86">
        <v>71965</v>
      </c>
      <c r="BO236" s="86">
        <v>72215</v>
      </c>
      <c r="BP236" s="86">
        <v>72346</v>
      </c>
      <c r="BQ236" s="86">
        <v>73283</v>
      </c>
      <c r="BR236" s="86">
        <v>72821</v>
      </c>
      <c r="BS236" s="86">
        <v>72458</v>
      </c>
      <c r="BT236" s="86">
        <v>71318</v>
      </c>
      <c r="BU236" s="86">
        <v>70866</v>
      </c>
      <c r="BV236" s="86">
        <v>68867</v>
      </c>
      <c r="BW236" s="86">
        <v>68524</v>
      </c>
      <c r="BX236" s="86">
        <v>67422</v>
      </c>
      <c r="BY236" s="86">
        <v>66293</v>
      </c>
      <c r="BZ236" s="86">
        <v>64668</v>
      </c>
      <c r="CA236" s="86">
        <v>64336</v>
      </c>
      <c r="CB236" s="86">
        <v>62675</v>
      </c>
      <c r="CC236" s="86">
        <v>61597</v>
      </c>
      <c r="CD236" s="86">
        <v>59616</v>
      </c>
      <c r="CE236" s="86">
        <v>57977</v>
      </c>
      <c r="CF236" s="86">
        <v>56959</v>
      </c>
      <c r="CG236" s="86">
        <v>55989</v>
      </c>
      <c r="CH236" s="86">
        <v>54729</v>
      </c>
      <c r="CI236" s="86">
        <v>54737</v>
      </c>
      <c r="CJ236" s="86">
        <v>54269</v>
      </c>
      <c r="CK236" s="86">
        <v>54453</v>
      </c>
      <c r="CL236" s="86">
        <v>55470</v>
      </c>
      <c r="CM236" s="86">
        <v>55033</v>
      </c>
      <c r="CN236" s="86">
        <v>55468</v>
      </c>
      <c r="CO236" s="86">
        <v>55368</v>
      </c>
      <c r="CP236" s="86">
        <v>54638</v>
      </c>
      <c r="CQ236" s="86">
        <v>54168</v>
      </c>
      <c r="CR236" s="86">
        <v>52642</v>
      </c>
      <c r="CS236" s="86">
        <v>51991</v>
      </c>
      <c r="CT236" s="86">
        <v>49276</v>
      </c>
      <c r="CU236" s="86">
        <v>45879</v>
      </c>
      <c r="CV236" s="86">
        <v>42984</v>
      </c>
      <c r="CW236" s="86">
        <v>39985</v>
      </c>
      <c r="CX236" s="86">
        <v>37114</v>
      </c>
      <c r="CY236" s="86">
        <v>33685</v>
      </c>
      <c r="CZ236" s="86">
        <v>30932</v>
      </c>
      <c r="DA236" s="86">
        <v>27677</v>
      </c>
      <c r="DB236" s="86">
        <v>24568</v>
      </c>
      <c r="DC236" s="86">
        <v>21763</v>
      </c>
      <c r="DD236" s="86">
        <v>18852</v>
      </c>
      <c r="DE236" s="86">
        <v>16322</v>
      </c>
      <c r="DF236" s="86">
        <v>13404</v>
      </c>
      <c r="DG236" s="86">
        <v>11342</v>
      </c>
      <c r="DH236" s="86">
        <v>8997</v>
      </c>
      <c r="DI236" s="86">
        <v>7024</v>
      </c>
      <c r="DJ236" s="86">
        <v>5090</v>
      </c>
      <c r="DK236" s="86">
        <v>3568</v>
      </c>
      <c r="DL236" s="86">
        <v>2239</v>
      </c>
      <c r="DM236" s="86">
        <v>1372</v>
      </c>
      <c r="DN236" s="86">
        <v>758</v>
      </c>
      <c r="DO236" s="86">
        <v>377</v>
      </c>
      <c r="DP236" s="86">
        <v>169</v>
      </c>
      <c r="DQ236" s="86">
        <v>69</v>
      </c>
      <c r="DR236" s="86">
        <v>26</v>
      </c>
      <c r="DS236" s="86">
        <v>9</v>
      </c>
      <c r="DT236" s="86">
        <v>2</v>
      </c>
      <c r="DU236" s="86">
        <v>1</v>
      </c>
      <c r="DV236" s="86">
        <v>0</v>
      </c>
      <c r="DW236" s="86">
        <v>0</v>
      </c>
      <c r="DX236" s="86">
        <v>0</v>
      </c>
      <c r="DY236" s="86">
        <v>0</v>
      </c>
      <c r="DZ236" s="86">
        <v>0</v>
      </c>
      <c r="EA236" s="86">
        <v>0</v>
      </c>
      <c r="EB236" s="86">
        <v>0</v>
      </c>
      <c r="EC236" s="86">
        <v>0</v>
      </c>
      <c r="ED236" s="86">
        <v>0</v>
      </c>
      <c r="EE236" s="86">
        <v>0</v>
      </c>
    </row>
    <row r="237" spans="1:135" ht="0.95" customHeight="1" x14ac:dyDescent="0.25">
      <c r="A237" s="70">
        <v>2047</v>
      </c>
      <c r="B237" s="71">
        <f t="shared" si="255"/>
        <v>5375195</v>
      </c>
      <c r="C237" s="70"/>
      <c r="D237" s="84">
        <f t="shared" si="256"/>
        <v>2862173</v>
      </c>
      <c r="E237" s="84">
        <f t="shared" si="257"/>
        <v>2926190</v>
      </c>
      <c r="F237" s="84">
        <f t="shared" si="258"/>
        <v>2989920</v>
      </c>
      <c r="G237" s="85">
        <f t="shared" si="259"/>
        <v>3052164</v>
      </c>
      <c r="H237" s="85">
        <f t="shared" si="260"/>
        <v>3113370</v>
      </c>
      <c r="I237" s="85">
        <f>SUM(CA237:$EE237)</f>
        <v>1530671</v>
      </c>
      <c r="J237" s="85">
        <f>SUM(CB237:$EE237)</f>
        <v>1466654</v>
      </c>
      <c r="K237" s="85">
        <f>SUM(CC237:$EE237)</f>
        <v>1402924</v>
      </c>
      <c r="L237" s="85">
        <f>SUM(CD237:$EE237)</f>
        <v>1340680</v>
      </c>
      <c r="M237" s="85">
        <f>SUM(CE237:$EE237)</f>
        <v>1279474</v>
      </c>
      <c r="N237" s="84"/>
      <c r="O237" s="86">
        <v>47315</v>
      </c>
      <c r="P237" s="86">
        <v>47578</v>
      </c>
      <c r="Q237" s="86">
        <v>47790</v>
      </c>
      <c r="R237" s="86">
        <v>47981</v>
      </c>
      <c r="S237" s="86">
        <v>48189</v>
      </c>
      <c r="T237" s="86">
        <v>48392</v>
      </c>
      <c r="U237" s="86">
        <v>48601</v>
      </c>
      <c r="V237" s="86">
        <v>48823</v>
      </c>
      <c r="W237" s="86">
        <v>49068</v>
      </c>
      <c r="X237" s="86">
        <v>49305</v>
      </c>
      <c r="Y237" s="86">
        <v>49540</v>
      </c>
      <c r="Z237" s="86">
        <v>49786</v>
      </c>
      <c r="AA237" s="86">
        <v>50026</v>
      </c>
      <c r="AB237" s="86">
        <v>50278</v>
      </c>
      <c r="AC237" s="86">
        <v>50548</v>
      </c>
      <c r="AD237" s="86">
        <v>50849</v>
      </c>
      <c r="AE237" s="86">
        <v>51197</v>
      </c>
      <c r="AF237" s="86">
        <v>51605</v>
      </c>
      <c r="AG237" s="86">
        <v>52060</v>
      </c>
      <c r="AH237" s="86">
        <v>52534</v>
      </c>
      <c r="AI237" s="86">
        <v>52973</v>
      </c>
      <c r="AJ237" s="86">
        <v>53440</v>
      </c>
      <c r="AK237" s="86">
        <v>53990</v>
      </c>
      <c r="AL237" s="86">
        <v>54652</v>
      </c>
      <c r="AM237" s="86">
        <v>55445</v>
      </c>
      <c r="AN237" s="86">
        <v>56309</v>
      </c>
      <c r="AO237" s="86">
        <v>57188</v>
      </c>
      <c r="AP237" s="86">
        <v>58053</v>
      </c>
      <c r="AQ237" s="86">
        <v>58857</v>
      </c>
      <c r="AR237" s="86">
        <v>59605</v>
      </c>
      <c r="AS237" s="86">
        <v>60313</v>
      </c>
      <c r="AT237" s="86">
        <v>60976</v>
      </c>
      <c r="AU237" s="86">
        <v>61609</v>
      </c>
      <c r="AV237" s="86">
        <v>62046</v>
      </c>
      <c r="AW237" s="86">
        <v>62849</v>
      </c>
      <c r="AX237" s="86">
        <v>63609</v>
      </c>
      <c r="AY237" s="86">
        <v>64119</v>
      </c>
      <c r="AZ237" s="86">
        <v>65485</v>
      </c>
      <c r="BA237" s="86">
        <v>65449</v>
      </c>
      <c r="BB237" s="86">
        <v>65788</v>
      </c>
      <c r="BC237" s="86">
        <v>66158</v>
      </c>
      <c r="BD237" s="86">
        <v>66381</v>
      </c>
      <c r="BE237" s="86">
        <v>66696</v>
      </c>
      <c r="BF237" s="86">
        <v>67445</v>
      </c>
      <c r="BG237" s="86">
        <v>67282</v>
      </c>
      <c r="BH237" s="86">
        <v>67935</v>
      </c>
      <c r="BI237" s="86">
        <v>68387</v>
      </c>
      <c r="BJ237" s="86">
        <v>70233</v>
      </c>
      <c r="BK237" s="86">
        <v>70306</v>
      </c>
      <c r="BL237" s="86">
        <v>70854</v>
      </c>
      <c r="BM237" s="86">
        <v>71263</v>
      </c>
      <c r="BN237" s="86">
        <v>72022</v>
      </c>
      <c r="BO237" s="86">
        <v>71825</v>
      </c>
      <c r="BP237" s="86">
        <v>72026</v>
      </c>
      <c r="BQ237" s="86">
        <v>72107</v>
      </c>
      <c r="BR237" s="86">
        <v>72998</v>
      </c>
      <c r="BS237" s="86">
        <v>72500</v>
      </c>
      <c r="BT237" s="86">
        <v>72106</v>
      </c>
      <c r="BU237" s="86">
        <v>70948</v>
      </c>
      <c r="BV237" s="86">
        <v>70478</v>
      </c>
      <c r="BW237" s="86">
        <v>68478</v>
      </c>
      <c r="BX237" s="86">
        <v>68123</v>
      </c>
      <c r="BY237" s="86">
        <v>67014</v>
      </c>
      <c r="BZ237" s="86">
        <v>65853</v>
      </c>
      <c r="CA237" s="86">
        <v>64017</v>
      </c>
      <c r="CB237" s="86">
        <v>63730</v>
      </c>
      <c r="CC237" s="86">
        <v>62244</v>
      </c>
      <c r="CD237" s="86">
        <v>61206</v>
      </c>
      <c r="CE237" s="86">
        <v>59225</v>
      </c>
      <c r="CF237" s="86">
        <v>57579</v>
      </c>
      <c r="CG237" s="86">
        <v>56542</v>
      </c>
      <c r="CH237" s="86">
        <v>55551</v>
      </c>
      <c r="CI237" s="86">
        <v>54269</v>
      </c>
      <c r="CJ237" s="86">
        <v>54237</v>
      </c>
      <c r="CK237" s="86">
        <v>53728</v>
      </c>
      <c r="CL237" s="86">
        <v>53856</v>
      </c>
      <c r="CM237" s="86">
        <v>54798</v>
      </c>
      <c r="CN237" s="86">
        <v>54292</v>
      </c>
      <c r="CO237" s="86">
        <v>54639</v>
      </c>
      <c r="CP237" s="86">
        <v>54442</v>
      </c>
      <c r="CQ237" s="86">
        <v>53617</v>
      </c>
      <c r="CR237" s="86">
        <v>53026</v>
      </c>
      <c r="CS237" s="86">
        <v>51393</v>
      </c>
      <c r="CT237" s="86">
        <v>50598</v>
      </c>
      <c r="CU237" s="86">
        <v>47783</v>
      </c>
      <c r="CV237" s="86">
        <v>44300</v>
      </c>
      <c r="CW237" s="86">
        <v>41305</v>
      </c>
      <c r="CX237" s="86">
        <v>38202</v>
      </c>
      <c r="CY237" s="86">
        <v>35225</v>
      </c>
      <c r="CZ237" s="86">
        <v>31723</v>
      </c>
      <c r="DA237" s="86">
        <v>28865</v>
      </c>
      <c r="DB237" s="86">
        <v>25550</v>
      </c>
      <c r="DC237" s="86">
        <v>22393</v>
      </c>
      <c r="DD237" s="86">
        <v>19541</v>
      </c>
      <c r="DE237" s="86">
        <v>16627</v>
      </c>
      <c r="DF237" s="86">
        <v>14095</v>
      </c>
      <c r="DG237" s="86">
        <v>11285</v>
      </c>
      <c r="DH237" s="86">
        <v>9265</v>
      </c>
      <c r="DI237" s="86">
        <v>7092</v>
      </c>
      <c r="DJ237" s="86">
        <v>5317</v>
      </c>
      <c r="DK237" s="86">
        <v>3688</v>
      </c>
      <c r="DL237" s="86">
        <v>2446</v>
      </c>
      <c r="DM237" s="86">
        <v>1437</v>
      </c>
      <c r="DN237" s="86">
        <v>819</v>
      </c>
      <c r="DO237" s="86">
        <v>415</v>
      </c>
      <c r="DP237" s="86">
        <v>188</v>
      </c>
      <c r="DQ237" s="86">
        <v>77</v>
      </c>
      <c r="DR237" s="86">
        <v>29</v>
      </c>
      <c r="DS237" s="86">
        <v>10</v>
      </c>
      <c r="DT237" s="86">
        <v>4</v>
      </c>
      <c r="DU237" s="86">
        <v>1</v>
      </c>
      <c r="DV237" s="86">
        <v>0</v>
      </c>
      <c r="DW237" s="86">
        <v>0</v>
      </c>
      <c r="DX237" s="86">
        <v>0</v>
      </c>
      <c r="DY237" s="86">
        <v>0</v>
      </c>
      <c r="DZ237" s="86">
        <v>0</v>
      </c>
      <c r="EA237" s="86">
        <v>0</v>
      </c>
      <c r="EB237" s="86">
        <v>0</v>
      </c>
      <c r="EC237" s="86">
        <v>0</v>
      </c>
      <c r="ED237" s="86">
        <v>0</v>
      </c>
      <c r="EE237" s="86">
        <v>0</v>
      </c>
    </row>
    <row r="238" spans="1:135" ht="0.95" customHeight="1" x14ac:dyDescent="0.25">
      <c r="A238" s="70">
        <v>2048</v>
      </c>
      <c r="B238" s="71">
        <f t="shared" si="255"/>
        <v>5390481</v>
      </c>
      <c r="C238" s="70"/>
      <c r="D238" s="84">
        <f t="shared" si="256"/>
        <v>2863118</v>
      </c>
      <c r="E238" s="84">
        <f t="shared" si="257"/>
        <v>2928307</v>
      </c>
      <c r="F238" s="84">
        <f t="shared" si="258"/>
        <v>2991723</v>
      </c>
      <c r="G238" s="85">
        <f t="shared" si="259"/>
        <v>3055015</v>
      </c>
      <c r="H238" s="85">
        <f t="shared" si="260"/>
        <v>3116865</v>
      </c>
      <c r="I238" s="85">
        <f>SUM(CA238:$EE238)</f>
        <v>1546232</v>
      </c>
      <c r="J238" s="85">
        <f>SUM(CB238:$EE238)</f>
        <v>1481043</v>
      </c>
      <c r="K238" s="85">
        <f>SUM(CC238:$EE238)</f>
        <v>1417627</v>
      </c>
      <c r="L238" s="85">
        <f>SUM(CD238:$EE238)</f>
        <v>1354335</v>
      </c>
      <c r="M238" s="85">
        <f>SUM(CE238:$EE238)</f>
        <v>1292485</v>
      </c>
      <c r="N238" s="84"/>
      <c r="O238" s="86">
        <v>47418</v>
      </c>
      <c r="P238" s="86">
        <v>47658</v>
      </c>
      <c r="Q238" s="86">
        <v>47852</v>
      </c>
      <c r="R238" s="86">
        <v>48027</v>
      </c>
      <c r="S238" s="86">
        <v>48209</v>
      </c>
      <c r="T238" s="86">
        <v>48404</v>
      </c>
      <c r="U238" s="86">
        <v>48584</v>
      </c>
      <c r="V238" s="86">
        <v>48781</v>
      </c>
      <c r="W238" s="86">
        <v>49005</v>
      </c>
      <c r="X238" s="86">
        <v>49242</v>
      </c>
      <c r="Y238" s="86">
        <v>49467</v>
      </c>
      <c r="Z238" s="86">
        <v>49696</v>
      </c>
      <c r="AA238" s="86">
        <v>49938</v>
      </c>
      <c r="AB238" s="86">
        <v>50181</v>
      </c>
      <c r="AC238" s="86">
        <v>50448</v>
      </c>
      <c r="AD238" s="86">
        <v>50750</v>
      </c>
      <c r="AE238" s="86">
        <v>51106</v>
      </c>
      <c r="AF238" s="86">
        <v>51523</v>
      </c>
      <c r="AG238" s="86">
        <v>51995</v>
      </c>
      <c r="AH238" s="86">
        <v>52488</v>
      </c>
      <c r="AI238" s="86">
        <v>52967</v>
      </c>
      <c r="AJ238" s="86">
        <v>53468</v>
      </c>
      <c r="AK238" s="86">
        <v>54069</v>
      </c>
      <c r="AL238" s="86">
        <v>54794</v>
      </c>
      <c r="AM238" s="86">
        <v>55630</v>
      </c>
      <c r="AN238" s="86">
        <v>56548</v>
      </c>
      <c r="AO238" s="86">
        <v>57478</v>
      </c>
      <c r="AP238" s="86">
        <v>58359</v>
      </c>
      <c r="AQ238" s="86">
        <v>59187</v>
      </c>
      <c r="AR238" s="86">
        <v>59934</v>
      </c>
      <c r="AS238" s="86">
        <v>60621</v>
      </c>
      <c r="AT238" s="86">
        <v>61268</v>
      </c>
      <c r="AU238" s="86">
        <v>61869</v>
      </c>
      <c r="AV238" s="86">
        <v>62434</v>
      </c>
      <c r="AW238" s="86">
        <v>62805</v>
      </c>
      <c r="AX238" s="86">
        <v>63536</v>
      </c>
      <c r="AY238" s="86">
        <v>64228</v>
      </c>
      <c r="AZ238" s="86">
        <v>64676</v>
      </c>
      <c r="BA238" s="86">
        <v>65979</v>
      </c>
      <c r="BB238" s="86">
        <v>65891</v>
      </c>
      <c r="BC238" s="86">
        <v>66179</v>
      </c>
      <c r="BD238" s="86">
        <v>66502</v>
      </c>
      <c r="BE238" s="86">
        <v>66680</v>
      </c>
      <c r="BF238" s="86">
        <v>66952</v>
      </c>
      <c r="BG238" s="86">
        <v>67665</v>
      </c>
      <c r="BH238" s="86">
        <v>67471</v>
      </c>
      <c r="BI238" s="86">
        <v>68087</v>
      </c>
      <c r="BJ238" s="86">
        <v>68502</v>
      </c>
      <c r="BK238" s="86">
        <v>70297</v>
      </c>
      <c r="BL238" s="86">
        <v>70329</v>
      </c>
      <c r="BM238" s="86">
        <v>70824</v>
      </c>
      <c r="BN238" s="86">
        <v>71180</v>
      </c>
      <c r="BO238" s="86">
        <v>71885</v>
      </c>
      <c r="BP238" s="86">
        <v>71639</v>
      </c>
      <c r="BQ238" s="86">
        <v>71790</v>
      </c>
      <c r="BR238" s="86">
        <v>71829</v>
      </c>
      <c r="BS238" s="86">
        <v>72677</v>
      </c>
      <c r="BT238" s="86">
        <v>72149</v>
      </c>
      <c r="BU238" s="86">
        <v>71733</v>
      </c>
      <c r="BV238" s="86">
        <v>70562</v>
      </c>
      <c r="BW238" s="86">
        <v>70081</v>
      </c>
      <c r="BX238" s="86">
        <v>68079</v>
      </c>
      <c r="BY238" s="86">
        <v>67713</v>
      </c>
      <c r="BZ238" s="86">
        <v>66572</v>
      </c>
      <c r="CA238" s="86">
        <v>65189</v>
      </c>
      <c r="CB238" s="86">
        <v>63416</v>
      </c>
      <c r="CC238" s="86">
        <v>63292</v>
      </c>
      <c r="CD238" s="86">
        <v>61850</v>
      </c>
      <c r="CE238" s="86">
        <v>60805</v>
      </c>
      <c r="CF238" s="86">
        <v>58819</v>
      </c>
      <c r="CG238" s="86">
        <v>57160</v>
      </c>
      <c r="CH238" s="86">
        <v>56102</v>
      </c>
      <c r="CI238" s="86">
        <v>55085</v>
      </c>
      <c r="CJ238" s="86">
        <v>53775</v>
      </c>
      <c r="CK238" s="86">
        <v>53698</v>
      </c>
      <c r="CL238" s="86">
        <v>53141</v>
      </c>
      <c r="CM238" s="86">
        <v>53207</v>
      </c>
      <c r="CN238" s="86">
        <v>54068</v>
      </c>
      <c r="CO238" s="86">
        <v>53485</v>
      </c>
      <c r="CP238" s="86">
        <v>53733</v>
      </c>
      <c r="CQ238" s="86">
        <v>53430</v>
      </c>
      <c r="CR238" s="86">
        <v>52499</v>
      </c>
      <c r="CS238" s="86">
        <v>51781</v>
      </c>
      <c r="CT238" s="86">
        <v>50031</v>
      </c>
      <c r="CU238" s="86">
        <v>49079</v>
      </c>
      <c r="CV238" s="86">
        <v>46158</v>
      </c>
      <c r="CW238" s="86">
        <v>42586</v>
      </c>
      <c r="CX238" s="86">
        <v>39486</v>
      </c>
      <c r="CY238" s="86">
        <v>36279</v>
      </c>
      <c r="CZ238" s="86">
        <v>33197</v>
      </c>
      <c r="DA238" s="86">
        <v>29628</v>
      </c>
      <c r="DB238" s="86">
        <v>26673</v>
      </c>
      <c r="DC238" s="86">
        <v>23314</v>
      </c>
      <c r="DD238" s="86">
        <v>20131</v>
      </c>
      <c r="DE238" s="86">
        <v>17262</v>
      </c>
      <c r="DF238" s="86">
        <v>14385</v>
      </c>
      <c r="DG238" s="86">
        <v>11892</v>
      </c>
      <c r="DH238" s="86">
        <v>9243</v>
      </c>
      <c r="DI238" s="86">
        <v>7327</v>
      </c>
      <c r="DJ238" s="86">
        <v>5385</v>
      </c>
      <c r="DK238" s="86">
        <v>3866</v>
      </c>
      <c r="DL238" s="86">
        <v>2541</v>
      </c>
      <c r="DM238" s="86">
        <v>1581</v>
      </c>
      <c r="DN238" s="86">
        <v>860</v>
      </c>
      <c r="DO238" s="86">
        <v>451</v>
      </c>
      <c r="DP238" s="86">
        <v>208</v>
      </c>
      <c r="DQ238" s="86">
        <v>85</v>
      </c>
      <c r="DR238" s="86">
        <v>32</v>
      </c>
      <c r="DS238" s="86">
        <v>11</v>
      </c>
      <c r="DT238" s="86">
        <v>5</v>
      </c>
      <c r="DU238" s="86">
        <v>1</v>
      </c>
      <c r="DV238" s="86">
        <v>0</v>
      </c>
      <c r="DW238" s="86">
        <v>0</v>
      </c>
      <c r="DX238" s="86">
        <v>0</v>
      </c>
      <c r="DY238" s="86">
        <v>0</v>
      </c>
      <c r="DZ238" s="86">
        <v>0</v>
      </c>
      <c r="EA238" s="86">
        <v>0</v>
      </c>
      <c r="EB238" s="86">
        <v>0</v>
      </c>
      <c r="EC238" s="86">
        <v>0</v>
      </c>
      <c r="ED238" s="86">
        <v>0</v>
      </c>
      <c r="EE238" s="86">
        <v>0</v>
      </c>
    </row>
    <row r="239" spans="1:135" ht="0.95" customHeight="1" x14ac:dyDescent="0.25">
      <c r="A239" s="70">
        <v>2049</v>
      </c>
      <c r="B239" s="71">
        <f t="shared" si="255"/>
        <v>5405363</v>
      </c>
      <c r="C239" s="70"/>
      <c r="D239" s="84">
        <f t="shared" si="256"/>
        <v>2863385</v>
      </c>
      <c r="E239" s="84">
        <f t="shared" si="257"/>
        <v>2929289</v>
      </c>
      <c r="F239" s="84">
        <f t="shared" si="258"/>
        <v>2993865</v>
      </c>
      <c r="G239" s="85">
        <f t="shared" si="259"/>
        <v>3056849</v>
      </c>
      <c r="H239" s="85">
        <f t="shared" si="260"/>
        <v>3119743</v>
      </c>
      <c r="I239" s="85">
        <f>SUM(CA239:$EE239)</f>
        <v>1561756</v>
      </c>
      <c r="J239" s="85">
        <f>SUM(CB239:$EE239)</f>
        <v>1495852</v>
      </c>
      <c r="K239" s="85">
        <f>SUM(CC239:$EE239)</f>
        <v>1431276</v>
      </c>
      <c r="L239" s="85">
        <f>SUM(CD239:$EE239)</f>
        <v>1368292</v>
      </c>
      <c r="M239" s="85">
        <f>SUM(CE239:$EE239)</f>
        <v>1305398</v>
      </c>
      <c r="N239" s="84"/>
      <c r="O239" s="86">
        <v>47535</v>
      </c>
      <c r="P239" s="86">
        <v>47763</v>
      </c>
      <c r="Q239" s="86">
        <v>47934</v>
      </c>
      <c r="R239" s="86">
        <v>48090</v>
      </c>
      <c r="S239" s="86">
        <v>48259</v>
      </c>
      <c r="T239" s="86">
        <v>48427</v>
      </c>
      <c r="U239" s="86">
        <v>48599</v>
      </c>
      <c r="V239" s="86">
        <v>48765</v>
      </c>
      <c r="W239" s="86">
        <v>48965</v>
      </c>
      <c r="X239" s="86">
        <v>49181</v>
      </c>
      <c r="Y239" s="86">
        <v>49407</v>
      </c>
      <c r="Z239" s="86">
        <v>49625</v>
      </c>
      <c r="AA239" s="86">
        <v>49849</v>
      </c>
      <c r="AB239" s="86">
        <v>50094</v>
      </c>
      <c r="AC239" s="86">
        <v>50352</v>
      </c>
      <c r="AD239" s="86">
        <v>50652</v>
      </c>
      <c r="AE239" s="86">
        <v>51008</v>
      </c>
      <c r="AF239" s="86">
        <v>51434</v>
      </c>
      <c r="AG239" s="86">
        <v>51916</v>
      </c>
      <c r="AH239" s="86">
        <v>52425</v>
      </c>
      <c r="AI239" s="86">
        <v>52923</v>
      </c>
      <c r="AJ239" s="86">
        <v>53462</v>
      </c>
      <c r="AK239" s="86">
        <v>54097</v>
      </c>
      <c r="AL239" s="86">
        <v>54874</v>
      </c>
      <c r="AM239" s="86">
        <v>55772</v>
      </c>
      <c r="AN239" s="86">
        <v>56733</v>
      </c>
      <c r="AO239" s="86">
        <v>57714</v>
      </c>
      <c r="AP239" s="86">
        <v>58648</v>
      </c>
      <c r="AQ239" s="86">
        <v>59490</v>
      </c>
      <c r="AR239" s="86">
        <v>60261</v>
      </c>
      <c r="AS239" s="86">
        <v>60949</v>
      </c>
      <c r="AT239" s="86">
        <v>61576</v>
      </c>
      <c r="AU239" s="86">
        <v>62161</v>
      </c>
      <c r="AV239" s="86">
        <v>62695</v>
      </c>
      <c r="AW239" s="86">
        <v>63193</v>
      </c>
      <c r="AX239" s="86">
        <v>63496</v>
      </c>
      <c r="AY239" s="86">
        <v>64160</v>
      </c>
      <c r="AZ239" s="86">
        <v>64790</v>
      </c>
      <c r="BA239" s="86">
        <v>65179</v>
      </c>
      <c r="BB239" s="86">
        <v>66421</v>
      </c>
      <c r="BC239" s="86">
        <v>66286</v>
      </c>
      <c r="BD239" s="86">
        <v>66527</v>
      </c>
      <c r="BE239" s="86">
        <v>66805</v>
      </c>
      <c r="BF239" s="86">
        <v>66942</v>
      </c>
      <c r="BG239" s="86">
        <v>67178</v>
      </c>
      <c r="BH239" s="86">
        <v>67855</v>
      </c>
      <c r="BI239" s="86">
        <v>67629</v>
      </c>
      <c r="BJ239" s="86">
        <v>68206</v>
      </c>
      <c r="BK239" s="86">
        <v>68578</v>
      </c>
      <c r="BL239" s="86">
        <v>70321</v>
      </c>
      <c r="BM239" s="86">
        <v>70304</v>
      </c>
      <c r="BN239" s="86">
        <v>70747</v>
      </c>
      <c r="BO239" s="86">
        <v>71048</v>
      </c>
      <c r="BP239" s="86">
        <v>71701</v>
      </c>
      <c r="BQ239" s="86">
        <v>71407</v>
      </c>
      <c r="BR239" s="86">
        <v>71515</v>
      </c>
      <c r="BS239" s="86">
        <v>71514</v>
      </c>
      <c r="BT239" s="86">
        <v>72327</v>
      </c>
      <c r="BU239" s="86">
        <v>71777</v>
      </c>
      <c r="BV239" s="86">
        <v>71345</v>
      </c>
      <c r="BW239" s="86">
        <v>70166</v>
      </c>
      <c r="BX239" s="86">
        <v>69674</v>
      </c>
      <c r="BY239" s="86">
        <v>67672</v>
      </c>
      <c r="BZ239" s="86">
        <v>67267</v>
      </c>
      <c r="CA239" s="86">
        <v>65904</v>
      </c>
      <c r="CB239" s="86">
        <v>64576</v>
      </c>
      <c r="CC239" s="86">
        <v>62984</v>
      </c>
      <c r="CD239" s="86">
        <v>62894</v>
      </c>
      <c r="CE239" s="86">
        <v>61445</v>
      </c>
      <c r="CF239" s="86">
        <v>60390</v>
      </c>
      <c r="CG239" s="86">
        <v>58392</v>
      </c>
      <c r="CH239" s="86">
        <v>56716</v>
      </c>
      <c r="CI239" s="86">
        <v>55632</v>
      </c>
      <c r="CJ239" s="86">
        <v>54587</v>
      </c>
      <c r="CK239" s="86">
        <v>53242</v>
      </c>
      <c r="CL239" s="86">
        <v>53113</v>
      </c>
      <c r="CM239" s="86">
        <v>52503</v>
      </c>
      <c r="CN239" s="86">
        <v>52502</v>
      </c>
      <c r="CO239" s="86">
        <v>53273</v>
      </c>
      <c r="CP239" s="86">
        <v>52604</v>
      </c>
      <c r="CQ239" s="86">
        <v>52743</v>
      </c>
      <c r="CR239" s="86">
        <v>52323</v>
      </c>
      <c r="CS239" s="86">
        <v>51276</v>
      </c>
      <c r="CT239" s="86">
        <v>50420</v>
      </c>
      <c r="CU239" s="86">
        <v>48543</v>
      </c>
      <c r="CV239" s="86">
        <v>47424</v>
      </c>
      <c r="CW239" s="86">
        <v>44390</v>
      </c>
      <c r="CX239" s="86">
        <v>40726</v>
      </c>
      <c r="CY239" s="86">
        <v>37519</v>
      </c>
      <c r="CZ239" s="86">
        <v>34208</v>
      </c>
      <c r="DA239" s="86">
        <v>31026</v>
      </c>
      <c r="DB239" s="86">
        <v>27401</v>
      </c>
      <c r="DC239" s="86">
        <v>24363</v>
      </c>
      <c r="DD239" s="86">
        <v>20984</v>
      </c>
      <c r="DE239" s="86">
        <v>17805</v>
      </c>
      <c r="DF239" s="86">
        <v>14956</v>
      </c>
      <c r="DG239" s="86">
        <v>12160</v>
      </c>
      <c r="DH239" s="86">
        <v>9762</v>
      </c>
      <c r="DI239" s="86">
        <v>7329</v>
      </c>
      <c r="DJ239" s="86">
        <v>5583</v>
      </c>
      <c r="DK239" s="86">
        <v>3929</v>
      </c>
      <c r="DL239" s="86">
        <v>2674</v>
      </c>
      <c r="DM239" s="86">
        <v>1651</v>
      </c>
      <c r="DN239" s="86">
        <v>955</v>
      </c>
      <c r="DO239" s="86">
        <v>475</v>
      </c>
      <c r="DP239" s="86">
        <v>226</v>
      </c>
      <c r="DQ239" s="86">
        <v>95</v>
      </c>
      <c r="DR239" s="86">
        <v>35</v>
      </c>
      <c r="DS239" s="86">
        <v>12</v>
      </c>
      <c r="DT239" s="86">
        <v>5</v>
      </c>
      <c r="DU239" s="86">
        <v>1</v>
      </c>
      <c r="DV239" s="86">
        <v>0</v>
      </c>
      <c r="DW239" s="86">
        <v>0</v>
      </c>
      <c r="DX239" s="86">
        <v>0</v>
      </c>
      <c r="DY239" s="86">
        <v>0</v>
      </c>
      <c r="DZ239" s="86">
        <v>0</v>
      </c>
      <c r="EA239" s="86">
        <v>0</v>
      </c>
      <c r="EB239" s="86">
        <v>0</v>
      </c>
      <c r="EC239" s="86">
        <v>0</v>
      </c>
      <c r="ED239" s="86">
        <v>0</v>
      </c>
      <c r="EE239" s="86">
        <v>0</v>
      </c>
    </row>
    <row r="240" spans="1:135" ht="0.95" customHeight="1" x14ac:dyDescent="0.25">
      <c r="A240" s="70">
        <v>2050</v>
      </c>
      <c r="B240" s="71">
        <f t="shared" si="255"/>
        <v>5419686</v>
      </c>
      <c r="C240" s="70"/>
      <c r="D240" s="84">
        <f t="shared" si="256"/>
        <v>2862969</v>
      </c>
      <c r="E240" s="84">
        <f t="shared" si="257"/>
        <v>2929563</v>
      </c>
      <c r="F240" s="84">
        <f t="shared" si="258"/>
        <v>2994851</v>
      </c>
      <c r="G240" s="85">
        <f t="shared" si="259"/>
        <v>3058987</v>
      </c>
      <c r="H240" s="85">
        <f t="shared" si="260"/>
        <v>3121575</v>
      </c>
      <c r="I240" s="85">
        <f>SUM(CA240:$EE240)</f>
        <v>1577195</v>
      </c>
      <c r="J240" s="85">
        <f>SUM(CB240:$EE240)</f>
        <v>1510601</v>
      </c>
      <c r="K240" s="85">
        <f>SUM(CC240:$EE240)</f>
        <v>1445313</v>
      </c>
      <c r="L240" s="85">
        <f>SUM(CD240:$EE240)</f>
        <v>1381177</v>
      </c>
      <c r="M240" s="85">
        <f>SUM(CE240:$EE240)</f>
        <v>1318589</v>
      </c>
      <c r="N240" s="84"/>
      <c r="O240" s="86">
        <v>47674</v>
      </c>
      <c r="P240" s="86">
        <v>47881</v>
      </c>
      <c r="Q240" s="86">
        <v>48040</v>
      </c>
      <c r="R240" s="86">
        <v>48174</v>
      </c>
      <c r="S240" s="86">
        <v>48323</v>
      </c>
      <c r="T240" s="86">
        <v>48479</v>
      </c>
      <c r="U240" s="86">
        <v>48624</v>
      </c>
      <c r="V240" s="86">
        <v>48781</v>
      </c>
      <c r="W240" s="86">
        <v>48951</v>
      </c>
      <c r="X240" s="86">
        <v>49143</v>
      </c>
      <c r="Y240" s="86">
        <v>49349</v>
      </c>
      <c r="Z240" s="86">
        <v>49568</v>
      </c>
      <c r="AA240" s="86">
        <v>49781</v>
      </c>
      <c r="AB240" s="86">
        <v>50007</v>
      </c>
      <c r="AC240" s="86">
        <v>50267</v>
      </c>
      <c r="AD240" s="86">
        <v>50557</v>
      </c>
      <c r="AE240" s="86">
        <v>50912</v>
      </c>
      <c r="AF240" s="86">
        <v>51337</v>
      </c>
      <c r="AG240" s="86">
        <v>51828</v>
      </c>
      <c r="AH240" s="86">
        <v>52347</v>
      </c>
      <c r="AI240" s="86">
        <v>52861</v>
      </c>
      <c r="AJ240" s="86">
        <v>53420</v>
      </c>
      <c r="AK240" s="86">
        <v>54093</v>
      </c>
      <c r="AL240" s="86">
        <v>54902</v>
      </c>
      <c r="AM240" s="86">
        <v>55851</v>
      </c>
      <c r="AN240" s="86">
        <v>56873</v>
      </c>
      <c r="AO240" s="86">
        <v>57899</v>
      </c>
      <c r="AP240" s="86">
        <v>58881</v>
      </c>
      <c r="AQ240" s="86">
        <v>59777</v>
      </c>
      <c r="AR240" s="86">
        <v>60562</v>
      </c>
      <c r="AS240" s="86">
        <v>61273</v>
      </c>
      <c r="AT240" s="86">
        <v>61902</v>
      </c>
      <c r="AU240" s="86">
        <v>62466</v>
      </c>
      <c r="AV240" s="86">
        <v>62987</v>
      </c>
      <c r="AW240" s="86">
        <v>63455</v>
      </c>
      <c r="AX240" s="86">
        <v>63884</v>
      </c>
      <c r="AY240" s="86">
        <v>64123</v>
      </c>
      <c r="AZ240" s="86">
        <v>64725</v>
      </c>
      <c r="BA240" s="86">
        <v>65297</v>
      </c>
      <c r="BB240" s="86">
        <v>65629</v>
      </c>
      <c r="BC240" s="86">
        <v>66817</v>
      </c>
      <c r="BD240" s="86">
        <v>66636</v>
      </c>
      <c r="BE240" s="86">
        <v>66832</v>
      </c>
      <c r="BF240" s="86">
        <v>67069</v>
      </c>
      <c r="BG240" s="86">
        <v>67172</v>
      </c>
      <c r="BH240" s="86">
        <v>67373</v>
      </c>
      <c r="BI240" s="86">
        <v>68014</v>
      </c>
      <c r="BJ240" s="86">
        <v>67752</v>
      </c>
      <c r="BK240" s="86">
        <v>68285</v>
      </c>
      <c r="BL240" s="86">
        <v>68613</v>
      </c>
      <c r="BM240" s="86">
        <v>70298</v>
      </c>
      <c r="BN240" s="86">
        <v>70232</v>
      </c>
      <c r="BO240" s="86">
        <v>70619</v>
      </c>
      <c r="BP240" s="86">
        <v>70871</v>
      </c>
      <c r="BQ240" s="86">
        <v>71473</v>
      </c>
      <c r="BR240" s="86">
        <v>71137</v>
      </c>
      <c r="BS240" s="86">
        <v>71202</v>
      </c>
      <c r="BT240" s="86">
        <v>71173</v>
      </c>
      <c r="BU240" s="86">
        <v>71955</v>
      </c>
      <c r="BV240" s="86">
        <v>71390</v>
      </c>
      <c r="BW240" s="86">
        <v>70946</v>
      </c>
      <c r="BX240" s="86">
        <v>69763</v>
      </c>
      <c r="BY240" s="86">
        <v>69259</v>
      </c>
      <c r="BZ240" s="86">
        <v>67228</v>
      </c>
      <c r="CA240" s="86">
        <v>66594</v>
      </c>
      <c r="CB240" s="86">
        <v>65288</v>
      </c>
      <c r="CC240" s="86">
        <v>64136</v>
      </c>
      <c r="CD240" s="86">
        <v>62588</v>
      </c>
      <c r="CE240" s="86">
        <v>62484</v>
      </c>
      <c r="CF240" s="86">
        <v>61026</v>
      </c>
      <c r="CG240" s="86">
        <v>59952</v>
      </c>
      <c r="CH240" s="86">
        <v>57941</v>
      </c>
      <c r="CI240" s="86">
        <v>56243</v>
      </c>
      <c r="CJ240" s="86">
        <v>55131</v>
      </c>
      <c r="CK240" s="86">
        <v>54049</v>
      </c>
      <c r="CL240" s="86">
        <v>52664</v>
      </c>
      <c r="CM240" s="86">
        <v>52478</v>
      </c>
      <c r="CN240" s="86">
        <v>51810</v>
      </c>
      <c r="CO240" s="86">
        <v>51733</v>
      </c>
      <c r="CP240" s="86">
        <v>52403</v>
      </c>
      <c r="CQ240" s="86">
        <v>51641</v>
      </c>
      <c r="CR240" s="86">
        <v>51660</v>
      </c>
      <c r="CS240" s="86">
        <v>51113</v>
      </c>
      <c r="CT240" s="86">
        <v>49940</v>
      </c>
      <c r="CU240" s="86">
        <v>48933</v>
      </c>
      <c r="CV240" s="86">
        <v>46921</v>
      </c>
      <c r="CW240" s="86">
        <v>45623</v>
      </c>
      <c r="CX240" s="86">
        <v>42469</v>
      </c>
      <c r="CY240" s="86">
        <v>38714</v>
      </c>
      <c r="CZ240" s="86">
        <v>35398</v>
      </c>
      <c r="DA240" s="86">
        <v>31989</v>
      </c>
      <c r="DB240" s="86">
        <v>28714</v>
      </c>
      <c r="DC240" s="86">
        <v>25049</v>
      </c>
      <c r="DD240" s="86">
        <v>21951</v>
      </c>
      <c r="DE240" s="86">
        <v>18584</v>
      </c>
      <c r="DF240" s="86">
        <v>15450</v>
      </c>
      <c r="DG240" s="86">
        <v>12664</v>
      </c>
      <c r="DH240" s="86">
        <v>10002</v>
      </c>
      <c r="DI240" s="86">
        <v>7758</v>
      </c>
      <c r="DJ240" s="86">
        <v>5601</v>
      </c>
      <c r="DK240" s="86">
        <v>4088</v>
      </c>
      <c r="DL240" s="86">
        <v>2729</v>
      </c>
      <c r="DM240" s="86">
        <v>1746</v>
      </c>
      <c r="DN240" s="86">
        <v>1001</v>
      </c>
      <c r="DO240" s="86">
        <v>533</v>
      </c>
      <c r="DP240" s="86">
        <v>240</v>
      </c>
      <c r="DQ240" s="86">
        <v>104</v>
      </c>
      <c r="DR240" s="86">
        <v>40</v>
      </c>
      <c r="DS240" s="86">
        <v>14</v>
      </c>
      <c r="DT240" s="86">
        <v>5</v>
      </c>
      <c r="DU240" s="86">
        <v>1</v>
      </c>
      <c r="DV240" s="86">
        <v>0</v>
      </c>
      <c r="DW240" s="86">
        <v>0</v>
      </c>
      <c r="DX240" s="86">
        <v>0</v>
      </c>
      <c r="DY240" s="86">
        <v>0</v>
      </c>
      <c r="DZ240" s="86">
        <v>0</v>
      </c>
      <c r="EA240" s="86">
        <v>0</v>
      </c>
      <c r="EB240" s="86">
        <v>0</v>
      </c>
      <c r="EC240" s="86">
        <v>0</v>
      </c>
      <c r="ED240" s="86">
        <v>0</v>
      </c>
      <c r="EE240" s="86">
        <v>0</v>
      </c>
    </row>
    <row r="241" spans="1:135" ht="0.95" customHeight="1" x14ac:dyDescent="0.25">
      <c r="A241" s="70">
        <v>2051</v>
      </c>
      <c r="B241" s="71">
        <f t="shared" si="255"/>
        <v>5433636</v>
      </c>
      <c r="C241" s="70"/>
      <c r="D241" s="84">
        <f t="shared" si="256"/>
        <v>2862594</v>
      </c>
      <c r="E241" s="84">
        <f t="shared" si="257"/>
        <v>2929151</v>
      </c>
      <c r="F241" s="84">
        <f t="shared" si="258"/>
        <v>2995125</v>
      </c>
      <c r="G241" s="85">
        <f t="shared" si="259"/>
        <v>3059971</v>
      </c>
      <c r="H241" s="85">
        <f t="shared" si="260"/>
        <v>3123705</v>
      </c>
      <c r="I241" s="85">
        <f>SUM(CA241:$EE241)</f>
        <v>1591855</v>
      </c>
      <c r="J241" s="85">
        <f>SUM(CB241:$EE241)</f>
        <v>1525298</v>
      </c>
      <c r="K241" s="85">
        <f>SUM(CC241:$EE241)</f>
        <v>1459324</v>
      </c>
      <c r="L241" s="85">
        <f>SUM(CD241:$EE241)</f>
        <v>1394478</v>
      </c>
      <c r="M241" s="85">
        <f>SUM(CE241:$EE241)</f>
        <v>1330744</v>
      </c>
      <c r="N241" s="84"/>
      <c r="O241" s="86">
        <v>47825</v>
      </c>
      <c r="P241" s="86">
        <v>48022</v>
      </c>
      <c r="Q241" s="86">
        <v>48159</v>
      </c>
      <c r="R241" s="86">
        <v>48281</v>
      </c>
      <c r="S241" s="86">
        <v>48408</v>
      </c>
      <c r="T241" s="86">
        <v>48544</v>
      </c>
      <c r="U241" s="86">
        <v>48677</v>
      </c>
      <c r="V241" s="86">
        <v>48809</v>
      </c>
      <c r="W241" s="86">
        <v>48971</v>
      </c>
      <c r="X241" s="86">
        <v>49131</v>
      </c>
      <c r="Y241" s="86">
        <v>49313</v>
      </c>
      <c r="Z241" s="86">
        <v>49511</v>
      </c>
      <c r="AA241" s="86">
        <v>49724</v>
      </c>
      <c r="AB241" s="86">
        <v>49941</v>
      </c>
      <c r="AC241" s="86">
        <v>50181</v>
      </c>
      <c r="AD241" s="86">
        <v>50473</v>
      </c>
      <c r="AE241" s="86">
        <v>50818</v>
      </c>
      <c r="AF241" s="86">
        <v>51241</v>
      </c>
      <c r="AG241" s="86">
        <v>51731</v>
      </c>
      <c r="AH241" s="86">
        <v>52261</v>
      </c>
      <c r="AI241" s="86">
        <v>52787</v>
      </c>
      <c r="AJ241" s="86">
        <v>53360</v>
      </c>
      <c r="AK241" s="86">
        <v>54053</v>
      </c>
      <c r="AL241" s="86">
        <v>54900</v>
      </c>
      <c r="AM241" s="86">
        <v>55881</v>
      </c>
      <c r="AN241" s="86">
        <v>56951</v>
      </c>
      <c r="AO241" s="86">
        <v>58037</v>
      </c>
      <c r="AP241" s="86">
        <v>59065</v>
      </c>
      <c r="AQ241" s="86">
        <v>60008</v>
      </c>
      <c r="AR241" s="86">
        <v>60847</v>
      </c>
      <c r="AS241" s="86">
        <v>61572</v>
      </c>
      <c r="AT241" s="86">
        <v>62224</v>
      </c>
      <c r="AU241" s="86">
        <v>62791</v>
      </c>
      <c r="AV241" s="86">
        <v>63291</v>
      </c>
      <c r="AW241" s="86">
        <v>63747</v>
      </c>
      <c r="AX241" s="86">
        <v>64147</v>
      </c>
      <c r="AY241" s="86">
        <v>64511</v>
      </c>
      <c r="AZ241" s="86">
        <v>64691</v>
      </c>
      <c r="BA241" s="86">
        <v>65235</v>
      </c>
      <c r="BB241" s="86">
        <v>65750</v>
      </c>
      <c r="BC241" s="86">
        <v>66033</v>
      </c>
      <c r="BD241" s="86">
        <v>67167</v>
      </c>
      <c r="BE241" s="86">
        <v>66944</v>
      </c>
      <c r="BF241" s="86">
        <v>67100</v>
      </c>
      <c r="BG241" s="86">
        <v>67301</v>
      </c>
      <c r="BH241" s="86">
        <v>67369</v>
      </c>
      <c r="BI241" s="86">
        <v>67537</v>
      </c>
      <c r="BJ241" s="86">
        <v>68139</v>
      </c>
      <c r="BK241" s="86">
        <v>67837</v>
      </c>
      <c r="BL241" s="86">
        <v>68323</v>
      </c>
      <c r="BM241" s="86">
        <v>68601</v>
      </c>
      <c r="BN241" s="86">
        <v>70228</v>
      </c>
      <c r="BO241" s="86">
        <v>70110</v>
      </c>
      <c r="BP241" s="86">
        <v>70445</v>
      </c>
      <c r="BQ241" s="86">
        <v>70648</v>
      </c>
      <c r="BR241" s="86">
        <v>71205</v>
      </c>
      <c r="BS241" s="86">
        <v>70829</v>
      </c>
      <c r="BT241" s="86">
        <v>70863</v>
      </c>
      <c r="BU241" s="86">
        <v>70809</v>
      </c>
      <c r="BV241" s="86">
        <v>71569</v>
      </c>
      <c r="BW241" s="86">
        <v>70993</v>
      </c>
      <c r="BX241" s="86">
        <v>70539</v>
      </c>
      <c r="BY241" s="86">
        <v>69350</v>
      </c>
      <c r="BZ241" s="86">
        <v>68807</v>
      </c>
      <c r="CA241" s="86">
        <v>66557</v>
      </c>
      <c r="CB241" s="86">
        <v>65974</v>
      </c>
      <c r="CC241" s="86">
        <v>64846</v>
      </c>
      <c r="CD241" s="86">
        <v>63734</v>
      </c>
      <c r="CE241" s="86">
        <v>62183</v>
      </c>
      <c r="CF241" s="86">
        <v>62059</v>
      </c>
      <c r="CG241" s="86">
        <v>60585</v>
      </c>
      <c r="CH241" s="86">
        <v>59490</v>
      </c>
      <c r="CI241" s="86">
        <v>57462</v>
      </c>
      <c r="CJ241" s="86">
        <v>55737</v>
      </c>
      <c r="CK241" s="86">
        <v>54591</v>
      </c>
      <c r="CL241" s="86">
        <v>53466</v>
      </c>
      <c r="CM241" s="86">
        <v>52038</v>
      </c>
      <c r="CN241" s="86">
        <v>51789</v>
      </c>
      <c r="CO241" s="86">
        <v>51055</v>
      </c>
      <c r="CP241" s="86">
        <v>50893</v>
      </c>
      <c r="CQ241" s="86">
        <v>51452</v>
      </c>
      <c r="CR241" s="86">
        <v>50588</v>
      </c>
      <c r="CS241" s="86">
        <v>50476</v>
      </c>
      <c r="CT241" s="86">
        <v>49794</v>
      </c>
      <c r="CU241" s="86">
        <v>48483</v>
      </c>
      <c r="CV241" s="86">
        <v>47313</v>
      </c>
      <c r="CW241" s="86">
        <v>45156</v>
      </c>
      <c r="CX241" s="86">
        <v>43667</v>
      </c>
      <c r="CY241" s="86">
        <v>40391</v>
      </c>
      <c r="CZ241" s="86">
        <v>36547</v>
      </c>
      <c r="DA241" s="86">
        <v>33127</v>
      </c>
      <c r="DB241" s="86">
        <v>29629</v>
      </c>
      <c r="DC241" s="86">
        <v>26275</v>
      </c>
      <c r="DD241" s="86">
        <v>22592</v>
      </c>
      <c r="DE241" s="86">
        <v>19465</v>
      </c>
      <c r="DF241" s="86">
        <v>16148</v>
      </c>
      <c r="DG241" s="86">
        <v>13106</v>
      </c>
      <c r="DH241" s="86">
        <v>10439</v>
      </c>
      <c r="DI241" s="86">
        <v>7970</v>
      </c>
      <c r="DJ241" s="86">
        <v>5944</v>
      </c>
      <c r="DK241" s="86">
        <v>4115</v>
      </c>
      <c r="DL241" s="86">
        <v>2851</v>
      </c>
      <c r="DM241" s="86">
        <v>1789</v>
      </c>
      <c r="DN241" s="86">
        <v>1066</v>
      </c>
      <c r="DO241" s="86">
        <v>563</v>
      </c>
      <c r="DP241" s="86">
        <v>273</v>
      </c>
      <c r="DQ241" s="86">
        <v>110</v>
      </c>
      <c r="DR241" s="86">
        <v>44</v>
      </c>
      <c r="DS241" s="86">
        <v>16</v>
      </c>
      <c r="DT241" s="86">
        <v>6</v>
      </c>
      <c r="DU241" s="86">
        <v>1</v>
      </c>
      <c r="DV241" s="86">
        <v>0</v>
      </c>
      <c r="DW241" s="86">
        <v>0</v>
      </c>
      <c r="DX241" s="86">
        <v>0</v>
      </c>
      <c r="DY241" s="86">
        <v>0</v>
      </c>
      <c r="DZ241" s="86">
        <v>0</v>
      </c>
      <c r="EA241" s="86">
        <v>0</v>
      </c>
      <c r="EB241" s="86">
        <v>0</v>
      </c>
      <c r="EC241" s="86">
        <v>0</v>
      </c>
      <c r="ED241" s="86">
        <v>0</v>
      </c>
      <c r="EE241" s="86">
        <v>0</v>
      </c>
    </row>
    <row r="242" spans="1:135" ht="0.95" customHeight="1" x14ac:dyDescent="0.25">
      <c r="A242" s="70">
        <v>2052</v>
      </c>
      <c r="B242" s="71">
        <f t="shared" si="255"/>
        <v>5446908</v>
      </c>
      <c r="C242" s="70"/>
      <c r="D242" s="84">
        <f t="shared" si="256"/>
        <v>2860621</v>
      </c>
      <c r="E242" s="84">
        <f t="shared" si="257"/>
        <v>2928746</v>
      </c>
      <c r="F242" s="84">
        <f t="shared" si="258"/>
        <v>2994686</v>
      </c>
      <c r="G242" s="85">
        <f t="shared" si="259"/>
        <v>3060216</v>
      </c>
      <c r="H242" s="85">
        <f t="shared" si="260"/>
        <v>3124657</v>
      </c>
      <c r="I242" s="85">
        <f>SUM(CA242:$EE242)</f>
        <v>1607318</v>
      </c>
      <c r="J242" s="85">
        <f>SUM(CB242:$EE242)</f>
        <v>1539193</v>
      </c>
      <c r="K242" s="85">
        <f>SUM(CC242:$EE242)</f>
        <v>1473253</v>
      </c>
      <c r="L242" s="85">
        <f>SUM(CD242:$EE242)</f>
        <v>1407723</v>
      </c>
      <c r="M242" s="85">
        <f>SUM(CE242:$EE242)</f>
        <v>1343282</v>
      </c>
      <c r="N242" s="84"/>
      <c r="O242" s="86">
        <v>47986</v>
      </c>
      <c r="P242" s="86">
        <v>48174</v>
      </c>
      <c r="Q242" s="86">
        <v>48302</v>
      </c>
      <c r="R242" s="86">
        <v>48400</v>
      </c>
      <c r="S242" s="86">
        <v>48516</v>
      </c>
      <c r="T242" s="86">
        <v>48631</v>
      </c>
      <c r="U242" s="86">
        <v>48743</v>
      </c>
      <c r="V242" s="86">
        <v>48865</v>
      </c>
      <c r="W242" s="86">
        <v>49000</v>
      </c>
      <c r="X242" s="86">
        <v>49153</v>
      </c>
      <c r="Y242" s="86">
        <v>49303</v>
      </c>
      <c r="Z242" s="86">
        <v>49477</v>
      </c>
      <c r="AA242" s="86">
        <v>49669</v>
      </c>
      <c r="AB242" s="86">
        <v>49886</v>
      </c>
      <c r="AC242" s="86">
        <v>50117</v>
      </c>
      <c r="AD242" s="86">
        <v>50388</v>
      </c>
      <c r="AE242" s="86">
        <v>50735</v>
      </c>
      <c r="AF242" s="86">
        <v>51149</v>
      </c>
      <c r="AG242" s="86">
        <v>51637</v>
      </c>
      <c r="AH242" s="86">
        <v>52167</v>
      </c>
      <c r="AI242" s="86">
        <v>52704</v>
      </c>
      <c r="AJ242" s="86">
        <v>53289</v>
      </c>
      <c r="AK242" s="86">
        <v>53994</v>
      </c>
      <c r="AL242" s="86">
        <v>54861</v>
      </c>
      <c r="AM242" s="86">
        <v>55879</v>
      </c>
      <c r="AN242" s="86">
        <v>56983</v>
      </c>
      <c r="AO242" s="86">
        <v>58114</v>
      </c>
      <c r="AP242" s="86">
        <v>59205</v>
      </c>
      <c r="AQ242" s="86">
        <v>60190</v>
      </c>
      <c r="AR242" s="86">
        <v>61076</v>
      </c>
      <c r="AS242" s="86">
        <v>61855</v>
      </c>
      <c r="AT242" s="86">
        <v>62522</v>
      </c>
      <c r="AU242" s="86">
        <v>63112</v>
      </c>
      <c r="AV242" s="86">
        <v>63614</v>
      </c>
      <c r="AW242" s="86">
        <v>64049</v>
      </c>
      <c r="AX242" s="86">
        <v>64437</v>
      </c>
      <c r="AY242" s="86">
        <v>64774</v>
      </c>
      <c r="AZ242" s="86">
        <v>65079</v>
      </c>
      <c r="BA242" s="86">
        <v>65203</v>
      </c>
      <c r="BB242" s="86">
        <v>65691</v>
      </c>
      <c r="BC242" s="86">
        <v>66156</v>
      </c>
      <c r="BD242" s="86">
        <v>66390</v>
      </c>
      <c r="BE242" s="86">
        <v>67475</v>
      </c>
      <c r="BF242" s="86">
        <v>67214</v>
      </c>
      <c r="BG242" s="86">
        <v>67334</v>
      </c>
      <c r="BH242" s="86">
        <v>67501</v>
      </c>
      <c r="BI242" s="86">
        <v>67536</v>
      </c>
      <c r="BJ242" s="86">
        <v>67667</v>
      </c>
      <c r="BK242" s="86">
        <v>68224</v>
      </c>
      <c r="BL242" s="86">
        <v>67879</v>
      </c>
      <c r="BM242" s="86">
        <v>68313</v>
      </c>
      <c r="BN242" s="86">
        <v>68540</v>
      </c>
      <c r="BO242" s="86">
        <v>70108</v>
      </c>
      <c r="BP242" s="86">
        <v>69941</v>
      </c>
      <c r="BQ242" s="86">
        <v>70226</v>
      </c>
      <c r="BR242" s="86">
        <v>70385</v>
      </c>
      <c r="BS242" s="86">
        <v>70899</v>
      </c>
      <c r="BT242" s="86">
        <v>70493</v>
      </c>
      <c r="BU242" s="86">
        <v>70501</v>
      </c>
      <c r="BV242" s="86">
        <v>70429</v>
      </c>
      <c r="BW242" s="86">
        <v>71171</v>
      </c>
      <c r="BX242" s="86">
        <v>70587</v>
      </c>
      <c r="BY242" s="86">
        <v>70121</v>
      </c>
      <c r="BZ242" s="86">
        <v>68900</v>
      </c>
      <c r="CA242" s="86">
        <v>68125</v>
      </c>
      <c r="CB242" s="86">
        <v>65940</v>
      </c>
      <c r="CC242" s="86">
        <v>65530</v>
      </c>
      <c r="CD242" s="86">
        <v>64441</v>
      </c>
      <c r="CE242" s="86">
        <v>63321</v>
      </c>
      <c r="CF242" s="86">
        <v>61764</v>
      </c>
      <c r="CG242" s="86">
        <v>61613</v>
      </c>
      <c r="CH242" s="86">
        <v>60119</v>
      </c>
      <c r="CI242" s="86">
        <v>58999</v>
      </c>
      <c r="CJ242" s="86">
        <v>56949</v>
      </c>
      <c r="CK242" s="86">
        <v>55192</v>
      </c>
      <c r="CL242" s="86">
        <v>54006</v>
      </c>
      <c r="CM242" s="86">
        <v>52834</v>
      </c>
      <c r="CN242" s="86">
        <v>51359</v>
      </c>
      <c r="CO242" s="86">
        <v>51038</v>
      </c>
      <c r="CP242" s="86">
        <v>50231</v>
      </c>
      <c r="CQ242" s="86">
        <v>49975</v>
      </c>
      <c r="CR242" s="86">
        <v>50413</v>
      </c>
      <c r="CS242" s="86">
        <v>49437</v>
      </c>
      <c r="CT242" s="86">
        <v>49183</v>
      </c>
      <c r="CU242" s="86">
        <v>48350</v>
      </c>
      <c r="CV242" s="86">
        <v>46892</v>
      </c>
      <c r="CW242" s="86">
        <v>45549</v>
      </c>
      <c r="CX242" s="86">
        <v>43237</v>
      </c>
      <c r="CY242" s="86">
        <v>41551</v>
      </c>
      <c r="CZ242" s="86">
        <v>38152</v>
      </c>
      <c r="DA242" s="86">
        <v>34223</v>
      </c>
      <c r="DB242" s="86">
        <v>30706</v>
      </c>
      <c r="DC242" s="86">
        <v>27133</v>
      </c>
      <c r="DD242" s="86">
        <v>23723</v>
      </c>
      <c r="DE242" s="86">
        <v>20057</v>
      </c>
      <c r="DF242" s="86">
        <v>16940</v>
      </c>
      <c r="DG242" s="86">
        <v>13720</v>
      </c>
      <c r="DH242" s="86">
        <v>10825</v>
      </c>
      <c r="DI242" s="86">
        <v>8338</v>
      </c>
      <c r="DJ242" s="86">
        <v>6124</v>
      </c>
      <c r="DK242" s="86">
        <v>4381</v>
      </c>
      <c r="DL242" s="86">
        <v>2881</v>
      </c>
      <c r="DM242" s="86">
        <v>1879</v>
      </c>
      <c r="DN242" s="86">
        <v>1097</v>
      </c>
      <c r="DO242" s="86">
        <v>602</v>
      </c>
      <c r="DP242" s="86">
        <v>290</v>
      </c>
      <c r="DQ242" s="86">
        <v>128</v>
      </c>
      <c r="DR242" s="86">
        <v>46</v>
      </c>
      <c r="DS242" s="86">
        <v>17</v>
      </c>
      <c r="DT242" s="86">
        <v>6</v>
      </c>
      <c r="DU242" s="86">
        <v>2</v>
      </c>
      <c r="DV242" s="86">
        <v>0</v>
      </c>
      <c r="DW242" s="86">
        <v>0</v>
      </c>
      <c r="DX242" s="86">
        <v>0</v>
      </c>
      <c r="DY242" s="86">
        <v>0</v>
      </c>
      <c r="DZ242" s="86">
        <v>0</v>
      </c>
      <c r="EA242" s="86">
        <v>0</v>
      </c>
      <c r="EB242" s="86">
        <v>0</v>
      </c>
      <c r="EC242" s="86">
        <v>0</v>
      </c>
      <c r="ED242" s="86">
        <v>0</v>
      </c>
      <c r="EE242" s="86">
        <v>0</v>
      </c>
    </row>
    <row r="243" spans="1:135" ht="0.95" customHeight="1" x14ac:dyDescent="0.25">
      <c r="A243" s="70">
        <v>2053</v>
      </c>
      <c r="B243" s="71">
        <f t="shared" si="255"/>
        <v>5459728</v>
      </c>
      <c r="C243" s="70"/>
      <c r="D243" s="84">
        <f t="shared" si="256"/>
        <v>2858548</v>
      </c>
      <c r="E243" s="84">
        <f t="shared" si="257"/>
        <v>2926769</v>
      </c>
      <c r="F243" s="84">
        <f t="shared" si="258"/>
        <v>2994265</v>
      </c>
      <c r="G243" s="85">
        <f t="shared" si="259"/>
        <v>3059763</v>
      </c>
      <c r="H243" s="85">
        <f t="shared" si="260"/>
        <v>3124887</v>
      </c>
      <c r="I243" s="85">
        <f>SUM(CA243:$EE243)</f>
        <v>1622169</v>
      </c>
      <c r="J243" s="85">
        <f>SUM(CB243:$EE243)</f>
        <v>1553948</v>
      </c>
      <c r="K243" s="85">
        <f>SUM(CC243:$EE243)</f>
        <v>1486452</v>
      </c>
      <c r="L243" s="85">
        <f>SUM(CD243:$EE243)</f>
        <v>1420954</v>
      </c>
      <c r="M243" s="85">
        <f>SUM(CE243:$EE243)</f>
        <v>1355830</v>
      </c>
      <c r="N243" s="84"/>
      <c r="O243" s="86">
        <v>48140</v>
      </c>
      <c r="P243" s="86">
        <v>48334</v>
      </c>
      <c r="Q243" s="86">
        <v>48454</v>
      </c>
      <c r="R243" s="86">
        <v>48543</v>
      </c>
      <c r="S243" s="86">
        <v>48636</v>
      </c>
      <c r="T243" s="86">
        <v>48738</v>
      </c>
      <c r="U243" s="86">
        <v>48832</v>
      </c>
      <c r="V243" s="86">
        <v>48930</v>
      </c>
      <c r="W243" s="86">
        <v>49057</v>
      </c>
      <c r="X243" s="86">
        <v>49184</v>
      </c>
      <c r="Y243" s="86">
        <v>49327</v>
      </c>
      <c r="Z243" s="86">
        <v>49467</v>
      </c>
      <c r="AA243" s="86">
        <v>49637</v>
      </c>
      <c r="AB243" s="86">
        <v>49832</v>
      </c>
      <c r="AC243" s="86">
        <v>50063</v>
      </c>
      <c r="AD243" s="86">
        <v>50325</v>
      </c>
      <c r="AE243" s="86">
        <v>50652</v>
      </c>
      <c r="AF243" s="86">
        <v>51068</v>
      </c>
      <c r="AG243" s="86">
        <v>51549</v>
      </c>
      <c r="AH243" s="86">
        <v>52075</v>
      </c>
      <c r="AI243" s="86">
        <v>52613</v>
      </c>
      <c r="AJ243" s="86">
        <v>53209</v>
      </c>
      <c r="AK243" s="86">
        <v>53926</v>
      </c>
      <c r="AL243" s="86">
        <v>54805</v>
      </c>
      <c r="AM243" s="86">
        <v>55841</v>
      </c>
      <c r="AN243" s="86">
        <v>56982</v>
      </c>
      <c r="AO243" s="86">
        <v>58149</v>
      </c>
      <c r="AP243" s="86">
        <v>59282</v>
      </c>
      <c r="AQ243" s="86">
        <v>60329</v>
      </c>
      <c r="AR243" s="86">
        <v>61257</v>
      </c>
      <c r="AS243" s="86">
        <v>62083</v>
      </c>
      <c r="AT243" s="86">
        <v>62802</v>
      </c>
      <c r="AU243" s="86">
        <v>63408</v>
      </c>
      <c r="AV243" s="86">
        <v>63933</v>
      </c>
      <c r="AW243" s="86">
        <v>64371</v>
      </c>
      <c r="AX243" s="86">
        <v>64739</v>
      </c>
      <c r="AY243" s="86">
        <v>65064</v>
      </c>
      <c r="AZ243" s="86">
        <v>65342</v>
      </c>
      <c r="BA243" s="86">
        <v>65590</v>
      </c>
      <c r="BB243" s="86">
        <v>65662</v>
      </c>
      <c r="BC243" s="86">
        <v>66099</v>
      </c>
      <c r="BD243" s="86">
        <v>66515</v>
      </c>
      <c r="BE243" s="86">
        <v>66705</v>
      </c>
      <c r="BF243" s="86">
        <v>67744</v>
      </c>
      <c r="BG243" s="86">
        <v>67450</v>
      </c>
      <c r="BH243" s="86">
        <v>67537</v>
      </c>
      <c r="BI243" s="86">
        <v>67670</v>
      </c>
      <c r="BJ243" s="86">
        <v>67669</v>
      </c>
      <c r="BK243" s="86">
        <v>67755</v>
      </c>
      <c r="BL243" s="86">
        <v>68267</v>
      </c>
      <c r="BM243" s="86">
        <v>67876</v>
      </c>
      <c r="BN243" s="86">
        <v>68256</v>
      </c>
      <c r="BO243" s="86">
        <v>68430</v>
      </c>
      <c r="BP243" s="86">
        <v>69942</v>
      </c>
      <c r="BQ243" s="86">
        <v>69726</v>
      </c>
      <c r="BR243" s="86">
        <v>69967</v>
      </c>
      <c r="BS243" s="86">
        <v>70084</v>
      </c>
      <c r="BT243" s="86">
        <v>70566</v>
      </c>
      <c r="BU243" s="86">
        <v>70135</v>
      </c>
      <c r="BV243" s="86">
        <v>70124</v>
      </c>
      <c r="BW243" s="86">
        <v>70038</v>
      </c>
      <c r="BX243" s="86">
        <v>70767</v>
      </c>
      <c r="BY243" s="86">
        <v>70171</v>
      </c>
      <c r="BZ243" s="86">
        <v>69668</v>
      </c>
      <c r="CA243" s="86">
        <v>68221</v>
      </c>
      <c r="CB243" s="86">
        <v>67496</v>
      </c>
      <c r="CC243" s="86">
        <v>65498</v>
      </c>
      <c r="CD243" s="86">
        <v>65124</v>
      </c>
      <c r="CE243" s="86">
        <v>64027</v>
      </c>
      <c r="CF243" s="86">
        <v>62895</v>
      </c>
      <c r="CG243" s="86">
        <v>61324</v>
      </c>
      <c r="CH243" s="86">
        <v>61143</v>
      </c>
      <c r="CI243" s="86">
        <v>59624</v>
      </c>
      <c r="CJ243" s="86">
        <v>58475</v>
      </c>
      <c r="CK243" s="86">
        <v>56398</v>
      </c>
      <c r="CL243" s="86">
        <v>54603</v>
      </c>
      <c r="CM243" s="86">
        <v>53373</v>
      </c>
      <c r="CN243" s="86">
        <v>52149</v>
      </c>
      <c r="CO243" s="86">
        <v>50619</v>
      </c>
      <c r="CP243" s="86">
        <v>50219</v>
      </c>
      <c r="CQ243" s="86">
        <v>49331</v>
      </c>
      <c r="CR243" s="86">
        <v>48971</v>
      </c>
      <c r="CS243" s="86">
        <v>49277</v>
      </c>
      <c r="CT243" s="86">
        <v>48181</v>
      </c>
      <c r="CU243" s="86">
        <v>47772</v>
      </c>
      <c r="CV243" s="86">
        <v>46777</v>
      </c>
      <c r="CW243" s="86">
        <v>45162</v>
      </c>
      <c r="CX243" s="86">
        <v>43634</v>
      </c>
      <c r="CY243" s="86">
        <v>41162</v>
      </c>
      <c r="CZ243" s="86">
        <v>39269</v>
      </c>
      <c r="DA243" s="86">
        <v>35750</v>
      </c>
      <c r="DB243" s="86">
        <v>31746</v>
      </c>
      <c r="DC243" s="86">
        <v>28148</v>
      </c>
      <c r="DD243" s="86">
        <v>24525</v>
      </c>
      <c r="DE243" s="86">
        <v>21090</v>
      </c>
      <c r="DF243" s="86">
        <v>17482</v>
      </c>
      <c r="DG243" s="86">
        <v>14420</v>
      </c>
      <c r="DH243" s="86">
        <v>11358</v>
      </c>
      <c r="DI243" s="86">
        <v>8669</v>
      </c>
      <c r="DJ243" s="86">
        <v>6425</v>
      </c>
      <c r="DK243" s="86">
        <v>4530</v>
      </c>
      <c r="DL243" s="86">
        <v>3080</v>
      </c>
      <c r="DM243" s="86">
        <v>1907</v>
      </c>
      <c r="DN243" s="86">
        <v>1160</v>
      </c>
      <c r="DO243" s="86">
        <v>623</v>
      </c>
      <c r="DP243" s="86">
        <v>313</v>
      </c>
      <c r="DQ243" s="86">
        <v>137</v>
      </c>
      <c r="DR243" s="86">
        <v>55</v>
      </c>
      <c r="DS243" s="86">
        <v>18</v>
      </c>
      <c r="DT243" s="86">
        <v>6</v>
      </c>
      <c r="DU243" s="86">
        <v>2</v>
      </c>
      <c r="DV243" s="86">
        <v>1</v>
      </c>
      <c r="DW243" s="86">
        <v>0</v>
      </c>
      <c r="DX243" s="86">
        <v>0</v>
      </c>
      <c r="DY243" s="86">
        <v>0</v>
      </c>
      <c r="DZ243" s="86">
        <v>0</v>
      </c>
      <c r="EA243" s="86">
        <v>0</v>
      </c>
      <c r="EB243" s="86">
        <v>0</v>
      </c>
      <c r="EC243" s="86">
        <v>0</v>
      </c>
      <c r="ED243" s="86">
        <v>0</v>
      </c>
      <c r="EE243" s="86">
        <v>0</v>
      </c>
    </row>
    <row r="244" spans="1:135" ht="0.95" customHeight="1" x14ac:dyDescent="0.25">
      <c r="A244" s="70">
        <v>2054</v>
      </c>
      <c r="B244" s="71">
        <f t="shared" si="255"/>
        <v>5471882</v>
      </c>
      <c r="C244" s="70"/>
      <c r="D244" s="84">
        <f t="shared" si="256"/>
        <v>2855699</v>
      </c>
      <c r="E244" s="84">
        <f t="shared" si="257"/>
        <v>2924684</v>
      </c>
      <c r="F244" s="84">
        <f t="shared" si="258"/>
        <v>2992279</v>
      </c>
      <c r="G244" s="85">
        <f t="shared" si="259"/>
        <v>3059323</v>
      </c>
      <c r="H244" s="85">
        <f t="shared" si="260"/>
        <v>3124420</v>
      </c>
      <c r="I244" s="85">
        <f>SUM(CA244:$EE244)</f>
        <v>1636952</v>
      </c>
      <c r="J244" s="85">
        <f>SUM(CB244:$EE244)</f>
        <v>1567967</v>
      </c>
      <c r="K244" s="85">
        <f>SUM(CC244:$EE244)</f>
        <v>1500372</v>
      </c>
      <c r="L244" s="85">
        <f>SUM(CD244:$EE244)</f>
        <v>1433328</v>
      </c>
      <c r="M244" s="85">
        <f>SUM(CE244:$EE244)</f>
        <v>1368231</v>
      </c>
      <c r="N244" s="84"/>
      <c r="O244" s="86">
        <v>48290</v>
      </c>
      <c r="P244" s="86">
        <v>48487</v>
      </c>
      <c r="Q244" s="86">
        <v>48614</v>
      </c>
      <c r="R244" s="86">
        <v>48695</v>
      </c>
      <c r="S244" s="86">
        <v>48779</v>
      </c>
      <c r="T244" s="86">
        <v>48860</v>
      </c>
      <c r="U244" s="86">
        <v>48940</v>
      </c>
      <c r="V244" s="86">
        <v>49022</v>
      </c>
      <c r="W244" s="86">
        <v>49123</v>
      </c>
      <c r="X244" s="86">
        <v>49242</v>
      </c>
      <c r="Y244" s="86">
        <v>49358</v>
      </c>
      <c r="Z244" s="86">
        <v>49494</v>
      </c>
      <c r="AA244" s="86">
        <v>49628</v>
      </c>
      <c r="AB244" s="86">
        <v>49801</v>
      </c>
      <c r="AC244" s="86">
        <v>50010</v>
      </c>
      <c r="AD244" s="86">
        <v>50273</v>
      </c>
      <c r="AE244" s="86">
        <v>50590</v>
      </c>
      <c r="AF244" s="86">
        <v>50985</v>
      </c>
      <c r="AG244" s="86">
        <v>51467</v>
      </c>
      <c r="AH244" s="86">
        <v>51989</v>
      </c>
      <c r="AI244" s="86">
        <v>52524</v>
      </c>
      <c r="AJ244" s="86">
        <v>53122</v>
      </c>
      <c r="AK244" s="86">
        <v>53849</v>
      </c>
      <c r="AL244" s="86">
        <v>54740</v>
      </c>
      <c r="AM244" s="86">
        <v>55788</v>
      </c>
      <c r="AN244" s="86">
        <v>56946</v>
      </c>
      <c r="AO244" s="86">
        <v>58149</v>
      </c>
      <c r="AP244" s="86">
        <v>59317</v>
      </c>
      <c r="AQ244" s="86">
        <v>60407</v>
      </c>
      <c r="AR244" s="86">
        <v>61395</v>
      </c>
      <c r="AS244" s="86">
        <v>62262</v>
      </c>
      <c r="AT244" s="86">
        <v>63028</v>
      </c>
      <c r="AU244" s="86">
        <v>63686</v>
      </c>
      <c r="AV244" s="86">
        <v>64227</v>
      </c>
      <c r="AW244" s="86">
        <v>64688</v>
      </c>
      <c r="AX244" s="86">
        <v>65060</v>
      </c>
      <c r="AY244" s="86">
        <v>65365</v>
      </c>
      <c r="AZ244" s="86">
        <v>65631</v>
      </c>
      <c r="BA244" s="86">
        <v>65854</v>
      </c>
      <c r="BB244" s="86">
        <v>66049</v>
      </c>
      <c r="BC244" s="86">
        <v>66072</v>
      </c>
      <c r="BD244" s="86">
        <v>66460</v>
      </c>
      <c r="BE244" s="86">
        <v>66831</v>
      </c>
      <c r="BF244" s="86">
        <v>66980</v>
      </c>
      <c r="BG244" s="86">
        <v>67981</v>
      </c>
      <c r="BH244" s="86">
        <v>67655</v>
      </c>
      <c r="BI244" s="86">
        <v>67708</v>
      </c>
      <c r="BJ244" s="86">
        <v>67803</v>
      </c>
      <c r="BK244" s="86">
        <v>67761</v>
      </c>
      <c r="BL244" s="86">
        <v>67803</v>
      </c>
      <c r="BM244" s="86">
        <v>68264</v>
      </c>
      <c r="BN244" s="86">
        <v>67823</v>
      </c>
      <c r="BO244" s="86">
        <v>68149</v>
      </c>
      <c r="BP244" s="86">
        <v>68274</v>
      </c>
      <c r="BQ244" s="86">
        <v>69730</v>
      </c>
      <c r="BR244" s="86">
        <v>69472</v>
      </c>
      <c r="BS244" s="86">
        <v>69671</v>
      </c>
      <c r="BT244" s="86">
        <v>69755</v>
      </c>
      <c r="BU244" s="86">
        <v>70210</v>
      </c>
      <c r="BV244" s="86">
        <v>69761</v>
      </c>
      <c r="BW244" s="86">
        <v>69738</v>
      </c>
      <c r="BX244" s="86">
        <v>69640</v>
      </c>
      <c r="BY244" s="86">
        <v>70352</v>
      </c>
      <c r="BZ244" s="86">
        <v>69719</v>
      </c>
      <c r="CA244" s="86">
        <v>68985</v>
      </c>
      <c r="CB244" s="86">
        <v>67595</v>
      </c>
      <c r="CC244" s="86">
        <v>67044</v>
      </c>
      <c r="CD244" s="86">
        <v>65097</v>
      </c>
      <c r="CE244" s="86">
        <v>64708</v>
      </c>
      <c r="CF244" s="86">
        <v>63596</v>
      </c>
      <c r="CG244" s="86">
        <v>62447</v>
      </c>
      <c r="CH244" s="86">
        <v>60859</v>
      </c>
      <c r="CI244" s="86">
        <v>60643</v>
      </c>
      <c r="CJ244" s="86">
        <v>59095</v>
      </c>
      <c r="CK244" s="86">
        <v>57910</v>
      </c>
      <c r="CL244" s="86">
        <v>55801</v>
      </c>
      <c r="CM244" s="86">
        <v>53964</v>
      </c>
      <c r="CN244" s="86">
        <v>52686</v>
      </c>
      <c r="CO244" s="86">
        <v>51401</v>
      </c>
      <c r="CP244" s="86">
        <v>49811</v>
      </c>
      <c r="CQ244" s="86">
        <v>49323</v>
      </c>
      <c r="CR244" s="86">
        <v>48345</v>
      </c>
      <c r="CS244" s="86">
        <v>47872</v>
      </c>
      <c r="CT244" s="86">
        <v>48033</v>
      </c>
      <c r="CU244" s="86">
        <v>46806</v>
      </c>
      <c r="CV244" s="86">
        <v>46229</v>
      </c>
      <c r="CW244" s="86">
        <v>45061</v>
      </c>
      <c r="CX244" s="86">
        <v>43276</v>
      </c>
      <c r="CY244" s="86">
        <v>41555</v>
      </c>
      <c r="CZ244" s="86">
        <v>38919</v>
      </c>
      <c r="DA244" s="86">
        <v>36816</v>
      </c>
      <c r="DB244" s="86">
        <v>33183</v>
      </c>
      <c r="DC244" s="86">
        <v>29121</v>
      </c>
      <c r="DD244" s="86">
        <v>25465</v>
      </c>
      <c r="DE244" s="86">
        <v>21824</v>
      </c>
      <c r="DF244" s="86">
        <v>18403</v>
      </c>
      <c r="DG244" s="86">
        <v>14901</v>
      </c>
      <c r="DH244" s="86">
        <v>11955</v>
      </c>
      <c r="DI244" s="86">
        <v>9112</v>
      </c>
      <c r="DJ244" s="86">
        <v>6695</v>
      </c>
      <c r="DK244" s="86">
        <v>4766</v>
      </c>
      <c r="DL244" s="86">
        <v>3195</v>
      </c>
      <c r="DM244" s="86">
        <v>2046</v>
      </c>
      <c r="DN244" s="86">
        <v>1181</v>
      </c>
      <c r="DO244" s="86">
        <v>664</v>
      </c>
      <c r="DP244" s="86">
        <v>325</v>
      </c>
      <c r="DQ244" s="86">
        <v>149</v>
      </c>
      <c r="DR244" s="86">
        <v>59</v>
      </c>
      <c r="DS244" s="86">
        <v>22</v>
      </c>
      <c r="DT244" s="86">
        <v>6</v>
      </c>
      <c r="DU244" s="86">
        <v>2</v>
      </c>
      <c r="DV244" s="86">
        <v>1</v>
      </c>
      <c r="DW244" s="86">
        <v>0</v>
      </c>
      <c r="DX244" s="86">
        <v>0</v>
      </c>
      <c r="DY244" s="86">
        <v>0</v>
      </c>
      <c r="DZ244" s="86">
        <v>0</v>
      </c>
      <c r="EA244" s="86">
        <v>0</v>
      </c>
      <c r="EB244" s="86">
        <v>0</v>
      </c>
      <c r="EC244" s="86">
        <v>0</v>
      </c>
      <c r="ED244" s="86">
        <v>0</v>
      </c>
      <c r="EE244" s="86">
        <v>0</v>
      </c>
    </row>
    <row r="245" spans="1:135" ht="0.95" customHeight="1" x14ac:dyDescent="0.25">
      <c r="A245" s="70">
        <v>2055</v>
      </c>
      <c r="B245" s="71">
        <f t="shared" si="255"/>
        <v>5483528</v>
      </c>
      <c r="C245" s="70"/>
      <c r="D245" s="84">
        <f t="shared" si="256"/>
        <v>2852797</v>
      </c>
      <c r="E245" s="84">
        <f t="shared" si="257"/>
        <v>2921831</v>
      </c>
      <c r="F245" s="84">
        <f t="shared" si="258"/>
        <v>2990185</v>
      </c>
      <c r="G245" s="85">
        <f t="shared" si="259"/>
        <v>3057331</v>
      </c>
      <c r="H245" s="85">
        <f t="shared" si="260"/>
        <v>3123964</v>
      </c>
      <c r="I245" s="85">
        <f>SUM(CA245:$EE245)</f>
        <v>1651077</v>
      </c>
      <c r="J245" s="85">
        <f>SUM(CB245:$EE245)</f>
        <v>1582043</v>
      </c>
      <c r="K245" s="85">
        <f>SUM(CC245:$EE245)</f>
        <v>1513689</v>
      </c>
      <c r="L245" s="85">
        <f>SUM(CD245:$EE245)</f>
        <v>1446543</v>
      </c>
      <c r="M245" s="85">
        <f>SUM(CE245:$EE245)</f>
        <v>1379910</v>
      </c>
      <c r="N245" s="84"/>
      <c r="O245" s="86">
        <v>48434</v>
      </c>
      <c r="P245" s="86">
        <v>48637</v>
      </c>
      <c r="Q245" s="86">
        <v>48766</v>
      </c>
      <c r="R245" s="86">
        <v>48854</v>
      </c>
      <c r="S245" s="86">
        <v>48931</v>
      </c>
      <c r="T245" s="86">
        <v>49003</v>
      </c>
      <c r="U245" s="86">
        <v>49062</v>
      </c>
      <c r="V245" s="86">
        <v>49131</v>
      </c>
      <c r="W245" s="86">
        <v>49217</v>
      </c>
      <c r="X245" s="86">
        <v>49309</v>
      </c>
      <c r="Y245" s="86">
        <v>49418</v>
      </c>
      <c r="Z245" s="86">
        <v>49526</v>
      </c>
      <c r="AA245" s="86">
        <v>49656</v>
      </c>
      <c r="AB245" s="86">
        <v>49795</v>
      </c>
      <c r="AC245" s="86">
        <v>49981</v>
      </c>
      <c r="AD245" s="86">
        <v>50221</v>
      </c>
      <c r="AE245" s="86">
        <v>50540</v>
      </c>
      <c r="AF245" s="86">
        <v>50925</v>
      </c>
      <c r="AG245" s="86">
        <v>51386</v>
      </c>
      <c r="AH245" s="86">
        <v>51909</v>
      </c>
      <c r="AI245" s="86">
        <v>52440</v>
      </c>
      <c r="AJ245" s="86">
        <v>53036</v>
      </c>
      <c r="AK245" s="86">
        <v>53764</v>
      </c>
      <c r="AL245" s="86">
        <v>54663</v>
      </c>
      <c r="AM245" s="86">
        <v>55724</v>
      </c>
      <c r="AN245" s="86">
        <v>56894</v>
      </c>
      <c r="AO245" s="86">
        <v>58113</v>
      </c>
      <c r="AP245" s="86">
        <v>59315</v>
      </c>
      <c r="AQ245" s="86">
        <v>60442</v>
      </c>
      <c r="AR245" s="86">
        <v>61473</v>
      </c>
      <c r="AS245" s="86">
        <v>62399</v>
      </c>
      <c r="AT245" s="86">
        <v>63207</v>
      </c>
      <c r="AU245" s="86">
        <v>63910</v>
      </c>
      <c r="AV245" s="86">
        <v>64503</v>
      </c>
      <c r="AW245" s="86">
        <v>64980</v>
      </c>
      <c r="AX245" s="86">
        <v>65375</v>
      </c>
      <c r="AY245" s="86">
        <v>65684</v>
      </c>
      <c r="AZ245" s="86">
        <v>65932</v>
      </c>
      <c r="BA245" s="86">
        <v>66142</v>
      </c>
      <c r="BB245" s="86">
        <v>66313</v>
      </c>
      <c r="BC245" s="86">
        <v>66459</v>
      </c>
      <c r="BD245" s="86">
        <v>66437</v>
      </c>
      <c r="BE245" s="86">
        <v>66778</v>
      </c>
      <c r="BF245" s="86">
        <v>67108</v>
      </c>
      <c r="BG245" s="86">
        <v>67223</v>
      </c>
      <c r="BH245" s="86">
        <v>68188</v>
      </c>
      <c r="BI245" s="86">
        <v>67828</v>
      </c>
      <c r="BJ245" s="86">
        <v>67846</v>
      </c>
      <c r="BK245" s="86">
        <v>67897</v>
      </c>
      <c r="BL245" s="86">
        <v>67812</v>
      </c>
      <c r="BM245" s="86">
        <v>67805</v>
      </c>
      <c r="BN245" s="86">
        <v>68213</v>
      </c>
      <c r="BO245" s="86">
        <v>67722</v>
      </c>
      <c r="BP245" s="86">
        <v>67997</v>
      </c>
      <c r="BQ245" s="86">
        <v>68074</v>
      </c>
      <c r="BR245" s="86">
        <v>69479</v>
      </c>
      <c r="BS245" s="86">
        <v>69180</v>
      </c>
      <c r="BT245" s="86">
        <v>69348</v>
      </c>
      <c r="BU245" s="86">
        <v>69406</v>
      </c>
      <c r="BV245" s="86">
        <v>69838</v>
      </c>
      <c r="BW245" s="86">
        <v>69377</v>
      </c>
      <c r="BX245" s="86">
        <v>69342</v>
      </c>
      <c r="BY245" s="86">
        <v>69231</v>
      </c>
      <c r="BZ245" s="86">
        <v>69900</v>
      </c>
      <c r="CA245" s="86">
        <v>69034</v>
      </c>
      <c r="CB245" s="86">
        <v>68354</v>
      </c>
      <c r="CC245" s="86">
        <v>67146</v>
      </c>
      <c r="CD245" s="86">
        <v>66633</v>
      </c>
      <c r="CE245" s="86">
        <v>64684</v>
      </c>
      <c r="CF245" s="86">
        <v>64277</v>
      </c>
      <c r="CG245" s="86">
        <v>63147</v>
      </c>
      <c r="CH245" s="86">
        <v>61975</v>
      </c>
      <c r="CI245" s="86">
        <v>60365</v>
      </c>
      <c r="CJ245" s="86">
        <v>60109</v>
      </c>
      <c r="CK245" s="86">
        <v>58526</v>
      </c>
      <c r="CL245" s="86">
        <v>57301</v>
      </c>
      <c r="CM245" s="86">
        <v>55153</v>
      </c>
      <c r="CN245" s="86">
        <v>53270</v>
      </c>
      <c r="CO245" s="86">
        <v>51936</v>
      </c>
      <c r="CP245" s="86">
        <v>50585</v>
      </c>
      <c r="CQ245" s="86">
        <v>48927</v>
      </c>
      <c r="CR245" s="86">
        <v>48344</v>
      </c>
      <c r="CS245" s="86">
        <v>47266</v>
      </c>
      <c r="CT245" s="86">
        <v>46674</v>
      </c>
      <c r="CU245" s="86">
        <v>46674</v>
      </c>
      <c r="CV245" s="86">
        <v>45305</v>
      </c>
      <c r="CW245" s="86">
        <v>44546</v>
      </c>
      <c r="CX245" s="86">
        <v>43196</v>
      </c>
      <c r="CY245" s="86">
        <v>41233</v>
      </c>
      <c r="CZ245" s="86">
        <v>39312</v>
      </c>
      <c r="DA245" s="86">
        <v>36509</v>
      </c>
      <c r="DB245" s="86">
        <v>34197</v>
      </c>
      <c r="DC245" s="86">
        <v>30465</v>
      </c>
      <c r="DD245" s="86">
        <v>26370</v>
      </c>
      <c r="DE245" s="86">
        <v>22685</v>
      </c>
      <c r="DF245" s="86">
        <v>19070</v>
      </c>
      <c r="DG245" s="86">
        <v>15713</v>
      </c>
      <c r="DH245" s="86">
        <v>12379</v>
      </c>
      <c r="DI245" s="86">
        <v>9616</v>
      </c>
      <c r="DJ245" s="86">
        <v>7054</v>
      </c>
      <c r="DK245" s="86">
        <v>4981</v>
      </c>
      <c r="DL245" s="86">
        <v>3373</v>
      </c>
      <c r="DM245" s="86">
        <v>2133</v>
      </c>
      <c r="DN245" s="86">
        <v>1274</v>
      </c>
      <c r="DO245" s="86">
        <v>680</v>
      </c>
      <c r="DP245" s="86">
        <v>350</v>
      </c>
      <c r="DQ245" s="86">
        <v>155</v>
      </c>
      <c r="DR245" s="86">
        <v>65</v>
      </c>
      <c r="DS245" s="86">
        <v>24</v>
      </c>
      <c r="DT245" s="86">
        <v>9</v>
      </c>
      <c r="DU245" s="86">
        <v>2</v>
      </c>
      <c r="DV245" s="86">
        <v>1</v>
      </c>
      <c r="DW245" s="86">
        <v>0</v>
      </c>
      <c r="DX245" s="86">
        <v>0</v>
      </c>
      <c r="DY245" s="86">
        <v>0</v>
      </c>
      <c r="DZ245" s="86">
        <v>0</v>
      </c>
      <c r="EA245" s="86">
        <v>0</v>
      </c>
      <c r="EB245" s="86">
        <v>0</v>
      </c>
      <c r="EC245" s="86">
        <v>0</v>
      </c>
      <c r="ED245" s="86">
        <v>0</v>
      </c>
      <c r="EE245" s="86">
        <v>0</v>
      </c>
    </row>
    <row r="246" spans="1:135" ht="0.95" customHeight="1" x14ac:dyDescent="0.25">
      <c r="A246" s="70">
        <v>2056</v>
      </c>
      <c r="B246" s="71">
        <f t="shared" si="255"/>
        <v>5494520</v>
      </c>
      <c r="C246" s="70"/>
      <c r="D246" s="84">
        <f t="shared" si="256"/>
        <v>2849709</v>
      </c>
      <c r="E246" s="84">
        <f t="shared" si="257"/>
        <v>2918925</v>
      </c>
      <c r="F246" s="84">
        <f t="shared" si="258"/>
        <v>2987329</v>
      </c>
      <c r="G246" s="85">
        <f t="shared" si="259"/>
        <v>3055232</v>
      </c>
      <c r="H246" s="85">
        <f t="shared" si="260"/>
        <v>3121969</v>
      </c>
      <c r="I246" s="85">
        <f>SUM(CA246:$EE246)</f>
        <v>1664611</v>
      </c>
      <c r="J246" s="85">
        <f>SUM(CB246:$EE246)</f>
        <v>1595395</v>
      </c>
      <c r="K246" s="85">
        <f>SUM(CC246:$EE246)</f>
        <v>1526991</v>
      </c>
      <c r="L246" s="85">
        <f>SUM(CD246:$EE246)</f>
        <v>1459088</v>
      </c>
      <c r="M246" s="85">
        <f>SUM(CE246:$EE246)</f>
        <v>1392351</v>
      </c>
      <c r="N246" s="84"/>
      <c r="O246" s="86">
        <v>48561</v>
      </c>
      <c r="P246" s="86">
        <v>48779</v>
      </c>
      <c r="Q246" s="86">
        <v>48917</v>
      </c>
      <c r="R246" s="86">
        <v>49007</v>
      </c>
      <c r="S246" s="86">
        <v>49089</v>
      </c>
      <c r="T246" s="86">
        <v>49153</v>
      </c>
      <c r="U246" s="86">
        <v>49205</v>
      </c>
      <c r="V246" s="86">
        <v>49253</v>
      </c>
      <c r="W246" s="86">
        <v>49325</v>
      </c>
      <c r="X246" s="86">
        <v>49404</v>
      </c>
      <c r="Y246" s="86">
        <v>49486</v>
      </c>
      <c r="Z246" s="86">
        <v>49586</v>
      </c>
      <c r="AA246" s="86">
        <v>49689</v>
      </c>
      <c r="AB246" s="86">
        <v>49824</v>
      </c>
      <c r="AC246" s="86">
        <v>49975</v>
      </c>
      <c r="AD246" s="86">
        <v>50193</v>
      </c>
      <c r="AE246" s="86">
        <v>50488</v>
      </c>
      <c r="AF246" s="86">
        <v>50876</v>
      </c>
      <c r="AG246" s="86">
        <v>51327</v>
      </c>
      <c r="AH246" s="86">
        <v>51831</v>
      </c>
      <c r="AI246" s="86">
        <v>52363</v>
      </c>
      <c r="AJ246" s="86">
        <v>52955</v>
      </c>
      <c r="AK246" s="86">
        <v>53681</v>
      </c>
      <c r="AL246" s="86">
        <v>54583</v>
      </c>
      <c r="AM246" s="86">
        <v>55650</v>
      </c>
      <c r="AN246" s="86">
        <v>56832</v>
      </c>
      <c r="AO246" s="86">
        <v>58062</v>
      </c>
      <c r="AP246" s="86">
        <v>59282</v>
      </c>
      <c r="AQ246" s="86">
        <v>60441</v>
      </c>
      <c r="AR246" s="86">
        <v>61508</v>
      </c>
      <c r="AS246" s="86">
        <v>62477</v>
      </c>
      <c r="AT246" s="86">
        <v>63343</v>
      </c>
      <c r="AU246" s="86">
        <v>64088</v>
      </c>
      <c r="AV246" s="86">
        <v>64725</v>
      </c>
      <c r="AW246" s="86">
        <v>65255</v>
      </c>
      <c r="AX246" s="86">
        <v>65665</v>
      </c>
      <c r="AY246" s="86">
        <v>65998</v>
      </c>
      <c r="AZ246" s="86">
        <v>66249</v>
      </c>
      <c r="BA246" s="86">
        <v>66441</v>
      </c>
      <c r="BB246" s="86">
        <v>66599</v>
      </c>
      <c r="BC246" s="86">
        <v>66722</v>
      </c>
      <c r="BD246" s="86">
        <v>66822</v>
      </c>
      <c r="BE246" s="86">
        <v>66757</v>
      </c>
      <c r="BF246" s="86">
        <v>67057</v>
      </c>
      <c r="BG246" s="86">
        <v>67353</v>
      </c>
      <c r="BH246" s="86">
        <v>67434</v>
      </c>
      <c r="BI246" s="86">
        <v>68360</v>
      </c>
      <c r="BJ246" s="86">
        <v>67967</v>
      </c>
      <c r="BK246" s="86">
        <v>67941</v>
      </c>
      <c r="BL246" s="86">
        <v>67950</v>
      </c>
      <c r="BM246" s="86">
        <v>67816</v>
      </c>
      <c r="BN246" s="86">
        <v>67758</v>
      </c>
      <c r="BO246" s="86">
        <v>68113</v>
      </c>
      <c r="BP246" s="86">
        <v>67574</v>
      </c>
      <c r="BQ246" s="86">
        <v>67799</v>
      </c>
      <c r="BR246" s="86">
        <v>67832</v>
      </c>
      <c r="BS246" s="86">
        <v>69189</v>
      </c>
      <c r="BT246" s="86">
        <v>68860</v>
      </c>
      <c r="BU246" s="86">
        <v>69003</v>
      </c>
      <c r="BV246" s="86">
        <v>69041</v>
      </c>
      <c r="BW246" s="86">
        <v>69456</v>
      </c>
      <c r="BX246" s="86">
        <v>68985</v>
      </c>
      <c r="BY246" s="86">
        <v>68937</v>
      </c>
      <c r="BZ246" s="86">
        <v>68786</v>
      </c>
      <c r="CA246" s="86">
        <v>69216</v>
      </c>
      <c r="CB246" s="86">
        <v>68404</v>
      </c>
      <c r="CC246" s="86">
        <v>67903</v>
      </c>
      <c r="CD246" s="86">
        <v>66737</v>
      </c>
      <c r="CE246" s="86">
        <v>66213</v>
      </c>
      <c r="CF246" s="86">
        <v>64257</v>
      </c>
      <c r="CG246" s="86">
        <v>63824</v>
      </c>
      <c r="CH246" s="86">
        <v>62674</v>
      </c>
      <c r="CI246" s="86">
        <v>61473</v>
      </c>
      <c r="CJ246" s="86">
        <v>59837</v>
      </c>
      <c r="CK246" s="86">
        <v>59535</v>
      </c>
      <c r="CL246" s="86">
        <v>57912</v>
      </c>
      <c r="CM246" s="86">
        <v>56639</v>
      </c>
      <c r="CN246" s="86">
        <v>54449</v>
      </c>
      <c r="CO246" s="86">
        <v>52514</v>
      </c>
      <c r="CP246" s="86">
        <v>51116</v>
      </c>
      <c r="CQ246" s="86">
        <v>49693</v>
      </c>
      <c r="CR246" s="86">
        <v>47960</v>
      </c>
      <c r="CS246" s="86">
        <v>47270</v>
      </c>
      <c r="CT246" s="86">
        <v>46087</v>
      </c>
      <c r="CU246" s="86">
        <v>45360</v>
      </c>
      <c r="CV246" s="86">
        <v>45188</v>
      </c>
      <c r="CW246" s="86">
        <v>43667</v>
      </c>
      <c r="CX246" s="86">
        <v>42713</v>
      </c>
      <c r="CY246" s="86">
        <v>41169</v>
      </c>
      <c r="CZ246" s="86">
        <v>39022</v>
      </c>
      <c r="DA246" s="86">
        <v>36895</v>
      </c>
      <c r="DB246" s="86">
        <v>33930</v>
      </c>
      <c r="DC246" s="86">
        <v>31416</v>
      </c>
      <c r="DD246" s="86">
        <v>27607</v>
      </c>
      <c r="DE246" s="86">
        <v>23511</v>
      </c>
      <c r="DF246" s="86">
        <v>19842</v>
      </c>
      <c r="DG246" s="86">
        <v>16302</v>
      </c>
      <c r="DH246" s="86">
        <v>13073</v>
      </c>
      <c r="DI246" s="86">
        <v>9973</v>
      </c>
      <c r="DJ246" s="86">
        <v>7462</v>
      </c>
      <c r="DK246" s="86">
        <v>5261</v>
      </c>
      <c r="DL246" s="86">
        <v>3537</v>
      </c>
      <c r="DM246" s="86">
        <v>2260</v>
      </c>
      <c r="DN246" s="86">
        <v>1335</v>
      </c>
      <c r="DO246" s="86">
        <v>737</v>
      </c>
      <c r="DP246" s="86">
        <v>360</v>
      </c>
      <c r="DQ246" s="86">
        <v>169</v>
      </c>
      <c r="DR246" s="86">
        <v>68</v>
      </c>
      <c r="DS246" s="86">
        <v>27</v>
      </c>
      <c r="DT246" s="86">
        <v>10</v>
      </c>
      <c r="DU246" s="86">
        <v>3</v>
      </c>
      <c r="DV246" s="86">
        <v>1</v>
      </c>
      <c r="DW246" s="86">
        <v>0</v>
      </c>
      <c r="DX246" s="86">
        <v>0</v>
      </c>
      <c r="DY246" s="86">
        <v>0</v>
      </c>
      <c r="DZ246" s="86">
        <v>0</v>
      </c>
      <c r="EA246" s="86">
        <v>0</v>
      </c>
      <c r="EB246" s="86">
        <v>0</v>
      </c>
      <c r="EC246" s="86">
        <v>0</v>
      </c>
      <c r="ED246" s="86">
        <v>0</v>
      </c>
      <c r="EE246" s="86">
        <v>0</v>
      </c>
    </row>
    <row r="247" spans="1:135" ht="0.95" customHeight="1" x14ac:dyDescent="0.25">
      <c r="A247" s="70">
        <v>2057</v>
      </c>
      <c r="B247" s="71">
        <f t="shared" si="255"/>
        <v>5504920</v>
      </c>
      <c r="C247" s="70"/>
      <c r="D247" s="84">
        <f t="shared" si="256"/>
        <v>2847731</v>
      </c>
      <c r="E247" s="84">
        <f t="shared" si="257"/>
        <v>2915839</v>
      </c>
      <c r="F247" s="84">
        <f t="shared" si="258"/>
        <v>2984425</v>
      </c>
      <c r="G247" s="85">
        <f t="shared" si="259"/>
        <v>3052378</v>
      </c>
      <c r="H247" s="85">
        <f t="shared" si="260"/>
        <v>3119870</v>
      </c>
      <c r="I247" s="85">
        <f>SUM(CA247:$EE247)</f>
        <v>1676346</v>
      </c>
      <c r="J247" s="85">
        <f>SUM(CB247:$EE247)</f>
        <v>1608238</v>
      </c>
      <c r="K247" s="85">
        <f>SUM(CC247:$EE247)</f>
        <v>1539652</v>
      </c>
      <c r="L247" s="85">
        <f>SUM(CD247:$EE247)</f>
        <v>1471699</v>
      </c>
      <c r="M247" s="85">
        <f>SUM(CE247:$EE247)</f>
        <v>1404207</v>
      </c>
      <c r="N247" s="84"/>
      <c r="O247" s="86">
        <v>48672</v>
      </c>
      <c r="P247" s="86">
        <v>48906</v>
      </c>
      <c r="Q247" s="86">
        <v>49059</v>
      </c>
      <c r="R247" s="86">
        <v>49156</v>
      </c>
      <c r="S247" s="86">
        <v>49240</v>
      </c>
      <c r="T247" s="86">
        <v>49312</v>
      </c>
      <c r="U247" s="86">
        <v>49355</v>
      </c>
      <c r="V247" s="86">
        <v>49396</v>
      </c>
      <c r="W247" s="86">
        <v>49447</v>
      </c>
      <c r="X247" s="86">
        <v>49511</v>
      </c>
      <c r="Y247" s="86">
        <v>49581</v>
      </c>
      <c r="Z247" s="86">
        <v>49655</v>
      </c>
      <c r="AA247" s="86">
        <v>49750</v>
      </c>
      <c r="AB247" s="86">
        <v>49857</v>
      </c>
      <c r="AC247" s="86">
        <v>50005</v>
      </c>
      <c r="AD247" s="86">
        <v>50188</v>
      </c>
      <c r="AE247" s="86">
        <v>50462</v>
      </c>
      <c r="AF247" s="86">
        <v>50826</v>
      </c>
      <c r="AG247" s="86">
        <v>51280</v>
      </c>
      <c r="AH247" s="86">
        <v>51773</v>
      </c>
      <c r="AI247" s="86">
        <v>52288</v>
      </c>
      <c r="AJ247" s="86">
        <v>52880</v>
      </c>
      <c r="AK247" s="86">
        <v>53604</v>
      </c>
      <c r="AL247" s="86">
        <v>54501</v>
      </c>
      <c r="AM247" s="86">
        <v>55572</v>
      </c>
      <c r="AN247" s="86">
        <v>56760</v>
      </c>
      <c r="AO247" s="86">
        <v>58002</v>
      </c>
      <c r="AP247" s="86">
        <v>59232</v>
      </c>
      <c r="AQ247" s="86">
        <v>60408</v>
      </c>
      <c r="AR247" s="86">
        <v>61509</v>
      </c>
      <c r="AS247" s="86">
        <v>62511</v>
      </c>
      <c r="AT247" s="86">
        <v>63421</v>
      </c>
      <c r="AU247" s="86">
        <v>64223</v>
      </c>
      <c r="AV247" s="86">
        <v>64902</v>
      </c>
      <c r="AW247" s="86">
        <v>65475</v>
      </c>
      <c r="AX247" s="86">
        <v>65938</v>
      </c>
      <c r="AY247" s="86">
        <v>66286</v>
      </c>
      <c r="AZ247" s="86">
        <v>66562</v>
      </c>
      <c r="BA247" s="86">
        <v>66757</v>
      </c>
      <c r="BB247" s="86">
        <v>66897</v>
      </c>
      <c r="BC247" s="86">
        <v>67007</v>
      </c>
      <c r="BD247" s="86">
        <v>67085</v>
      </c>
      <c r="BE247" s="86">
        <v>67143</v>
      </c>
      <c r="BF247" s="86">
        <v>67039</v>
      </c>
      <c r="BG247" s="86">
        <v>67303</v>
      </c>
      <c r="BH247" s="86">
        <v>67565</v>
      </c>
      <c r="BI247" s="86">
        <v>67611</v>
      </c>
      <c r="BJ247" s="86">
        <v>68498</v>
      </c>
      <c r="BK247" s="86">
        <v>68065</v>
      </c>
      <c r="BL247" s="86">
        <v>67997</v>
      </c>
      <c r="BM247" s="86">
        <v>67957</v>
      </c>
      <c r="BN247" s="86">
        <v>67772</v>
      </c>
      <c r="BO247" s="86">
        <v>67662</v>
      </c>
      <c r="BP247" s="86">
        <v>67967</v>
      </c>
      <c r="BQ247" s="86">
        <v>67380</v>
      </c>
      <c r="BR247" s="86">
        <v>67562</v>
      </c>
      <c r="BS247" s="86">
        <v>67553</v>
      </c>
      <c r="BT247" s="86">
        <v>68871</v>
      </c>
      <c r="BU247" s="86">
        <v>68518</v>
      </c>
      <c r="BV247" s="86">
        <v>68641</v>
      </c>
      <c r="BW247" s="86">
        <v>68664</v>
      </c>
      <c r="BX247" s="86">
        <v>69065</v>
      </c>
      <c r="BY247" s="86">
        <v>68584</v>
      </c>
      <c r="BZ247" s="86">
        <v>68494</v>
      </c>
      <c r="CA247" s="86">
        <v>68108</v>
      </c>
      <c r="CB247" s="86">
        <v>68586</v>
      </c>
      <c r="CC247" s="86">
        <v>67953</v>
      </c>
      <c r="CD247" s="86">
        <v>67492</v>
      </c>
      <c r="CE247" s="86">
        <v>66319</v>
      </c>
      <c r="CF247" s="86">
        <v>65777</v>
      </c>
      <c r="CG247" s="86">
        <v>63809</v>
      </c>
      <c r="CH247" s="86">
        <v>63348</v>
      </c>
      <c r="CI247" s="86">
        <v>62170</v>
      </c>
      <c r="CJ247" s="86">
        <v>60937</v>
      </c>
      <c r="CK247" s="86">
        <v>59268</v>
      </c>
      <c r="CL247" s="86">
        <v>58914</v>
      </c>
      <c r="CM247" s="86">
        <v>57245</v>
      </c>
      <c r="CN247" s="86">
        <v>55921</v>
      </c>
      <c r="CO247" s="86">
        <v>53681</v>
      </c>
      <c r="CP247" s="86">
        <v>51688</v>
      </c>
      <c r="CQ247" s="86">
        <v>50220</v>
      </c>
      <c r="CR247" s="86">
        <v>48717</v>
      </c>
      <c r="CS247" s="86">
        <v>46903</v>
      </c>
      <c r="CT247" s="86">
        <v>46098</v>
      </c>
      <c r="CU247" s="86">
        <v>44795</v>
      </c>
      <c r="CV247" s="86">
        <v>43924</v>
      </c>
      <c r="CW247" s="86">
        <v>43567</v>
      </c>
      <c r="CX247" s="86">
        <v>41883</v>
      </c>
      <c r="CY247" s="86">
        <v>40724</v>
      </c>
      <c r="CZ247" s="86">
        <v>38976</v>
      </c>
      <c r="DA247" s="86">
        <v>36641</v>
      </c>
      <c r="DB247" s="86">
        <v>34308</v>
      </c>
      <c r="DC247" s="86">
        <v>31191</v>
      </c>
      <c r="DD247" s="86">
        <v>28492</v>
      </c>
      <c r="DE247" s="86">
        <v>24638</v>
      </c>
      <c r="DF247" s="86">
        <v>20588</v>
      </c>
      <c r="DG247" s="86">
        <v>16984</v>
      </c>
      <c r="DH247" s="86">
        <v>13585</v>
      </c>
      <c r="DI247" s="86">
        <v>10552</v>
      </c>
      <c r="DJ247" s="86">
        <v>7756</v>
      </c>
      <c r="DK247" s="86">
        <v>5580</v>
      </c>
      <c r="DL247" s="86">
        <v>3746</v>
      </c>
      <c r="DM247" s="86">
        <v>2378</v>
      </c>
      <c r="DN247" s="86">
        <v>1421</v>
      </c>
      <c r="DO247" s="86">
        <v>777</v>
      </c>
      <c r="DP247" s="86">
        <v>393</v>
      </c>
      <c r="DQ247" s="86">
        <v>174</v>
      </c>
      <c r="DR247" s="86">
        <v>75</v>
      </c>
      <c r="DS247" s="86">
        <v>28</v>
      </c>
      <c r="DT247" s="86">
        <v>11</v>
      </c>
      <c r="DU247" s="86">
        <v>4</v>
      </c>
      <c r="DV247" s="86">
        <v>1</v>
      </c>
      <c r="DW247" s="86">
        <v>0</v>
      </c>
      <c r="DX247" s="86">
        <v>0</v>
      </c>
      <c r="DY247" s="86">
        <v>0</v>
      </c>
      <c r="DZ247" s="86">
        <v>0</v>
      </c>
      <c r="EA247" s="86">
        <v>0</v>
      </c>
      <c r="EB247" s="86">
        <v>0</v>
      </c>
      <c r="EC247" s="86">
        <v>0</v>
      </c>
      <c r="ED247" s="86">
        <v>0</v>
      </c>
      <c r="EE247" s="86">
        <v>0</v>
      </c>
    </row>
    <row r="248" spans="1:135" ht="0.95" customHeight="1" x14ac:dyDescent="0.25">
      <c r="A248" s="70">
        <v>2058</v>
      </c>
      <c r="B248" s="71">
        <f t="shared" si="255"/>
        <v>5514879</v>
      </c>
      <c r="C248" s="70"/>
      <c r="D248" s="84">
        <f t="shared" si="256"/>
        <v>2846054</v>
      </c>
      <c r="E248" s="84">
        <f t="shared" si="257"/>
        <v>2913873</v>
      </c>
      <c r="F248" s="84">
        <f t="shared" si="258"/>
        <v>2981360</v>
      </c>
      <c r="G248" s="85">
        <f t="shared" si="259"/>
        <v>3049495</v>
      </c>
      <c r="H248" s="85">
        <f t="shared" si="260"/>
        <v>3117037</v>
      </c>
      <c r="I248" s="85">
        <f>SUM(CA248:$EE248)</f>
        <v>1687174</v>
      </c>
      <c r="J248" s="85">
        <f>SUM(CB248:$EE248)</f>
        <v>1619355</v>
      </c>
      <c r="K248" s="85">
        <f>SUM(CC248:$EE248)</f>
        <v>1551868</v>
      </c>
      <c r="L248" s="85">
        <f>SUM(CD248:$EE248)</f>
        <v>1483733</v>
      </c>
      <c r="M248" s="85">
        <f>SUM(CE248:$EE248)</f>
        <v>1416191</v>
      </c>
      <c r="N248" s="84"/>
      <c r="O248" s="86">
        <v>48760</v>
      </c>
      <c r="P248" s="86">
        <v>49015</v>
      </c>
      <c r="Q248" s="86">
        <v>49186</v>
      </c>
      <c r="R248" s="86">
        <v>49298</v>
      </c>
      <c r="S248" s="86">
        <v>49390</v>
      </c>
      <c r="T248" s="86">
        <v>49462</v>
      </c>
      <c r="U248" s="86">
        <v>49513</v>
      </c>
      <c r="V248" s="86">
        <v>49545</v>
      </c>
      <c r="W248" s="86">
        <v>49589</v>
      </c>
      <c r="X248" s="86">
        <v>49634</v>
      </c>
      <c r="Y248" s="86">
        <v>49689</v>
      </c>
      <c r="Z248" s="86">
        <v>49751</v>
      </c>
      <c r="AA248" s="86">
        <v>49820</v>
      </c>
      <c r="AB248" s="86">
        <v>49919</v>
      </c>
      <c r="AC248" s="86">
        <v>50039</v>
      </c>
      <c r="AD248" s="86">
        <v>50219</v>
      </c>
      <c r="AE248" s="86">
        <v>50458</v>
      </c>
      <c r="AF248" s="86">
        <v>50800</v>
      </c>
      <c r="AG248" s="86">
        <v>51232</v>
      </c>
      <c r="AH248" s="86">
        <v>51728</v>
      </c>
      <c r="AI248" s="86">
        <v>52234</v>
      </c>
      <c r="AJ248" s="86">
        <v>52810</v>
      </c>
      <c r="AK248" s="86">
        <v>53532</v>
      </c>
      <c r="AL248" s="86">
        <v>54429</v>
      </c>
      <c r="AM248" s="86">
        <v>55492</v>
      </c>
      <c r="AN248" s="86">
        <v>56684</v>
      </c>
      <c r="AO248" s="86">
        <v>57931</v>
      </c>
      <c r="AP248" s="86">
        <v>59172</v>
      </c>
      <c r="AQ248" s="86">
        <v>60359</v>
      </c>
      <c r="AR248" s="86">
        <v>61476</v>
      </c>
      <c r="AS248" s="86">
        <v>62513</v>
      </c>
      <c r="AT248" s="86">
        <v>63454</v>
      </c>
      <c r="AU248" s="86">
        <v>64300</v>
      </c>
      <c r="AV248" s="86">
        <v>65036</v>
      </c>
      <c r="AW248" s="86">
        <v>65650</v>
      </c>
      <c r="AX248" s="86">
        <v>66156</v>
      </c>
      <c r="AY248" s="86">
        <v>66556</v>
      </c>
      <c r="AZ248" s="86">
        <v>66846</v>
      </c>
      <c r="BA248" s="86">
        <v>67068</v>
      </c>
      <c r="BB248" s="86">
        <v>67212</v>
      </c>
      <c r="BC248" s="86">
        <v>67305</v>
      </c>
      <c r="BD248" s="86">
        <v>67369</v>
      </c>
      <c r="BE248" s="86">
        <v>67405</v>
      </c>
      <c r="BF248" s="86">
        <v>67423</v>
      </c>
      <c r="BG248" s="86">
        <v>67284</v>
      </c>
      <c r="BH248" s="86">
        <v>67517</v>
      </c>
      <c r="BI248" s="86">
        <v>67744</v>
      </c>
      <c r="BJ248" s="86">
        <v>67754</v>
      </c>
      <c r="BK248" s="86">
        <v>68596</v>
      </c>
      <c r="BL248" s="86">
        <v>68122</v>
      </c>
      <c r="BM248" s="86">
        <v>68006</v>
      </c>
      <c r="BN248" s="86">
        <v>67917</v>
      </c>
      <c r="BO248" s="86">
        <v>67679</v>
      </c>
      <c r="BP248" s="86">
        <v>67520</v>
      </c>
      <c r="BQ248" s="86">
        <v>67776</v>
      </c>
      <c r="BR248" s="86">
        <v>67147</v>
      </c>
      <c r="BS248" s="86">
        <v>67286</v>
      </c>
      <c r="BT248" s="86">
        <v>67246</v>
      </c>
      <c r="BU248" s="86">
        <v>68533</v>
      </c>
      <c r="BV248" s="86">
        <v>68159</v>
      </c>
      <c r="BW248" s="86">
        <v>68268</v>
      </c>
      <c r="BX248" s="86">
        <v>68278</v>
      </c>
      <c r="BY248" s="86">
        <v>68666</v>
      </c>
      <c r="BZ248" s="86">
        <v>68144</v>
      </c>
      <c r="CA248" s="86">
        <v>67819</v>
      </c>
      <c r="CB248" s="86">
        <v>67487</v>
      </c>
      <c r="CC248" s="86">
        <v>68135</v>
      </c>
      <c r="CD248" s="86">
        <v>67542</v>
      </c>
      <c r="CE248" s="86">
        <v>67070</v>
      </c>
      <c r="CF248" s="86">
        <v>65885</v>
      </c>
      <c r="CG248" s="86">
        <v>65321</v>
      </c>
      <c r="CH248" s="86">
        <v>63336</v>
      </c>
      <c r="CI248" s="86">
        <v>62842</v>
      </c>
      <c r="CJ248" s="86">
        <v>61631</v>
      </c>
      <c r="CK248" s="86">
        <v>60359</v>
      </c>
      <c r="CL248" s="86">
        <v>58653</v>
      </c>
      <c r="CM248" s="86">
        <v>58240</v>
      </c>
      <c r="CN248" s="86">
        <v>56522</v>
      </c>
      <c r="CO248" s="86">
        <v>55137</v>
      </c>
      <c r="CP248" s="86">
        <v>52843</v>
      </c>
      <c r="CQ248" s="86">
        <v>50786</v>
      </c>
      <c r="CR248" s="86">
        <v>49239</v>
      </c>
      <c r="CS248" s="86">
        <v>47648</v>
      </c>
      <c r="CT248" s="86">
        <v>45746</v>
      </c>
      <c r="CU248" s="86">
        <v>44815</v>
      </c>
      <c r="CV248" s="86">
        <v>43385</v>
      </c>
      <c r="CW248" s="86">
        <v>42356</v>
      </c>
      <c r="CX248" s="86">
        <v>41800</v>
      </c>
      <c r="CY248" s="86">
        <v>39946</v>
      </c>
      <c r="CZ248" s="86">
        <v>38571</v>
      </c>
      <c r="DA248" s="86">
        <v>36616</v>
      </c>
      <c r="DB248" s="86">
        <v>34093</v>
      </c>
      <c r="DC248" s="86">
        <v>31560</v>
      </c>
      <c r="DD248" s="86">
        <v>28311</v>
      </c>
      <c r="DE248" s="86">
        <v>25453</v>
      </c>
      <c r="DF248" s="86">
        <v>21598</v>
      </c>
      <c r="DG248" s="86">
        <v>17646</v>
      </c>
      <c r="DH248" s="86">
        <v>14175</v>
      </c>
      <c r="DI248" s="86">
        <v>10988</v>
      </c>
      <c r="DJ248" s="86">
        <v>8224</v>
      </c>
      <c r="DK248" s="86">
        <v>5815</v>
      </c>
      <c r="DL248" s="86">
        <v>3986</v>
      </c>
      <c r="DM248" s="86">
        <v>2528</v>
      </c>
      <c r="DN248" s="86">
        <v>1502</v>
      </c>
      <c r="DO248" s="86">
        <v>831</v>
      </c>
      <c r="DP248" s="86">
        <v>417</v>
      </c>
      <c r="DQ248" s="86">
        <v>192</v>
      </c>
      <c r="DR248" s="86">
        <v>78</v>
      </c>
      <c r="DS248" s="86">
        <v>31</v>
      </c>
      <c r="DT248" s="86">
        <v>11</v>
      </c>
      <c r="DU248" s="86">
        <v>4</v>
      </c>
      <c r="DV248" s="86">
        <v>1</v>
      </c>
      <c r="DW248" s="86">
        <v>0</v>
      </c>
      <c r="DX248" s="86">
        <v>0</v>
      </c>
      <c r="DY248" s="86">
        <v>0</v>
      </c>
      <c r="DZ248" s="86">
        <v>0</v>
      </c>
      <c r="EA248" s="86">
        <v>0</v>
      </c>
      <c r="EB248" s="86">
        <v>0</v>
      </c>
      <c r="EC248" s="86">
        <v>0</v>
      </c>
      <c r="ED248" s="86">
        <v>0</v>
      </c>
      <c r="EE248" s="86">
        <v>0</v>
      </c>
    </row>
    <row r="249" spans="1:135" ht="0.95" customHeight="1" x14ac:dyDescent="0.25">
      <c r="A249" s="70">
        <v>2059</v>
      </c>
      <c r="B249" s="71">
        <f t="shared" si="255"/>
        <v>5524237</v>
      </c>
      <c r="C249" s="70"/>
      <c r="D249" s="84">
        <f t="shared" si="256"/>
        <v>2844743</v>
      </c>
      <c r="E249" s="84">
        <f t="shared" si="257"/>
        <v>2912215</v>
      </c>
      <c r="F249" s="84">
        <f t="shared" si="258"/>
        <v>2979415</v>
      </c>
      <c r="G249" s="85">
        <f t="shared" si="259"/>
        <v>3046459</v>
      </c>
      <c r="H249" s="85">
        <f t="shared" si="260"/>
        <v>3114183</v>
      </c>
      <c r="I249" s="85">
        <f>SUM(CA249:$EE249)</f>
        <v>1697037</v>
      </c>
      <c r="J249" s="85">
        <f>SUM(CB249:$EE249)</f>
        <v>1629565</v>
      </c>
      <c r="K249" s="85">
        <f>SUM(CC249:$EE249)</f>
        <v>1562365</v>
      </c>
      <c r="L249" s="85">
        <f>SUM(CD249:$EE249)</f>
        <v>1495321</v>
      </c>
      <c r="M249" s="85">
        <f>SUM(CE249:$EE249)</f>
        <v>1427597</v>
      </c>
      <c r="N249" s="84"/>
      <c r="O249" s="86">
        <v>48831</v>
      </c>
      <c r="P249" s="86">
        <v>49103</v>
      </c>
      <c r="Q249" s="86">
        <v>49293</v>
      </c>
      <c r="R249" s="86">
        <v>49423</v>
      </c>
      <c r="S249" s="86">
        <v>49531</v>
      </c>
      <c r="T249" s="86">
        <v>49612</v>
      </c>
      <c r="U249" s="86">
        <v>49664</v>
      </c>
      <c r="V249" s="86">
        <v>49702</v>
      </c>
      <c r="W249" s="86">
        <v>49739</v>
      </c>
      <c r="X249" s="86">
        <v>49775</v>
      </c>
      <c r="Y249" s="86">
        <v>49811</v>
      </c>
      <c r="Z249" s="86">
        <v>49858</v>
      </c>
      <c r="AA249" s="86">
        <v>49916</v>
      </c>
      <c r="AB249" s="86">
        <v>49990</v>
      </c>
      <c r="AC249" s="86">
        <v>50102</v>
      </c>
      <c r="AD249" s="86">
        <v>50254</v>
      </c>
      <c r="AE249" s="86">
        <v>50488</v>
      </c>
      <c r="AF249" s="86">
        <v>50796</v>
      </c>
      <c r="AG249" s="86">
        <v>51207</v>
      </c>
      <c r="AH249" s="86">
        <v>51683</v>
      </c>
      <c r="AI249" s="86">
        <v>52191</v>
      </c>
      <c r="AJ249" s="86">
        <v>52759</v>
      </c>
      <c r="AK249" s="86">
        <v>53465</v>
      </c>
      <c r="AL249" s="86">
        <v>54360</v>
      </c>
      <c r="AM249" s="86">
        <v>55423</v>
      </c>
      <c r="AN249" s="86">
        <v>56607</v>
      </c>
      <c r="AO249" s="86">
        <v>57856</v>
      </c>
      <c r="AP249" s="86">
        <v>59102</v>
      </c>
      <c r="AQ249" s="86">
        <v>60300</v>
      </c>
      <c r="AR249" s="86">
        <v>61428</v>
      </c>
      <c r="AS249" s="86">
        <v>62480</v>
      </c>
      <c r="AT249" s="86">
        <v>63456</v>
      </c>
      <c r="AU249" s="86">
        <v>64334</v>
      </c>
      <c r="AV249" s="86">
        <v>65113</v>
      </c>
      <c r="AW249" s="86">
        <v>65784</v>
      </c>
      <c r="AX249" s="86">
        <v>66330</v>
      </c>
      <c r="AY249" s="86">
        <v>66773</v>
      </c>
      <c r="AZ249" s="86">
        <v>67116</v>
      </c>
      <c r="BA249" s="86">
        <v>67351</v>
      </c>
      <c r="BB249" s="86">
        <v>67522</v>
      </c>
      <c r="BC249" s="86">
        <v>67617</v>
      </c>
      <c r="BD249" s="86">
        <v>67666</v>
      </c>
      <c r="BE249" s="86">
        <v>67687</v>
      </c>
      <c r="BF249" s="86">
        <v>67684</v>
      </c>
      <c r="BG249" s="86">
        <v>67668</v>
      </c>
      <c r="BH249" s="86">
        <v>67499</v>
      </c>
      <c r="BI249" s="86">
        <v>67698</v>
      </c>
      <c r="BJ249" s="86">
        <v>67888</v>
      </c>
      <c r="BK249" s="86">
        <v>67856</v>
      </c>
      <c r="BL249" s="86">
        <v>68651</v>
      </c>
      <c r="BM249" s="86">
        <v>68132</v>
      </c>
      <c r="BN249" s="86">
        <v>67967</v>
      </c>
      <c r="BO249" s="86">
        <v>67826</v>
      </c>
      <c r="BP249" s="86">
        <v>67539</v>
      </c>
      <c r="BQ249" s="86">
        <v>67333</v>
      </c>
      <c r="BR249" s="86">
        <v>67543</v>
      </c>
      <c r="BS249" s="86">
        <v>66875</v>
      </c>
      <c r="BT249" s="86">
        <v>66982</v>
      </c>
      <c r="BU249" s="86">
        <v>66917</v>
      </c>
      <c r="BV249" s="86">
        <v>68177</v>
      </c>
      <c r="BW249" s="86">
        <v>67791</v>
      </c>
      <c r="BX249" s="86">
        <v>67887</v>
      </c>
      <c r="BY249" s="86">
        <v>67882</v>
      </c>
      <c r="BZ249" s="86">
        <v>68228</v>
      </c>
      <c r="CA249" s="86">
        <v>67472</v>
      </c>
      <c r="CB249" s="86">
        <v>67200</v>
      </c>
      <c r="CC249" s="86">
        <v>67044</v>
      </c>
      <c r="CD249" s="86">
        <v>67724</v>
      </c>
      <c r="CE249" s="86">
        <v>67122</v>
      </c>
      <c r="CF249" s="86">
        <v>66632</v>
      </c>
      <c r="CG249" s="86">
        <v>65430</v>
      </c>
      <c r="CH249" s="86">
        <v>64840</v>
      </c>
      <c r="CI249" s="86">
        <v>62833</v>
      </c>
      <c r="CJ249" s="86">
        <v>62301</v>
      </c>
      <c r="CK249" s="86">
        <v>61051</v>
      </c>
      <c r="CL249" s="86">
        <v>59736</v>
      </c>
      <c r="CM249" s="86">
        <v>57985</v>
      </c>
      <c r="CN249" s="86">
        <v>57507</v>
      </c>
      <c r="CO249" s="86">
        <v>55733</v>
      </c>
      <c r="CP249" s="86">
        <v>54280</v>
      </c>
      <c r="CQ249" s="86">
        <v>51926</v>
      </c>
      <c r="CR249" s="86">
        <v>49797</v>
      </c>
      <c r="CS249" s="86">
        <v>48164</v>
      </c>
      <c r="CT249" s="86">
        <v>46479</v>
      </c>
      <c r="CU249" s="86">
        <v>44479</v>
      </c>
      <c r="CV249" s="86">
        <v>43411</v>
      </c>
      <c r="CW249" s="86">
        <v>41844</v>
      </c>
      <c r="CX249" s="86">
        <v>40647</v>
      </c>
      <c r="CY249" s="86">
        <v>39878</v>
      </c>
      <c r="CZ249" s="86">
        <v>37846</v>
      </c>
      <c r="DA249" s="86">
        <v>36247</v>
      </c>
      <c r="DB249" s="86">
        <v>34084</v>
      </c>
      <c r="DC249" s="86">
        <v>31380</v>
      </c>
      <c r="DD249" s="86">
        <v>28663</v>
      </c>
      <c r="DE249" s="86">
        <v>25310</v>
      </c>
      <c r="DF249" s="86">
        <v>22333</v>
      </c>
      <c r="DG249" s="86">
        <v>18530</v>
      </c>
      <c r="DH249" s="86">
        <v>14747</v>
      </c>
      <c r="DI249" s="86">
        <v>11481</v>
      </c>
      <c r="DJ249" s="86">
        <v>8580</v>
      </c>
      <c r="DK249" s="86">
        <v>6180</v>
      </c>
      <c r="DL249" s="86">
        <v>4165</v>
      </c>
      <c r="DM249" s="86">
        <v>2699</v>
      </c>
      <c r="DN249" s="86">
        <v>1602</v>
      </c>
      <c r="DO249" s="86">
        <v>883</v>
      </c>
      <c r="DP249" s="86">
        <v>449</v>
      </c>
      <c r="DQ249" s="86">
        <v>205</v>
      </c>
      <c r="DR249" s="86">
        <v>87</v>
      </c>
      <c r="DS249" s="86">
        <v>33</v>
      </c>
      <c r="DT249" s="86">
        <v>13</v>
      </c>
      <c r="DU249" s="86">
        <v>4</v>
      </c>
      <c r="DV249" s="86">
        <v>1</v>
      </c>
      <c r="DW249" s="86">
        <v>0</v>
      </c>
      <c r="DX249" s="86">
        <v>0</v>
      </c>
      <c r="DY249" s="86">
        <v>0</v>
      </c>
      <c r="DZ249" s="86">
        <v>0</v>
      </c>
      <c r="EA249" s="86">
        <v>0</v>
      </c>
      <c r="EB249" s="86">
        <v>0</v>
      </c>
      <c r="EC249" s="86">
        <v>0</v>
      </c>
      <c r="ED249" s="86">
        <v>0</v>
      </c>
      <c r="EE249" s="86">
        <v>0</v>
      </c>
    </row>
    <row r="250" spans="1:135" ht="0.95" customHeight="1" x14ac:dyDescent="0.25">
      <c r="A250" s="70">
        <v>2060</v>
      </c>
      <c r="B250" s="71">
        <f t="shared" si="255"/>
        <v>5533214</v>
      </c>
      <c r="C250" s="70"/>
      <c r="D250" s="84">
        <f t="shared" si="256"/>
        <v>2843369</v>
      </c>
      <c r="E250" s="84">
        <f t="shared" si="257"/>
        <v>2910925</v>
      </c>
      <c r="F250" s="84">
        <f t="shared" si="258"/>
        <v>2977782</v>
      </c>
      <c r="G250" s="85">
        <f t="shared" si="259"/>
        <v>3044541</v>
      </c>
      <c r="H250" s="85">
        <f t="shared" si="260"/>
        <v>3111182</v>
      </c>
      <c r="I250" s="85">
        <f>SUM(CA250:$EE250)</f>
        <v>1706498</v>
      </c>
      <c r="J250" s="85">
        <f>SUM(CB250:$EE250)</f>
        <v>1638942</v>
      </c>
      <c r="K250" s="85">
        <f>SUM(CC250:$EE250)</f>
        <v>1572085</v>
      </c>
      <c r="L250" s="85">
        <f>SUM(CD250:$EE250)</f>
        <v>1505326</v>
      </c>
      <c r="M250" s="85">
        <f>SUM(CE250:$EE250)</f>
        <v>1438685</v>
      </c>
      <c r="N250" s="84"/>
      <c r="O250" s="86">
        <v>48876</v>
      </c>
      <c r="P250" s="86">
        <v>49171</v>
      </c>
      <c r="Q250" s="86">
        <v>49381</v>
      </c>
      <c r="R250" s="86">
        <v>49530</v>
      </c>
      <c r="S250" s="86">
        <v>49654</v>
      </c>
      <c r="T250" s="86">
        <v>49752</v>
      </c>
      <c r="U250" s="86">
        <v>49812</v>
      </c>
      <c r="V250" s="86">
        <v>49852</v>
      </c>
      <c r="W250" s="86">
        <v>49896</v>
      </c>
      <c r="X250" s="86">
        <v>49924</v>
      </c>
      <c r="Y250" s="86">
        <v>49952</v>
      </c>
      <c r="Z250" s="86">
        <v>49981</v>
      </c>
      <c r="AA250" s="86">
        <v>50024</v>
      </c>
      <c r="AB250" s="86">
        <v>50086</v>
      </c>
      <c r="AC250" s="86">
        <v>50174</v>
      </c>
      <c r="AD250" s="86">
        <v>50318</v>
      </c>
      <c r="AE250" s="86">
        <v>50525</v>
      </c>
      <c r="AF250" s="86">
        <v>50827</v>
      </c>
      <c r="AG250" s="86">
        <v>51205</v>
      </c>
      <c r="AH250" s="86">
        <v>51660</v>
      </c>
      <c r="AI250" s="86">
        <v>52151</v>
      </c>
      <c r="AJ250" s="86">
        <v>52719</v>
      </c>
      <c r="AK250" s="86">
        <v>53418</v>
      </c>
      <c r="AL250" s="86">
        <v>54295</v>
      </c>
      <c r="AM250" s="86">
        <v>55357</v>
      </c>
      <c r="AN250" s="86">
        <v>56540</v>
      </c>
      <c r="AO250" s="86">
        <v>57782</v>
      </c>
      <c r="AP250" s="86">
        <v>59029</v>
      </c>
      <c r="AQ250" s="86">
        <v>60231</v>
      </c>
      <c r="AR250" s="86">
        <v>61370</v>
      </c>
      <c r="AS250" s="86">
        <v>62433</v>
      </c>
      <c r="AT250" s="86">
        <v>63424</v>
      </c>
      <c r="AU250" s="86">
        <v>64335</v>
      </c>
      <c r="AV250" s="86">
        <v>65147</v>
      </c>
      <c r="AW250" s="86">
        <v>65859</v>
      </c>
      <c r="AX250" s="86">
        <v>66464</v>
      </c>
      <c r="AY250" s="86">
        <v>66946</v>
      </c>
      <c r="AZ250" s="86">
        <v>67331</v>
      </c>
      <c r="BA250" s="86">
        <v>67619</v>
      </c>
      <c r="BB250" s="86">
        <v>67803</v>
      </c>
      <c r="BC250" s="86">
        <v>67926</v>
      </c>
      <c r="BD250" s="86">
        <v>67975</v>
      </c>
      <c r="BE250" s="86">
        <v>67983</v>
      </c>
      <c r="BF250" s="86">
        <v>67965</v>
      </c>
      <c r="BG250" s="86">
        <v>67930</v>
      </c>
      <c r="BH250" s="86">
        <v>67882</v>
      </c>
      <c r="BI250" s="86">
        <v>67681</v>
      </c>
      <c r="BJ250" s="86">
        <v>67843</v>
      </c>
      <c r="BK250" s="86">
        <v>67991</v>
      </c>
      <c r="BL250" s="86">
        <v>67916</v>
      </c>
      <c r="BM250" s="86">
        <v>68660</v>
      </c>
      <c r="BN250" s="86">
        <v>68095</v>
      </c>
      <c r="BO250" s="86">
        <v>67877</v>
      </c>
      <c r="BP250" s="86">
        <v>67689</v>
      </c>
      <c r="BQ250" s="86">
        <v>67354</v>
      </c>
      <c r="BR250" s="86">
        <v>67105</v>
      </c>
      <c r="BS250" s="86">
        <v>67273</v>
      </c>
      <c r="BT250" s="86">
        <v>66576</v>
      </c>
      <c r="BU250" s="86">
        <v>66656</v>
      </c>
      <c r="BV250" s="86">
        <v>66572</v>
      </c>
      <c r="BW250" s="86">
        <v>67810</v>
      </c>
      <c r="BX250" s="86">
        <v>67412</v>
      </c>
      <c r="BY250" s="86">
        <v>67496</v>
      </c>
      <c r="BZ250" s="86">
        <v>67449</v>
      </c>
      <c r="CA250" s="86">
        <v>67556</v>
      </c>
      <c r="CB250" s="86">
        <v>66857</v>
      </c>
      <c r="CC250" s="86">
        <v>66759</v>
      </c>
      <c r="CD250" s="86">
        <v>66641</v>
      </c>
      <c r="CE250" s="86">
        <v>67305</v>
      </c>
      <c r="CF250" s="86">
        <v>66686</v>
      </c>
      <c r="CG250" s="86">
        <v>66174</v>
      </c>
      <c r="CH250" s="86">
        <v>64950</v>
      </c>
      <c r="CI250" s="86">
        <v>64327</v>
      </c>
      <c r="CJ250" s="86">
        <v>62295</v>
      </c>
      <c r="CK250" s="86">
        <v>61720</v>
      </c>
      <c r="CL250" s="86">
        <v>60423</v>
      </c>
      <c r="CM250" s="86">
        <v>59059</v>
      </c>
      <c r="CN250" s="86">
        <v>57260</v>
      </c>
      <c r="CO250" s="86">
        <v>56710</v>
      </c>
      <c r="CP250" s="86">
        <v>54872</v>
      </c>
      <c r="CQ250" s="86">
        <v>53343</v>
      </c>
      <c r="CR250" s="86">
        <v>50923</v>
      </c>
      <c r="CS250" s="86">
        <v>48716</v>
      </c>
      <c r="CT250" s="86">
        <v>46988</v>
      </c>
      <c r="CU250" s="86">
        <v>45199</v>
      </c>
      <c r="CV250" s="86">
        <v>43092</v>
      </c>
      <c r="CW250" s="86">
        <v>41877</v>
      </c>
      <c r="CX250" s="86">
        <v>40164</v>
      </c>
      <c r="CY250" s="86">
        <v>38789</v>
      </c>
      <c r="CZ250" s="86">
        <v>37796</v>
      </c>
      <c r="DA250" s="86">
        <v>35582</v>
      </c>
      <c r="DB250" s="86">
        <v>33757</v>
      </c>
      <c r="DC250" s="86">
        <v>31391</v>
      </c>
      <c r="DD250" s="86">
        <v>28521</v>
      </c>
      <c r="DE250" s="86">
        <v>25645</v>
      </c>
      <c r="DF250" s="86">
        <v>22229</v>
      </c>
      <c r="DG250" s="86">
        <v>19185</v>
      </c>
      <c r="DH250" s="86">
        <v>15506</v>
      </c>
      <c r="DI250" s="86">
        <v>11965</v>
      </c>
      <c r="DJ250" s="86">
        <v>8983</v>
      </c>
      <c r="DK250" s="86">
        <v>6465</v>
      </c>
      <c r="DL250" s="86">
        <v>4440</v>
      </c>
      <c r="DM250" s="86">
        <v>2829</v>
      </c>
      <c r="DN250" s="86">
        <v>1718</v>
      </c>
      <c r="DO250" s="86">
        <v>946</v>
      </c>
      <c r="DP250" s="86">
        <v>480</v>
      </c>
      <c r="DQ250" s="86">
        <v>224</v>
      </c>
      <c r="DR250" s="86">
        <v>94</v>
      </c>
      <c r="DS250" s="86">
        <v>37</v>
      </c>
      <c r="DT250" s="86">
        <v>14</v>
      </c>
      <c r="DU250" s="86">
        <v>5</v>
      </c>
      <c r="DV250" s="86">
        <v>1</v>
      </c>
      <c r="DW250" s="86">
        <v>0</v>
      </c>
      <c r="DX250" s="86">
        <v>0</v>
      </c>
      <c r="DY250" s="86">
        <v>0</v>
      </c>
      <c r="DZ250" s="86">
        <v>0</v>
      </c>
      <c r="EA250" s="86">
        <v>0</v>
      </c>
      <c r="EB250" s="86">
        <v>0</v>
      </c>
      <c r="EC250" s="86">
        <v>0</v>
      </c>
      <c r="ED250" s="86">
        <v>0</v>
      </c>
      <c r="EE250" s="86">
        <v>0</v>
      </c>
    </row>
    <row r="251" spans="1:135" ht="0.95" customHeight="1" x14ac:dyDescent="0.25">
      <c r="A251" s="70"/>
      <c r="B251" s="71"/>
      <c r="C251" s="70"/>
      <c r="D251" s="84"/>
      <c r="E251" s="84"/>
      <c r="F251" s="84"/>
      <c r="G251" s="85"/>
      <c r="H251" s="85"/>
      <c r="I251" s="85"/>
      <c r="J251" s="85"/>
      <c r="K251" s="85"/>
      <c r="L251" s="85"/>
      <c r="M251" s="85"/>
      <c r="N251" s="8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BD251" s="74"/>
      <c r="BE251" s="74"/>
      <c r="BF251" s="74"/>
      <c r="BG251" s="74"/>
      <c r="BH251" s="74"/>
      <c r="BI251" s="74"/>
      <c r="BJ251" s="74"/>
      <c r="BK251" s="74"/>
      <c r="BL251" s="74"/>
      <c r="BM251" s="74"/>
      <c r="BN251" s="74"/>
      <c r="BO251" s="74"/>
      <c r="BP251" s="74"/>
      <c r="BQ251" s="74"/>
      <c r="BR251" s="74"/>
      <c r="BS251" s="74"/>
      <c r="BT251" s="74"/>
      <c r="BU251" s="74"/>
      <c r="BV251" s="74"/>
      <c r="BW251" s="74"/>
      <c r="BX251" s="74"/>
      <c r="BY251" s="74"/>
      <c r="BZ251" s="74"/>
      <c r="CA251" s="74"/>
      <c r="CB251" s="74"/>
      <c r="CC251" s="74"/>
      <c r="CD251" s="74"/>
      <c r="CE251" s="74"/>
      <c r="CF251" s="74"/>
      <c r="CG251" s="74"/>
      <c r="CH251" s="74"/>
      <c r="CI251" s="74"/>
      <c r="CJ251" s="74"/>
      <c r="CK251" s="74"/>
      <c r="CL251" s="74"/>
      <c r="CM251" s="74"/>
      <c r="CN251" s="74"/>
      <c r="CO251" s="74"/>
      <c r="CP251" s="74"/>
      <c r="CQ251" s="74"/>
      <c r="CR251" s="74"/>
      <c r="CS251" s="74"/>
      <c r="CT251" s="74"/>
      <c r="CU251" s="74"/>
      <c r="CV251" s="74"/>
      <c r="CW251" s="74"/>
      <c r="CX251" s="74"/>
      <c r="CY251" s="74"/>
      <c r="CZ251" s="74"/>
      <c r="DA251" s="74"/>
      <c r="DB251" s="74"/>
      <c r="DC251" s="74"/>
      <c r="DD251" s="74"/>
      <c r="DE251" s="74"/>
      <c r="DF251" s="74"/>
      <c r="DG251" s="74"/>
      <c r="DH251" s="74"/>
      <c r="DI251" s="74"/>
      <c r="DJ251" s="74"/>
    </row>
    <row r="252" spans="1:135" ht="0.95" customHeight="1" x14ac:dyDescent="0.35">
      <c r="A252" s="72" t="s">
        <v>22</v>
      </c>
      <c r="B252" s="72"/>
      <c r="C252" s="72"/>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8"/>
      <c r="BU252" s="68"/>
      <c r="BV252" s="68"/>
      <c r="BW252" s="68"/>
      <c r="BX252" s="68"/>
      <c r="BY252" s="68"/>
      <c r="BZ252" s="68"/>
      <c r="CA252" s="68"/>
      <c r="CB252" s="68"/>
      <c r="CC252" s="68"/>
      <c r="CD252" s="68"/>
      <c r="CE252" s="68"/>
      <c r="CF252" s="68"/>
      <c r="CG252" s="68"/>
      <c r="CH252" s="68"/>
      <c r="CI252" s="68"/>
      <c r="CJ252" s="68"/>
      <c r="CK252" s="68"/>
      <c r="CL252" s="68"/>
      <c r="CM252" s="68"/>
      <c r="CN252" s="68"/>
      <c r="CO252" s="68"/>
      <c r="CP252" s="68"/>
      <c r="CQ252" s="68"/>
      <c r="CR252" s="68"/>
      <c r="CS252" s="68"/>
      <c r="CT252" s="68"/>
      <c r="CU252" s="68"/>
      <c r="CV252" s="68"/>
      <c r="CW252" s="68"/>
      <c r="CX252" s="68"/>
      <c r="CY252" s="68"/>
      <c r="CZ252" s="68"/>
      <c r="DA252" s="68"/>
      <c r="DB252" s="68"/>
      <c r="DC252" s="68"/>
      <c r="DD252" s="68"/>
      <c r="DE252" s="68"/>
      <c r="DF252" s="68"/>
      <c r="DG252" s="68"/>
      <c r="DH252" s="68"/>
      <c r="DI252" s="68"/>
      <c r="DJ252" s="68"/>
    </row>
    <row r="253" spans="1:135" ht="0.95" customHeight="1" x14ac:dyDescent="0.25">
      <c r="A253" s="69" t="s">
        <v>19</v>
      </c>
      <c r="B253" s="83" t="s">
        <v>207</v>
      </c>
      <c r="C253" s="83" t="s">
        <v>208</v>
      </c>
      <c r="D253" s="83" t="s">
        <v>29</v>
      </c>
      <c r="E253" s="83" t="s">
        <v>41</v>
      </c>
      <c r="F253" s="83" t="s">
        <v>42</v>
      </c>
      <c r="G253" s="82" t="s">
        <v>55</v>
      </c>
      <c r="H253" s="82" t="s">
        <v>52</v>
      </c>
      <c r="I253" s="82" t="s">
        <v>30</v>
      </c>
      <c r="J253" s="82" t="s">
        <v>31</v>
      </c>
      <c r="K253" s="82" t="s">
        <v>32</v>
      </c>
      <c r="L253" s="82" t="s">
        <v>53</v>
      </c>
      <c r="M253" s="82" t="s">
        <v>54</v>
      </c>
      <c r="N253" s="83"/>
      <c r="O253" s="68" t="s">
        <v>62</v>
      </c>
      <c r="P253" s="68" t="s">
        <v>63</v>
      </c>
      <c r="Q253" s="68" t="s">
        <v>64</v>
      </c>
      <c r="R253" s="68" t="s">
        <v>65</v>
      </c>
      <c r="S253" s="68" t="s">
        <v>66</v>
      </c>
      <c r="T253" s="68" t="s">
        <v>67</v>
      </c>
      <c r="U253" s="68" t="s">
        <v>68</v>
      </c>
      <c r="V253" s="68" t="s">
        <v>69</v>
      </c>
      <c r="W253" s="68" t="s">
        <v>70</v>
      </c>
      <c r="X253" s="68" t="s">
        <v>71</v>
      </c>
      <c r="Y253" s="68" t="s">
        <v>72</v>
      </c>
      <c r="Z253" s="68" t="s">
        <v>73</v>
      </c>
      <c r="AA253" s="68" t="s">
        <v>74</v>
      </c>
      <c r="AB253" s="68" t="s">
        <v>75</v>
      </c>
      <c r="AC253" s="68" t="s">
        <v>76</v>
      </c>
      <c r="AD253" s="68" t="s">
        <v>77</v>
      </c>
      <c r="AE253" s="68" t="s">
        <v>78</v>
      </c>
      <c r="AF253" s="68" t="s">
        <v>79</v>
      </c>
      <c r="AG253" s="68" t="s">
        <v>80</v>
      </c>
      <c r="AH253" s="68" t="s">
        <v>81</v>
      </c>
      <c r="AI253" s="68" t="s">
        <v>82</v>
      </c>
      <c r="AJ253" s="68" t="s">
        <v>83</v>
      </c>
      <c r="AK253" s="68" t="s">
        <v>84</v>
      </c>
      <c r="AL253" s="68" t="s">
        <v>85</v>
      </c>
      <c r="AM253" s="68" t="s">
        <v>86</v>
      </c>
      <c r="AN253" s="68" t="s">
        <v>87</v>
      </c>
      <c r="AO253" s="68" t="s">
        <v>88</v>
      </c>
      <c r="AP253" s="68" t="s">
        <v>89</v>
      </c>
      <c r="AQ253" s="68" t="s">
        <v>90</v>
      </c>
      <c r="AR253" s="68" t="s">
        <v>91</v>
      </c>
      <c r="AS253" s="68" t="s">
        <v>92</v>
      </c>
      <c r="AT253" s="68" t="s">
        <v>93</v>
      </c>
      <c r="AU253" s="68" t="s">
        <v>94</v>
      </c>
      <c r="AV253" s="68" t="s">
        <v>95</v>
      </c>
      <c r="AW253" s="68" t="s">
        <v>96</v>
      </c>
      <c r="AX253" s="68" t="s">
        <v>97</v>
      </c>
      <c r="AY253" s="68" t="s">
        <v>98</v>
      </c>
      <c r="AZ253" s="68" t="s">
        <v>99</v>
      </c>
      <c r="BA253" s="68" t="s">
        <v>100</v>
      </c>
      <c r="BB253" s="68" t="s">
        <v>101</v>
      </c>
      <c r="BC253" s="68" t="s">
        <v>102</v>
      </c>
      <c r="BD253" s="68" t="s">
        <v>103</v>
      </c>
      <c r="BE253" s="68" t="s">
        <v>104</v>
      </c>
      <c r="BF253" s="68" t="s">
        <v>105</v>
      </c>
      <c r="BG253" s="68" t="s">
        <v>106</v>
      </c>
      <c r="BH253" s="68" t="s">
        <v>107</v>
      </c>
      <c r="BI253" s="68" t="s">
        <v>108</v>
      </c>
      <c r="BJ253" s="68" t="s">
        <v>109</v>
      </c>
      <c r="BK253" s="68" t="s">
        <v>110</v>
      </c>
      <c r="BL253" s="68" t="s">
        <v>111</v>
      </c>
      <c r="BM253" s="68" t="s">
        <v>112</v>
      </c>
      <c r="BN253" s="68" t="s">
        <v>113</v>
      </c>
      <c r="BO253" s="68" t="s">
        <v>114</v>
      </c>
      <c r="BP253" s="68" t="s">
        <v>115</v>
      </c>
      <c r="BQ253" s="68" t="s">
        <v>116</v>
      </c>
      <c r="BR253" s="68" t="s">
        <v>117</v>
      </c>
      <c r="BS253" s="68" t="s">
        <v>118</v>
      </c>
      <c r="BT253" s="68" t="s">
        <v>119</v>
      </c>
      <c r="BU253" s="68" t="s">
        <v>120</v>
      </c>
      <c r="BV253" s="68" t="s">
        <v>121</v>
      </c>
      <c r="BW253" s="68" t="s">
        <v>122</v>
      </c>
      <c r="BX253" s="68" t="s">
        <v>123</v>
      </c>
      <c r="BY253" s="68" t="s">
        <v>124</v>
      </c>
      <c r="BZ253" s="68" t="s">
        <v>125</v>
      </c>
      <c r="CA253" s="68" t="s">
        <v>126</v>
      </c>
      <c r="CB253" s="68" t="s">
        <v>127</v>
      </c>
      <c r="CC253" s="68" t="s">
        <v>128</v>
      </c>
      <c r="CD253" s="68" t="s">
        <v>129</v>
      </c>
      <c r="CE253" s="68" t="s">
        <v>130</v>
      </c>
      <c r="CF253" s="68" t="s">
        <v>131</v>
      </c>
      <c r="CG253" s="68" t="s">
        <v>132</v>
      </c>
      <c r="CH253" s="68" t="s">
        <v>133</v>
      </c>
      <c r="CI253" s="68" t="s">
        <v>134</v>
      </c>
      <c r="CJ253" s="68" t="s">
        <v>135</v>
      </c>
      <c r="CK253" s="68" t="s">
        <v>136</v>
      </c>
      <c r="CL253" s="68" t="s">
        <v>137</v>
      </c>
      <c r="CM253" s="68" t="s">
        <v>138</v>
      </c>
      <c r="CN253" s="68" t="s">
        <v>139</v>
      </c>
      <c r="CO253" s="68" t="s">
        <v>140</v>
      </c>
      <c r="CP253" s="68" t="s">
        <v>141</v>
      </c>
      <c r="CQ253" s="68" t="s">
        <v>142</v>
      </c>
      <c r="CR253" s="68" t="s">
        <v>143</v>
      </c>
      <c r="CS253" s="68" t="s">
        <v>144</v>
      </c>
      <c r="CT253" s="68" t="s">
        <v>145</v>
      </c>
      <c r="CU253" s="68" t="s">
        <v>146</v>
      </c>
      <c r="CV253" s="68" t="s">
        <v>147</v>
      </c>
      <c r="CW253" s="68" t="s">
        <v>148</v>
      </c>
      <c r="CX253" s="68" t="s">
        <v>149</v>
      </c>
      <c r="CY253" s="68" t="s">
        <v>150</v>
      </c>
      <c r="CZ253" s="68" t="s">
        <v>151</v>
      </c>
      <c r="DA253" s="68" t="s">
        <v>152</v>
      </c>
      <c r="DB253" s="68" t="s">
        <v>153</v>
      </c>
      <c r="DC253" s="68" t="s">
        <v>154</v>
      </c>
      <c r="DD253" s="68" t="s">
        <v>155</v>
      </c>
      <c r="DE253" s="68" t="s">
        <v>156</v>
      </c>
      <c r="DF253" s="68" t="s">
        <v>157</v>
      </c>
      <c r="DG253" s="68" t="s">
        <v>158</v>
      </c>
      <c r="DH253" s="68" t="s">
        <v>159</v>
      </c>
      <c r="DI253" s="68" t="s">
        <v>160</v>
      </c>
      <c r="DJ253" s="68" t="s">
        <v>161</v>
      </c>
      <c r="DK253" s="68">
        <v>100</v>
      </c>
      <c r="DL253" s="68">
        <f>DK253+1</f>
        <v>101</v>
      </c>
      <c r="DM253" s="68">
        <f t="shared" ref="DM253:EE253" si="261">DL253+1</f>
        <v>102</v>
      </c>
      <c r="DN253" s="68">
        <f t="shared" si="261"/>
        <v>103</v>
      </c>
      <c r="DO253" s="68">
        <f t="shared" si="261"/>
        <v>104</v>
      </c>
      <c r="DP253" s="68">
        <f t="shared" si="261"/>
        <v>105</v>
      </c>
      <c r="DQ253" s="68">
        <f t="shared" si="261"/>
        <v>106</v>
      </c>
      <c r="DR253" s="68">
        <f t="shared" si="261"/>
        <v>107</v>
      </c>
      <c r="DS253" s="68">
        <f t="shared" si="261"/>
        <v>108</v>
      </c>
      <c r="DT253" s="68">
        <f t="shared" si="261"/>
        <v>109</v>
      </c>
      <c r="DU253" s="68">
        <f t="shared" si="261"/>
        <v>110</v>
      </c>
      <c r="DV253" s="68">
        <f t="shared" si="261"/>
        <v>111</v>
      </c>
      <c r="DW253" s="68">
        <f t="shared" si="261"/>
        <v>112</v>
      </c>
      <c r="DX253" s="68">
        <f t="shared" si="261"/>
        <v>113</v>
      </c>
      <c r="DY253" s="68">
        <f t="shared" si="261"/>
        <v>114</v>
      </c>
      <c r="DZ253" s="68">
        <f t="shared" si="261"/>
        <v>115</v>
      </c>
      <c r="EA253" s="68">
        <f t="shared" si="261"/>
        <v>116</v>
      </c>
      <c r="EB253" s="68">
        <f t="shared" si="261"/>
        <v>117</v>
      </c>
      <c r="EC253" s="68">
        <f t="shared" si="261"/>
        <v>118</v>
      </c>
      <c r="ED253" s="68">
        <f t="shared" si="261"/>
        <v>119</v>
      </c>
      <c r="EE253" s="68">
        <f t="shared" si="261"/>
        <v>120</v>
      </c>
    </row>
    <row r="254" spans="1:135" ht="0.95" customHeight="1" x14ac:dyDescent="0.25">
      <c r="A254" s="70">
        <v>2015</v>
      </c>
      <c r="B254" s="71">
        <f t="shared" ref="B254:B299" si="262">SUM(O254:DJ254)</f>
        <v>8350050</v>
      </c>
      <c r="C254" s="73">
        <f>(B254/'4'!B145)-1</f>
        <v>1.3642699279140524E-2</v>
      </c>
      <c r="D254" s="66">
        <f t="shared" ref="D254:M254" si="263">D156+D205</f>
        <v>5129428</v>
      </c>
      <c r="E254" s="66">
        <f t="shared" si="263"/>
        <v>5218102</v>
      </c>
      <c r="F254" s="66">
        <f t="shared" si="263"/>
        <v>5306169</v>
      </c>
      <c r="G254" s="75">
        <f t="shared" si="263"/>
        <v>5393469</v>
      </c>
      <c r="H254" s="75">
        <f t="shared" si="263"/>
        <v>5480342</v>
      </c>
      <c r="I254" s="75">
        <f t="shared" si="263"/>
        <v>1546933</v>
      </c>
      <c r="J254" s="75">
        <f t="shared" si="263"/>
        <v>1458259</v>
      </c>
      <c r="K254" s="75">
        <f t="shared" si="263"/>
        <v>1370192</v>
      </c>
      <c r="L254" s="75">
        <f t="shared" si="263"/>
        <v>1282892</v>
      </c>
      <c r="M254" s="75">
        <f t="shared" si="263"/>
        <v>1196019</v>
      </c>
      <c r="N254" s="66"/>
      <c r="O254" s="76">
        <f t="shared" ref="O254:AT254" si="264">O205+O156</f>
        <v>86416</v>
      </c>
      <c r="P254" s="76">
        <f t="shared" si="264"/>
        <v>84411</v>
      </c>
      <c r="Q254" s="76">
        <f t="shared" si="264"/>
        <v>84679</v>
      </c>
      <c r="R254" s="76">
        <f t="shared" si="264"/>
        <v>84888</v>
      </c>
      <c r="S254" s="76">
        <f t="shared" si="264"/>
        <v>83904</v>
      </c>
      <c r="T254" s="76">
        <f t="shared" si="264"/>
        <v>85042</v>
      </c>
      <c r="U254" s="76">
        <f t="shared" si="264"/>
        <v>83453</v>
      </c>
      <c r="V254" s="76">
        <f t="shared" si="264"/>
        <v>82748</v>
      </c>
      <c r="W254" s="76">
        <f t="shared" si="264"/>
        <v>81352</v>
      </c>
      <c r="X254" s="76">
        <f t="shared" si="264"/>
        <v>80518</v>
      </c>
      <c r="Y254" s="76">
        <f t="shared" si="264"/>
        <v>80242</v>
      </c>
      <c r="Z254" s="76">
        <f t="shared" si="264"/>
        <v>80266</v>
      </c>
      <c r="AA254" s="76">
        <f t="shared" si="264"/>
        <v>79042</v>
      </c>
      <c r="AB254" s="76">
        <f t="shared" si="264"/>
        <v>80097</v>
      </c>
      <c r="AC254" s="76">
        <f t="shared" si="264"/>
        <v>80474</v>
      </c>
      <c r="AD254" s="76">
        <f t="shared" si="264"/>
        <v>85374</v>
      </c>
      <c r="AE254" s="76">
        <f t="shared" si="264"/>
        <v>85030</v>
      </c>
      <c r="AF254" s="76">
        <f t="shared" si="264"/>
        <v>86777</v>
      </c>
      <c r="AG254" s="76">
        <f t="shared" si="264"/>
        <v>88435</v>
      </c>
      <c r="AH254" s="76">
        <f t="shared" si="264"/>
        <v>91733</v>
      </c>
      <c r="AI254" s="76">
        <f t="shared" si="264"/>
        <v>92850</v>
      </c>
      <c r="AJ254" s="76">
        <f t="shared" si="264"/>
        <v>95587</v>
      </c>
      <c r="AK254" s="76">
        <f t="shared" si="264"/>
        <v>98288</v>
      </c>
      <c r="AL254" s="76">
        <f t="shared" si="264"/>
        <v>103322</v>
      </c>
      <c r="AM254" s="76">
        <f t="shared" si="264"/>
        <v>106296</v>
      </c>
      <c r="AN254" s="76">
        <f t="shared" si="264"/>
        <v>108968</v>
      </c>
      <c r="AO254" s="76">
        <f t="shared" si="264"/>
        <v>110246</v>
      </c>
      <c r="AP254" s="76">
        <f t="shared" si="264"/>
        <v>113659</v>
      </c>
      <c r="AQ254" s="76">
        <f t="shared" si="264"/>
        <v>112815</v>
      </c>
      <c r="AR254" s="76">
        <f t="shared" si="264"/>
        <v>115682</v>
      </c>
      <c r="AS254" s="76">
        <f t="shared" si="264"/>
        <v>116802</v>
      </c>
      <c r="AT254" s="76">
        <f t="shared" si="264"/>
        <v>118348</v>
      </c>
      <c r="AU254" s="76">
        <f t="shared" ref="AU254:BZ254" si="265">AU205+AU156</f>
        <v>117685</v>
      </c>
      <c r="AV254" s="76">
        <f t="shared" si="265"/>
        <v>120321</v>
      </c>
      <c r="AW254" s="76">
        <f t="shared" si="265"/>
        <v>119811</v>
      </c>
      <c r="AX254" s="76">
        <f t="shared" si="265"/>
        <v>120078</v>
      </c>
      <c r="AY254" s="76">
        <f t="shared" si="265"/>
        <v>117009</v>
      </c>
      <c r="AZ254" s="76">
        <f t="shared" si="265"/>
        <v>115754</v>
      </c>
      <c r="BA254" s="76">
        <f t="shared" si="265"/>
        <v>115488</v>
      </c>
      <c r="BB254" s="76">
        <f t="shared" si="265"/>
        <v>114617</v>
      </c>
      <c r="BC254" s="76">
        <f t="shared" si="265"/>
        <v>113990</v>
      </c>
      <c r="BD254" s="76">
        <f t="shared" si="265"/>
        <v>116578</v>
      </c>
      <c r="BE254" s="76">
        <f t="shared" si="265"/>
        <v>117058</v>
      </c>
      <c r="BF254" s="76">
        <f t="shared" si="265"/>
        <v>120372</v>
      </c>
      <c r="BG254" s="76">
        <f t="shared" si="265"/>
        <v>124219</v>
      </c>
      <c r="BH254" s="76">
        <f t="shared" si="265"/>
        <v>125921</v>
      </c>
      <c r="BI254" s="76">
        <f t="shared" si="265"/>
        <v>129079</v>
      </c>
      <c r="BJ254" s="76">
        <f t="shared" si="265"/>
        <v>131901</v>
      </c>
      <c r="BK254" s="76">
        <f t="shared" si="265"/>
        <v>133085</v>
      </c>
      <c r="BL254" s="76">
        <f t="shared" si="265"/>
        <v>135703</v>
      </c>
      <c r="BM254" s="76">
        <f t="shared" si="265"/>
        <v>135820</v>
      </c>
      <c r="BN254" s="76">
        <f t="shared" si="265"/>
        <v>137769</v>
      </c>
      <c r="BO254" s="76">
        <f t="shared" si="265"/>
        <v>133566</v>
      </c>
      <c r="BP254" s="76">
        <f t="shared" si="265"/>
        <v>128379</v>
      </c>
      <c r="BQ254" s="76">
        <f t="shared" si="265"/>
        <v>123700</v>
      </c>
      <c r="BR254" s="76">
        <f t="shared" si="265"/>
        <v>120079</v>
      </c>
      <c r="BS254" s="76">
        <f t="shared" si="265"/>
        <v>116315</v>
      </c>
      <c r="BT254" s="76">
        <f t="shared" si="265"/>
        <v>111778</v>
      </c>
      <c r="BU254" s="76">
        <f t="shared" si="265"/>
        <v>108761</v>
      </c>
      <c r="BV254" s="76">
        <f t="shared" si="265"/>
        <v>105120</v>
      </c>
      <c r="BW254" s="76">
        <f t="shared" si="265"/>
        <v>100511</v>
      </c>
      <c r="BX254" s="76">
        <f t="shared" si="265"/>
        <v>97058</v>
      </c>
      <c r="BY254" s="76">
        <f t="shared" si="265"/>
        <v>93420</v>
      </c>
      <c r="BZ254" s="76">
        <f t="shared" si="265"/>
        <v>92285</v>
      </c>
      <c r="CA254" s="76">
        <f t="shared" ref="CA254:DK254" si="266">CA205+CA156</f>
        <v>88127</v>
      </c>
      <c r="CB254" s="76">
        <f t="shared" si="266"/>
        <v>89562</v>
      </c>
      <c r="CC254" s="76">
        <f t="shared" si="266"/>
        <v>87350</v>
      </c>
      <c r="CD254" s="76">
        <f t="shared" si="266"/>
        <v>87729</v>
      </c>
      <c r="CE254" s="76">
        <f t="shared" si="266"/>
        <v>85903</v>
      </c>
      <c r="CF254" s="76">
        <f t="shared" si="266"/>
        <v>85004</v>
      </c>
      <c r="CG254" s="76">
        <f t="shared" si="266"/>
        <v>80741</v>
      </c>
      <c r="CH254" s="76">
        <f t="shared" si="266"/>
        <v>78846</v>
      </c>
      <c r="CI254" s="76">
        <f t="shared" si="266"/>
        <v>75422</v>
      </c>
      <c r="CJ254" s="76">
        <f t="shared" si="266"/>
        <v>71270</v>
      </c>
      <c r="CK254" s="76">
        <f t="shared" si="266"/>
        <v>65924</v>
      </c>
      <c r="CL254" s="76">
        <f t="shared" si="266"/>
        <v>59892</v>
      </c>
      <c r="CM254" s="76">
        <f t="shared" si="266"/>
        <v>57518</v>
      </c>
      <c r="CN254" s="76">
        <f t="shared" si="266"/>
        <v>54803</v>
      </c>
      <c r="CO254" s="76">
        <f t="shared" si="266"/>
        <v>51487</v>
      </c>
      <c r="CP254" s="76">
        <f t="shared" si="266"/>
        <v>50118</v>
      </c>
      <c r="CQ254" s="76">
        <f t="shared" si="266"/>
        <v>48303</v>
      </c>
      <c r="CR254" s="76">
        <f t="shared" si="266"/>
        <v>45556</v>
      </c>
      <c r="CS254" s="76">
        <f t="shared" si="266"/>
        <v>42104</v>
      </c>
      <c r="CT254" s="76">
        <f t="shared" si="266"/>
        <v>39763</v>
      </c>
      <c r="CU254" s="76">
        <f t="shared" si="266"/>
        <v>36556</v>
      </c>
      <c r="CV254" s="76">
        <f t="shared" si="266"/>
        <v>34134</v>
      </c>
      <c r="CW254" s="76">
        <f t="shared" si="266"/>
        <v>30292</v>
      </c>
      <c r="CX254" s="76">
        <f t="shared" si="266"/>
        <v>26884</v>
      </c>
      <c r="CY254" s="76">
        <f t="shared" si="266"/>
        <v>23158</v>
      </c>
      <c r="CZ254" s="76">
        <f t="shared" si="266"/>
        <v>20569</v>
      </c>
      <c r="DA254" s="76">
        <f t="shared" si="266"/>
        <v>17505</v>
      </c>
      <c r="DB254" s="76">
        <f t="shared" si="266"/>
        <v>14452</v>
      </c>
      <c r="DC254" s="76">
        <f t="shared" si="266"/>
        <v>11631</v>
      </c>
      <c r="DD254" s="76">
        <f t="shared" si="266"/>
        <v>9049</v>
      </c>
      <c r="DE254" s="76">
        <f t="shared" si="266"/>
        <v>7153</v>
      </c>
      <c r="DF254" s="76">
        <f t="shared" si="266"/>
        <v>4973</v>
      </c>
      <c r="DG254" s="76">
        <f t="shared" si="266"/>
        <v>3076</v>
      </c>
      <c r="DH254" s="76">
        <f t="shared" si="266"/>
        <v>2020</v>
      </c>
      <c r="DI254" s="76">
        <f t="shared" si="266"/>
        <v>1347</v>
      </c>
      <c r="DJ254" s="76">
        <f t="shared" si="266"/>
        <v>855</v>
      </c>
      <c r="DK254" s="76">
        <f t="shared" si="266"/>
        <v>520</v>
      </c>
      <c r="DL254" s="76">
        <f t="shared" ref="DL254:EE254" si="267">DL205+DL156</f>
        <v>343</v>
      </c>
      <c r="DM254" s="76">
        <f t="shared" si="267"/>
        <v>176</v>
      </c>
      <c r="DN254" s="76">
        <f t="shared" si="267"/>
        <v>87</v>
      </c>
      <c r="DO254" s="76">
        <f t="shared" si="267"/>
        <v>40</v>
      </c>
      <c r="DP254" s="76">
        <f t="shared" si="267"/>
        <v>18</v>
      </c>
      <c r="DQ254" s="76">
        <f t="shared" si="267"/>
        <v>7</v>
      </c>
      <c r="DR254" s="76">
        <f t="shared" si="267"/>
        <v>1</v>
      </c>
      <c r="DS254" s="76">
        <f t="shared" si="267"/>
        <v>0</v>
      </c>
      <c r="DT254" s="76">
        <f t="shared" si="267"/>
        <v>0</v>
      </c>
      <c r="DU254" s="76">
        <f t="shared" si="267"/>
        <v>0</v>
      </c>
      <c r="DV254" s="76">
        <f t="shared" si="267"/>
        <v>0</v>
      </c>
      <c r="DW254" s="76">
        <f t="shared" si="267"/>
        <v>0</v>
      </c>
      <c r="DX254" s="76">
        <f t="shared" si="267"/>
        <v>0</v>
      </c>
      <c r="DY254" s="76">
        <f t="shared" si="267"/>
        <v>0</v>
      </c>
      <c r="DZ254" s="76">
        <f t="shared" si="267"/>
        <v>0</v>
      </c>
      <c r="EA254" s="76">
        <f t="shared" si="267"/>
        <v>0</v>
      </c>
      <c r="EB254" s="76">
        <f t="shared" si="267"/>
        <v>0</v>
      </c>
      <c r="EC254" s="76">
        <f t="shared" si="267"/>
        <v>0</v>
      </c>
      <c r="ED254" s="76">
        <f t="shared" si="267"/>
        <v>0</v>
      </c>
      <c r="EE254" s="76">
        <f t="shared" si="267"/>
        <v>0</v>
      </c>
    </row>
    <row r="255" spans="1:135" ht="0.95" customHeight="1" x14ac:dyDescent="0.25">
      <c r="A255" s="70">
        <v>2016</v>
      </c>
      <c r="B255" s="71">
        <f t="shared" si="262"/>
        <v>8458956</v>
      </c>
      <c r="C255" s="73">
        <f t="shared" ref="C255:C299" si="268">(B255-B254)/B254</f>
        <v>1.3042556631397417E-2</v>
      </c>
      <c r="D255" s="66">
        <f t="shared" ref="D255:M255" si="269">D157+D206</f>
        <v>5189678</v>
      </c>
      <c r="E255" s="66">
        <f t="shared" si="269"/>
        <v>5278941</v>
      </c>
      <c r="F255" s="66">
        <f t="shared" si="269"/>
        <v>5366782</v>
      </c>
      <c r="G255" s="75">
        <f t="shared" si="269"/>
        <v>5454114</v>
      </c>
      <c r="H255" s="75">
        <f t="shared" si="269"/>
        <v>5540650</v>
      </c>
      <c r="I255" s="75">
        <f t="shared" si="269"/>
        <v>1582182</v>
      </c>
      <c r="J255" s="75">
        <f t="shared" si="269"/>
        <v>1492919</v>
      </c>
      <c r="K255" s="75">
        <f t="shared" si="269"/>
        <v>1405078</v>
      </c>
      <c r="L255" s="75">
        <f t="shared" si="269"/>
        <v>1317746</v>
      </c>
      <c r="M255" s="75">
        <f t="shared" si="269"/>
        <v>1231210</v>
      </c>
      <c r="N255" s="66"/>
      <c r="O255" s="76">
        <f t="shared" ref="O255:AT255" si="270">O206+O157</f>
        <v>88121</v>
      </c>
      <c r="P255" s="76">
        <f t="shared" si="270"/>
        <v>87513</v>
      </c>
      <c r="Q255" s="76">
        <f t="shared" si="270"/>
        <v>85353</v>
      </c>
      <c r="R255" s="76">
        <f t="shared" si="270"/>
        <v>85557</v>
      </c>
      <c r="S255" s="76">
        <f t="shared" si="270"/>
        <v>85752</v>
      </c>
      <c r="T255" s="76">
        <f t="shared" si="270"/>
        <v>84743</v>
      </c>
      <c r="U255" s="76">
        <f t="shared" si="270"/>
        <v>85830</v>
      </c>
      <c r="V255" s="76">
        <f t="shared" si="270"/>
        <v>84233</v>
      </c>
      <c r="W255" s="76">
        <f t="shared" si="270"/>
        <v>83520</v>
      </c>
      <c r="X255" s="76">
        <f t="shared" si="270"/>
        <v>82100</v>
      </c>
      <c r="Y255" s="76">
        <f t="shared" si="270"/>
        <v>81246</v>
      </c>
      <c r="Z255" s="76">
        <f t="shared" si="270"/>
        <v>80926</v>
      </c>
      <c r="AA255" s="76">
        <f t="shared" si="270"/>
        <v>80927</v>
      </c>
      <c r="AB255" s="76">
        <f t="shared" si="270"/>
        <v>79706</v>
      </c>
      <c r="AC255" s="76">
        <f t="shared" si="270"/>
        <v>80779</v>
      </c>
      <c r="AD255" s="76">
        <f t="shared" si="270"/>
        <v>81246</v>
      </c>
      <c r="AE255" s="76">
        <f t="shared" si="270"/>
        <v>86279</v>
      </c>
      <c r="AF255" s="76">
        <f t="shared" si="270"/>
        <v>86152</v>
      </c>
      <c r="AG255" s="76">
        <f t="shared" si="270"/>
        <v>88125</v>
      </c>
      <c r="AH255" s="76">
        <f t="shared" si="270"/>
        <v>90036</v>
      </c>
      <c r="AI255" s="76">
        <f t="shared" si="270"/>
        <v>93616</v>
      </c>
      <c r="AJ255" s="76">
        <f t="shared" si="270"/>
        <v>95064</v>
      </c>
      <c r="AK255" s="76">
        <f t="shared" si="270"/>
        <v>98100</v>
      </c>
      <c r="AL255" s="76">
        <f t="shared" si="270"/>
        <v>101123</v>
      </c>
      <c r="AM255" s="76">
        <f t="shared" si="270"/>
        <v>106420</v>
      </c>
      <c r="AN255" s="76">
        <f t="shared" si="270"/>
        <v>109617</v>
      </c>
      <c r="AO255" s="76">
        <f t="shared" si="270"/>
        <v>112406</v>
      </c>
      <c r="AP255" s="76">
        <f t="shared" si="270"/>
        <v>113734</v>
      </c>
      <c r="AQ255" s="76">
        <f t="shared" si="270"/>
        <v>117030</v>
      </c>
      <c r="AR255" s="76">
        <f t="shared" si="270"/>
        <v>116105</v>
      </c>
      <c r="AS255" s="76">
        <f t="shared" si="270"/>
        <v>118798</v>
      </c>
      <c r="AT255" s="76">
        <f t="shared" si="270"/>
        <v>119729</v>
      </c>
      <c r="AU255" s="76">
        <f t="shared" ref="AU255:BZ255" si="271">AU206+AU157</f>
        <v>121090</v>
      </c>
      <c r="AV255" s="76">
        <f t="shared" si="271"/>
        <v>120274</v>
      </c>
      <c r="AW255" s="76">
        <f t="shared" si="271"/>
        <v>122661</v>
      </c>
      <c r="AX255" s="76">
        <f t="shared" si="271"/>
        <v>121985</v>
      </c>
      <c r="AY255" s="76">
        <f t="shared" si="271"/>
        <v>122073</v>
      </c>
      <c r="AZ255" s="76">
        <f t="shared" si="271"/>
        <v>118896</v>
      </c>
      <c r="BA255" s="76">
        <f t="shared" si="271"/>
        <v>117493</v>
      </c>
      <c r="BB255" s="76">
        <f t="shared" si="271"/>
        <v>117089</v>
      </c>
      <c r="BC255" s="76">
        <f t="shared" si="271"/>
        <v>116098</v>
      </c>
      <c r="BD255" s="76">
        <f t="shared" si="271"/>
        <v>115372</v>
      </c>
      <c r="BE255" s="76">
        <f t="shared" si="271"/>
        <v>117821</v>
      </c>
      <c r="BF255" s="76">
        <f t="shared" si="271"/>
        <v>118213</v>
      </c>
      <c r="BG255" s="76">
        <f t="shared" si="271"/>
        <v>121386</v>
      </c>
      <c r="BH255" s="76">
        <f t="shared" si="271"/>
        <v>125125</v>
      </c>
      <c r="BI255" s="76">
        <f t="shared" si="271"/>
        <v>126711</v>
      </c>
      <c r="BJ255" s="76">
        <f t="shared" si="271"/>
        <v>129752</v>
      </c>
      <c r="BK255" s="76">
        <f t="shared" si="271"/>
        <v>132443</v>
      </c>
      <c r="BL255" s="76">
        <f t="shared" si="271"/>
        <v>133521</v>
      </c>
      <c r="BM255" s="76">
        <f t="shared" si="271"/>
        <v>135998</v>
      </c>
      <c r="BN255" s="76">
        <f t="shared" si="271"/>
        <v>136016</v>
      </c>
      <c r="BO255" s="76">
        <f t="shared" si="271"/>
        <v>137831</v>
      </c>
      <c r="BP255" s="76">
        <f t="shared" si="271"/>
        <v>133568</v>
      </c>
      <c r="BQ255" s="76">
        <f t="shared" si="271"/>
        <v>128323</v>
      </c>
      <c r="BR255" s="76">
        <f t="shared" si="271"/>
        <v>123587</v>
      </c>
      <c r="BS255" s="76">
        <f t="shared" si="271"/>
        <v>119884</v>
      </c>
      <c r="BT255" s="76">
        <f t="shared" si="271"/>
        <v>116055</v>
      </c>
      <c r="BU255" s="76">
        <f t="shared" si="271"/>
        <v>111456</v>
      </c>
      <c r="BV255" s="76">
        <f t="shared" si="271"/>
        <v>108366</v>
      </c>
      <c r="BW255" s="76">
        <f t="shared" si="271"/>
        <v>104570</v>
      </c>
      <c r="BX255" s="76">
        <f t="shared" si="271"/>
        <v>99994</v>
      </c>
      <c r="BY255" s="76">
        <f t="shared" si="271"/>
        <v>96495</v>
      </c>
      <c r="BZ255" s="76">
        <f t="shared" si="271"/>
        <v>92824</v>
      </c>
      <c r="CA255" s="76">
        <f t="shared" ref="CA255:DK255" si="272">CA206+CA157</f>
        <v>91534</v>
      </c>
      <c r="CB255" s="76">
        <f t="shared" si="272"/>
        <v>87170</v>
      </c>
      <c r="CC255" s="76">
        <f t="shared" si="272"/>
        <v>88773</v>
      </c>
      <c r="CD255" s="76">
        <f t="shared" si="272"/>
        <v>86623</v>
      </c>
      <c r="CE255" s="76">
        <f t="shared" si="272"/>
        <v>86927</v>
      </c>
      <c r="CF255" s="76">
        <f t="shared" si="272"/>
        <v>85046</v>
      </c>
      <c r="CG255" s="76">
        <f t="shared" si="272"/>
        <v>84066</v>
      </c>
      <c r="CH255" s="76">
        <f t="shared" si="272"/>
        <v>79760</v>
      </c>
      <c r="CI255" s="76">
        <f t="shared" si="272"/>
        <v>77768</v>
      </c>
      <c r="CJ255" s="76">
        <f t="shared" si="272"/>
        <v>74269</v>
      </c>
      <c r="CK255" s="76">
        <f t="shared" si="272"/>
        <v>70047</v>
      </c>
      <c r="CL255" s="76">
        <f t="shared" si="272"/>
        <v>64663</v>
      </c>
      <c r="CM255" s="76">
        <f t="shared" si="272"/>
        <v>58610</v>
      </c>
      <c r="CN255" s="76">
        <f t="shared" si="272"/>
        <v>56136</v>
      </c>
      <c r="CO255" s="76">
        <f t="shared" si="272"/>
        <v>53321</v>
      </c>
      <c r="CP255" s="76">
        <f t="shared" si="272"/>
        <v>49922</v>
      </c>
      <c r="CQ255" s="76">
        <f t="shared" si="272"/>
        <v>48407</v>
      </c>
      <c r="CR255" s="76">
        <f t="shared" si="272"/>
        <v>46438</v>
      </c>
      <c r="CS255" s="76">
        <f t="shared" si="272"/>
        <v>43573</v>
      </c>
      <c r="CT255" s="76">
        <f t="shared" si="272"/>
        <v>40045</v>
      </c>
      <c r="CU255" s="76">
        <f t="shared" si="272"/>
        <v>37567</v>
      </c>
      <c r="CV255" s="76">
        <f t="shared" si="272"/>
        <v>34279</v>
      </c>
      <c r="CW255" s="76">
        <f t="shared" si="272"/>
        <v>31735</v>
      </c>
      <c r="CX255" s="76">
        <f t="shared" si="272"/>
        <v>27885</v>
      </c>
      <c r="CY255" s="76">
        <f t="shared" si="272"/>
        <v>24464</v>
      </c>
      <c r="CZ255" s="76">
        <f t="shared" si="272"/>
        <v>20800</v>
      </c>
      <c r="DA255" s="76">
        <f t="shared" si="272"/>
        <v>18189</v>
      </c>
      <c r="DB255" s="76">
        <f t="shared" si="272"/>
        <v>15202</v>
      </c>
      <c r="DC255" s="76">
        <f t="shared" si="272"/>
        <v>12291</v>
      </c>
      <c r="DD255" s="76">
        <f t="shared" si="272"/>
        <v>9647</v>
      </c>
      <c r="DE255" s="76">
        <f t="shared" si="272"/>
        <v>7289</v>
      </c>
      <c r="DF255" s="76">
        <f t="shared" si="272"/>
        <v>5563</v>
      </c>
      <c r="DG255" s="76">
        <f t="shared" si="272"/>
        <v>3712</v>
      </c>
      <c r="DH255" s="76">
        <f t="shared" si="272"/>
        <v>2185</v>
      </c>
      <c r="DI255" s="76">
        <f t="shared" si="272"/>
        <v>1354</v>
      </c>
      <c r="DJ255" s="76">
        <f t="shared" si="272"/>
        <v>840</v>
      </c>
      <c r="DK255" s="76">
        <f t="shared" si="272"/>
        <v>493</v>
      </c>
      <c r="DL255" s="76">
        <f t="shared" ref="DL255:EE255" si="273">DL206+DL157</f>
        <v>274</v>
      </c>
      <c r="DM255" s="76">
        <f t="shared" si="273"/>
        <v>162</v>
      </c>
      <c r="DN255" s="76">
        <f t="shared" si="273"/>
        <v>74</v>
      </c>
      <c r="DO255" s="76">
        <f t="shared" si="273"/>
        <v>31</v>
      </c>
      <c r="DP255" s="76">
        <f t="shared" si="273"/>
        <v>10</v>
      </c>
      <c r="DQ255" s="76">
        <f t="shared" si="273"/>
        <v>3</v>
      </c>
      <c r="DR255" s="76">
        <f t="shared" si="273"/>
        <v>1</v>
      </c>
      <c r="DS255" s="76">
        <f t="shared" si="273"/>
        <v>0</v>
      </c>
      <c r="DT255" s="76">
        <f t="shared" si="273"/>
        <v>0</v>
      </c>
      <c r="DU255" s="76">
        <f t="shared" si="273"/>
        <v>0</v>
      </c>
      <c r="DV255" s="76">
        <f t="shared" si="273"/>
        <v>0</v>
      </c>
      <c r="DW255" s="76">
        <f t="shared" si="273"/>
        <v>0</v>
      </c>
      <c r="DX255" s="76">
        <f t="shared" si="273"/>
        <v>0</v>
      </c>
      <c r="DY255" s="76">
        <f t="shared" si="273"/>
        <v>0</v>
      </c>
      <c r="DZ255" s="76">
        <f t="shared" si="273"/>
        <v>0</v>
      </c>
      <c r="EA255" s="76">
        <f t="shared" si="273"/>
        <v>0</v>
      </c>
      <c r="EB255" s="76">
        <f t="shared" si="273"/>
        <v>0</v>
      </c>
      <c r="EC255" s="76">
        <f t="shared" si="273"/>
        <v>0</v>
      </c>
      <c r="ED255" s="76">
        <f t="shared" si="273"/>
        <v>0</v>
      </c>
      <c r="EE255" s="76">
        <f t="shared" si="273"/>
        <v>0</v>
      </c>
    </row>
    <row r="256" spans="1:135" ht="0.95" customHeight="1" x14ac:dyDescent="0.25">
      <c r="A256" s="70">
        <v>2017</v>
      </c>
      <c r="B256" s="71">
        <f t="shared" si="262"/>
        <v>8563602</v>
      </c>
      <c r="C256" s="73">
        <f t="shared" si="268"/>
        <v>1.2371030183866661E-2</v>
      </c>
      <c r="D256" s="66">
        <f t="shared" ref="D256:M256" si="274">D158+D207</f>
        <v>5242563</v>
      </c>
      <c r="E256" s="66">
        <f t="shared" si="274"/>
        <v>5333693</v>
      </c>
      <c r="F256" s="66">
        <f t="shared" si="274"/>
        <v>5422128</v>
      </c>
      <c r="G256" s="75">
        <f t="shared" si="274"/>
        <v>5509233</v>
      </c>
      <c r="H256" s="75">
        <f t="shared" si="274"/>
        <v>5595805</v>
      </c>
      <c r="I256" s="75">
        <f t="shared" si="274"/>
        <v>1618354</v>
      </c>
      <c r="J256" s="75">
        <f t="shared" si="274"/>
        <v>1527224</v>
      </c>
      <c r="K256" s="75">
        <f t="shared" si="274"/>
        <v>1438789</v>
      </c>
      <c r="L256" s="75">
        <f t="shared" si="274"/>
        <v>1351684</v>
      </c>
      <c r="M256" s="75">
        <f t="shared" si="274"/>
        <v>1265112</v>
      </c>
      <c r="N256" s="66"/>
      <c r="O256" s="76">
        <f t="shared" ref="O256:AT256" si="275">O207+O158</f>
        <v>89634</v>
      </c>
      <c r="P256" s="76">
        <f t="shared" si="275"/>
        <v>89146</v>
      </c>
      <c r="Q256" s="76">
        <f t="shared" si="275"/>
        <v>88368</v>
      </c>
      <c r="R256" s="76">
        <f t="shared" si="275"/>
        <v>86193</v>
      </c>
      <c r="S256" s="76">
        <f t="shared" si="275"/>
        <v>86361</v>
      </c>
      <c r="T256" s="76">
        <f t="shared" si="275"/>
        <v>86537</v>
      </c>
      <c r="U256" s="76">
        <f t="shared" si="275"/>
        <v>85501</v>
      </c>
      <c r="V256" s="76">
        <f t="shared" si="275"/>
        <v>86550</v>
      </c>
      <c r="W256" s="76">
        <f t="shared" si="275"/>
        <v>84959</v>
      </c>
      <c r="X256" s="76">
        <f t="shared" si="275"/>
        <v>84225</v>
      </c>
      <c r="Y256" s="76">
        <f t="shared" si="275"/>
        <v>82781</v>
      </c>
      <c r="Z256" s="76">
        <f t="shared" si="275"/>
        <v>81908</v>
      </c>
      <c r="AA256" s="76">
        <f t="shared" si="275"/>
        <v>81557</v>
      </c>
      <c r="AB256" s="76">
        <f t="shared" si="275"/>
        <v>81551</v>
      </c>
      <c r="AC256" s="76">
        <f t="shared" si="275"/>
        <v>80360</v>
      </c>
      <c r="AD256" s="76">
        <f t="shared" si="275"/>
        <v>81507</v>
      </c>
      <c r="AE256" s="76">
        <f t="shared" si="275"/>
        <v>82133</v>
      </c>
      <c r="AF256" s="76">
        <f t="shared" si="275"/>
        <v>87339</v>
      </c>
      <c r="AG256" s="76">
        <f t="shared" si="275"/>
        <v>87432</v>
      </c>
      <c r="AH256" s="76">
        <f t="shared" si="275"/>
        <v>89631</v>
      </c>
      <c r="AI256" s="76">
        <f t="shared" si="275"/>
        <v>91835</v>
      </c>
      <c r="AJ256" s="76">
        <f t="shared" si="275"/>
        <v>95709</v>
      </c>
      <c r="AK256" s="76">
        <f t="shared" si="275"/>
        <v>97449</v>
      </c>
      <c r="AL256" s="76">
        <f t="shared" si="275"/>
        <v>100765</v>
      </c>
      <c r="AM256" s="76">
        <f t="shared" si="275"/>
        <v>104094</v>
      </c>
      <c r="AN256" s="76">
        <f t="shared" si="275"/>
        <v>109591</v>
      </c>
      <c r="AO256" s="76">
        <f t="shared" si="275"/>
        <v>112910</v>
      </c>
      <c r="AP256" s="76">
        <f t="shared" si="275"/>
        <v>115720</v>
      </c>
      <c r="AQ256" s="76">
        <f t="shared" si="275"/>
        <v>117003</v>
      </c>
      <c r="AR256" s="76">
        <f t="shared" si="275"/>
        <v>120134</v>
      </c>
      <c r="AS256" s="76">
        <f t="shared" si="275"/>
        <v>119097</v>
      </c>
      <c r="AT256" s="76">
        <f t="shared" si="275"/>
        <v>121609</v>
      </c>
      <c r="AU256" s="76">
        <f t="shared" ref="AU256:BZ256" si="276">AU207+AU158</f>
        <v>122345</v>
      </c>
      <c r="AV256" s="76">
        <f t="shared" si="276"/>
        <v>123512</v>
      </c>
      <c r="AW256" s="76">
        <f t="shared" si="276"/>
        <v>122546</v>
      </c>
      <c r="AX256" s="76">
        <f t="shared" si="276"/>
        <v>124702</v>
      </c>
      <c r="AY256" s="76">
        <f t="shared" si="276"/>
        <v>123877</v>
      </c>
      <c r="AZ256" s="76">
        <f t="shared" si="276"/>
        <v>123796</v>
      </c>
      <c r="BA256" s="76">
        <f t="shared" si="276"/>
        <v>120528</v>
      </c>
      <c r="BB256" s="76">
        <f t="shared" si="276"/>
        <v>118996</v>
      </c>
      <c r="BC256" s="76">
        <f t="shared" si="276"/>
        <v>118471</v>
      </c>
      <c r="BD256" s="76">
        <f t="shared" si="276"/>
        <v>117377</v>
      </c>
      <c r="BE256" s="76">
        <f t="shared" si="276"/>
        <v>116562</v>
      </c>
      <c r="BF256" s="76">
        <f t="shared" si="276"/>
        <v>118889</v>
      </c>
      <c r="BG256" s="76">
        <f t="shared" si="276"/>
        <v>119200</v>
      </c>
      <c r="BH256" s="76">
        <f t="shared" si="276"/>
        <v>122250</v>
      </c>
      <c r="BI256" s="76">
        <f t="shared" si="276"/>
        <v>125882</v>
      </c>
      <c r="BJ256" s="76">
        <f t="shared" si="276"/>
        <v>127357</v>
      </c>
      <c r="BK256" s="76">
        <f t="shared" si="276"/>
        <v>130282</v>
      </c>
      <c r="BL256" s="76">
        <f t="shared" si="276"/>
        <v>132846</v>
      </c>
      <c r="BM256" s="76">
        <f t="shared" si="276"/>
        <v>133816</v>
      </c>
      <c r="BN256" s="76">
        <f t="shared" si="276"/>
        <v>136162</v>
      </c>
      <c r="BO256" s="76">
        <f t="shared" si="276"/>
        <v>136080</v>
      </c>
      <c r="BP256" s="76">
        <f t="shared" si="276"/>
        <v>137767</v>
      </c>
      <c r="BQ256" s="76">
        <f t="shared" si="276"/>
        <v>133446</v>
      </c>
      <c r="BR256" s="76">
        <f t="shared" si="276"/>
        <v>128142</v>
      </c>
      <c r="BS256" s="76">
        <f t="shared" si="276"/>
        <v>123351</v>
      </c>
      <c r="BT256" s="76">
        <f t="shared" si="276"/>
        <v>119560</v>
      </c>
      <c r="BU256" s="76">
        <f t="shared" si="276"/>
        <v>115670</v>
      </c>
      <c r="BV256" s="76">
        <f t="shared" si="276"/>
        <v>111015</v>
      </c>
      <c r="BW256" s="76">
        <f t="shared" si="276"/>
        <v>107776</v>
      </c>
      <c r="BX256" s="76">
        <f t="shared" si="276"/>
        <v>103997</v>
      </c>
      <c r="BY256" s="76">
        <f t="shared" si="276"/>
        <v>99384</v>
      </c>
      <c r="BZ256" s="76">
        <f t="shared" si="276"/>
        <v>95842</v>
      </c>
      <c r="CA256" s="76">
        <f t="shared" ref="CA256:DK256" si="277">CA207+CA158</f>
        <v>92063</v>
      </c>
      <c r="CB256" s="76">
        <f t="shared" si="277"/>
        <v>90511</v>
      </c>
      <c r="CC256" s="76">
        <f t="shared" si="277"/>
        <v>86431</v>
      </c>
      <c r="CD256" s="76">
        <f t="shared" si="277"/>
        <v>88020</v>
      </c>
      <c r="CE256" s="76">
        <f t="shared" si="277"/>
        <v>85844</v>
      </c>
      <c r="CF256" s="76">
        <f t="shared" si="277"/>
        <v>86061</v>
      </c>
      <c r="CG256" s="76">
        <f t="shared" si="277"/>
        <v>84116</v>
      </c>
      <c r="CH256" s="76">
        <f t="shared" si="277"/>
        <v>83041</v>
      </c>
      <c r="CI256" s="76">
        <f t="shared" si="277"/>
        <v>78685</v>
      </c>
      <c r="CJ256" s="76">
        <f t="shared" si="277"/>
        <v>76589</v>
      </c>
      <c r="CK256" s="76">
        <f t="shared" si="277"/>
        <v>73015</v>
      </c>
      <c r="CL256" s="76">
        <f t="shared" si="277"/>
        <v>68715</v>
      </c>
      <c r="CM256" s="76">
        <f t="shared" si="277"/>
        <v>63294</v>
      </c>
      <c r="CN256" s="76">
        <f t="shared" si="277"/>
        <v>57223</v>
      </c>
      <c r="CO256" s="76">
        <f t="shared" si="277"/>
        <v>54640</v>
      </c>
      <c r="CP256" s="76">
        <f t="shared" si="277"/>
        <v>51727</v>
      </c>
      <c r="CQ256" s="76">
        <f t="shared" si="277"/>
        <v>48246</v>
      </c>
      <c r="CR256" s="76">
        <f t="shared" si="277"/>
        <v>46571</v>
      </c>
      <c r="CS256" s="76">
        <f t="shared" si="277"/>
        <v>44452</v>
      </c>
      <c r="CT256" s="76">
        <f t="shared" si="277"/>
        <v>41469</v>
      </c>
      <c r="CU256" s="76">
        <f t="shared" si="277"/>
        <v>37874</v>
      </c>
      <c r="CV256" s="76">
        <f t="shared" si="277"/>
        <v>35263</v>
      </c>
      <c r="CW256" s="76">
        <f t="shared" si="277"/>
        <v>31909</v>
      </c>
      <c r="CX256" s="76">
        <f t="shared" si="277"/>
        <v>29258</v>
      </c>
      <c r="CY256" s="76">
        <f t="shared" si="277"/>
        <v>25421</v>
      </c>
      <c r="CZ256" s="76">
        <f t="shared" si="277"/>
        <v>22016</v>
      </c>
      <c r="DA256" s="76">
        <f t="shared" si="277"/>
        <v>18435</v>
      </c>
      <c r="DB256" s="76">
        <f t="shared" si="277"/>
        <v>15838</v>
      </c>
      <c r="DC256" s="76">
        <f t="shared" si="277"/>
        <v>12967</v>
      </c>
      <c r="DD256" s="76">
        <f t="shared" si="277"/>
        <v>10233</v>
      </c>
      <c r="DE256" s="76">
        <f t="shared" si="277"/>
        <v>7804</v>
      </c>
      <c r="DF256" s="76">
        <f t="shared" si="277"/>
        <v>5697</v>
      </c>
      <c r="DG256" s="76">
        <f t="shared" si="277"/>
        <v>4175</v>
      </c>
      <c r="DH256" s="76">
        <f t="shared" si="277"/>
        <v>2655</v>
      </c>
      <c r="DI256" s="76">
        <f t="shared" si="277"/>
        <v>1476</v>
      </c>
      <c r="DJ256" s="76">
        <f t="shared" si="277"/>
        <v>853</v>
      </c>
      <c r="DK256" s="76">
        <f t="shared" si="277"/>
        <v>491</v>
      </c>
      <c r="DL256" s="76">
        <f t="shared" ref="DL256:EE256" si="278">DL207+DL158</f>
        <v>261</v>
      </c>
      <c r="DM256" s="76">
        <f t="shared" si="278"/>
        <v>131</v>
      </c>
      <c r="DN256" s="76">
        <f t="shared" si="278"/>
        <v>68</v>
      </c>
      <c r="DO256" s="76">
        <f t="shared" si="278"/>
        <v>27</v>
      </c>
      <c r="DP256" s="76">
        <f t="shared" si="278"/>
        <v>8</v>
      </c>
      <c r="DQ256" s="76">
        <f t="shared" si="278"/>
        <v>2</v>
      </c>
      <c r="DR256" s="76">
        <f t="shared" si="278"/>
        <v>0</v>
      </c>
      <c r="DS256" s="76">
        <f t="shared" si="278"/>
        <v>0</v>
      </c>
      <c r="DT256" s="76">
        <f t="shared" si="278"/>
        <v>0</v>
      </c>
      <c r="DU256" s="76">
        <f t="shared" si="278"/>
        <v>0</v>
      </c>
      <c r="DV256" s="76">
        <f t="shared" si="278"/>
        <v>0</v>
      </c>
      <c r="DW256" s="76">
        <f t="shared" si="278"/>
        <v>0</v>
      </c>
      <c r="DX256" s="76">
        <f t="shared" si="278"/>
        <v>0</v>
      </c>
      <c r="DY256" s="76">
        <f t="shared" si="278"/>
        <v>0</v>
      </c>
      <c r="DZ256" s="76">
        <f t="shared" si="278"/>
        <v>0</v>
      </c>
      <c r="EA256" s="76">
        <f t="shared" si="278"/>
        <v>0</v>
      </c>
      <c r="EB256" s="76">
        <f t="shared" si="278"/>
        <v>0</v>
      </c>
      <c r="EC256" s="76">
        <f t="shared" si="278"/>
        <v>0</v>
      </c>
      <c r="ED256" s="76">
        <f t="shared" si="278"/>
        <v>0</v>
      </c>
      <c r="EE256" s="76">
        <f t="shared" si="278"/>
        <v>0</v>
      </c>
    </row>
    <row r="257" spans="1:135" ht="0.95" customHeight="1" x14ac:dyDescent="0.25">
      <c r="A257" s="70">
        <v>2018</v>
      </c>
      <c r="B257" s="71">
        <f t="shared" si="262"/>
        <v>8668886</v>
      </c>
      <c r="C257" s="73">
        <f t="shared" si="268"/>
        <v>1.229435931282187E-2</v>
      </c>
      <c r="D257" s="66">
        <f t="shared" ref="D257:M257" si="279">D159+D208</f>
        <v>5293738</v>
      </c>
      <c r="E257" s="66">
        <f t="shared" si="279"/>
        <v>5386362</v>
      </c>
      <c r="F257" s="66">
        <f t="shared" si="279"/>
        <v>5476644</v>
      </c>
      <c r="G257" s="75">
        <f t="shared" si="279"/>
        <v>5564362</v>
      </c>
      <c r="H257" s="75">
        <f t="shared" si="279"/>
        <v>5650718</v>
      </c>
      <c r="I257" s="75">
        <f t="shared" si="279"/>
        <v>1655151</v>
      </c>
      <c r="J257" s="75">
        <f t="shared" si="279"/>
        <v>1562527</v>
      </c>
      <c r="K257" s="75">
        <f t="shared" si="279"/>
        <v>1472245</v>
      </c>
      <c r="L257" s="75">
        <f t="shared" si="279"/>
        <v>1384527</v>
      </c>
      <c r="M257" s="75">
        <f t="shared" si="279"/>
        <v>1298171</v>
      </c>
      <c r="N257" s="66"/>
      <c r="O257" s="76">
        <f t="shared" ref="O257:AT257" si="280">O208+O159</f>
        <v>91038</v>
      </c>
      <c r="P257" s="76">
        <f t="shared" si="280"/>
        <v>90655</v>
      </c>
      <c r="Q257" s="76">
        <f t="shared" si="280"/>
        <v>89995</v>
      </c>
      <c r="R257" s="76">
        <f t="shared" si="280"/>
        <v>89177</v>
      </c>
      <c r="S257" s="76">
        <f t="shared" si="280"/>
        <v>87009</v>
      </c>
      <c r="T257" s="76">
        <f t="shared" si="280"/>
        <v>87142</v>
      </c>
      <c r="U257" s="76">
        <f t="shared" si="280"/>
        <v>87284</v>
      </c>
      <c r="V257" s="76">
        <f t="shared" si="280"/>
        <v>86234</v>
      </c>
      <c r="W257" s="76">
        <f t="shared" si="280"/>
        <v>87257</v>
      </c>
      <c r="X257" s="76">
        <f t="shared" si="280"/>
        <v>85658</v>
      </c>
      <c r="Y257" s="76">
        <f t="shared" si="280"/>
        <v>84900</v>
      </c>
      <c r="Z257" s="76">
        <f t="shared" si="280"/>
        <v>83435</v>
      </c>
      <c r="AA257" s="76">
        <f t="shared" si="280"/>
        <v>82547</v>
      </c>
      <c r="AB257" s="76">
        <f t="shared" si="280"/>
        <v>82180</v>
      </c>
      <c r="AC257" s="76">
        <f t="shared" si="280"/>
        <v>82201</v>
      </c>
      <c r="AD257" s="76">
        <f t="shared" si="280"/>
        <v>81092</v>
      </c>
      <c r="AE257" s="76">
        <f t="shared" si="280"/>
        <v>82390</v>
      </c>
      <c r="AF257" s="76">
        <f t="shared" si="280"/>
        <v>83228</v>
      </c>
      <c r="AG257" s="76">
        <f t="shared" si="280"/>
        <v>88614</v>
      </c>
      <c r="AH257" s="76">
        <f t="shared" si="280"/>
        <v>88949</v>
      </c>
      <c r="AI257" s="76">
        <f t="shared" si="280"/>
        <v>91432</v>
      </c>
      <c r="AJ257" s="76">
        <f t="shared" si="280"/>
        <v>93975</v>
      </c>
      <c r="AK257" s="76">
        <f t="shared" si="280"/>
        <v>98127</v>
      </c>
      <c r="AL257" s="76">
        <f t="shared" si="280"/>
        <v>100162</v>
      </c>
      <c r="AM257" s="76">
        <f t="shared" si="280"/>
        <v>103755</v>
      </c>
      <c r="AN257" s="76">
        <f t="shared" si="280"/>
        <v>107327</v>
      </c>
      <c r="AO257" s="76">
        <f t="shared" si="280"/>
        <v>112921</v>
      </c>
      <c r="AP257" s="76">
        <f t="shared" si="280"/>
        <v>116265</v>
      </c>
      <c r="AQ257" s="76">
        <f t="shared" si="280"/>
        <v>119004</v>
      </c>
      <c r="AR257" s="76">
        <f t="shared" si="280"/>
        <v>120180</v>
      </c>
      <c r="AS257" s="76">
        <f t="shared" si="280"/>
        <v>123117</v>
      </c>
      <c r="AT257" s="76">
        <f t="shared" si="280"/>
        <v>121945</v>
      </c>
      <c r="AU257" s="76">
        <f t="shared" ref="AU257:BZ257" si="281">AU208+AU159</f>
        <v>124260</v>
      </c>
      <c r="AV257" s="76">
        <f t="shared" si="281"/>
        <v>124787</v>
      </c>
      <c r="AW257" s="76">
        <f t="shared" si="281"/>
        <v>125758</v>
      </c>
      <c r="AX257" s="76">
        <f t="shared" si="281"/>
        <v>124632</v>
      </c>
      <c r="AY257" s="76">
        <f t="shared" si="281"/>
        <v>126576</v>
      </c>
      <c r="AZ257" s="76">
        <f t="shared" si="281"/>
        <v>125603</v>
      </c>
      <c r="BA257" s="76">
        <f t="shared" si="281"/>
        <v>125370</v>
      </c>
      <c r="BB257" s="76">
        <f t="shared" si="281"/>
        <v>122017</v>
      </c>
      <c r="BC257" s="76">
        <f t="shared" si="281"/>
        <v>120369</v>
      </c>
      <c r="BD257" s="76">
        <f t="shared" si="281"/>
        <v>119732</v>
      </c>
      <c r="BE257" s="76">
        <f t="shared" si="281"/>
        <v>118545</v>
      </c>
      <c r="BF257" s="76">
        <f t="shared" si="281"/>
        <v>117648</v>
      </c>
      <c r="BG257" s="76">
        <f t="shared" si="281"/>
        <v>119860</v>
      </c>
      <c r="BH257" s="76">
        <f t="shared" si="281"/>
        <v>120094</v>
      </c>
      <c r="BI257" s="76">
        <f t="shared" si="281"/>
        <v>123024</v>
      </c>
      <c r="BJ257" s="76">
        <f t="shared" si="281"/>
        <v>126548</v>
      </c>
      <c r="BK257" s="76">
        <f t="shared" si="281"/>
        <v>127912</v>
      </c>
      <c r="BL257" s="76">
        <f t="shared" si="281"/>
        <v>130715</v>
      </c>
      <c r="BM257" s="76">
        <f t="shared" si="281"/>
        <v>133152</v>
      </c>
      <c r="BN257" s="76">
        <f t="shared" si="281"/>
        <v>134016</v>
      </c>
      <c r="BO257" s="76">
        <f t="shared" si="281"/>
        <v>136231</v>
      </c>
      <c r="BP257" s="76">
        <f t="shared" si="281"/>
        <v>136048</v>
      </c>
      <c r="BQ257" s="76">
        <f t="shared" si="281"/>
        <v>137609</v>
      </c>
      <c r="BR257" s="76">
        <f t="shared" si="281"/>
        <v>133233</v>
      </c>
      <c r="BS257" s="76">
        <f t="shared" si="281"/>
        <v>127860</v>
      </c>
      <c r="BT257" s="76">
        <f t="shared" si="281"/>
        <v>123016</v>
      </c>
      <c r="BU257" s="76">
        <f t="shared" si="281"/>
        <v>119137</v>
      </c>
      <c r="BV257" s="76">
        <f t="shared" si="281"/>
        <v>115188</v>
      </c>
      <c r="BW257" s="76">
        <f t="shared" si="281"/>
        <v>110395</v>
      </c>
      <c r="BX257" s="76">
        <f t="shared" si="281"/>
        <v>107183</v>
      </c>
      <c r="BY257" s="76">
        <f t="shared" si="281"/>
        <v>103348</v>
      </c>
      <c r="BZ257" s="76">
        <f t="shared" si="281"/>
        <v>98698</v>
      </c>
      <c r="CA257" s="76">
        <f t="shared" ref="CA257:DK257" si="282">CA208+CA159</f>
        <v>95038</v>
      </c>
      <c r="CB257" s="76">
        <f t="shared" si="282"/>
        <v>91047</v>
      </c>
      <c r="CC257" s="76">
        <f t="shared" si="282"/>
        <v>89734</v>
      </c>
      <c r="CD257" s="76">
        <f t="shared" si="282"/>
        <v>85735</v>
      </c>
      <c r="CE257" s="76">
        <f t="shared" si="282"/>
        <v>87227</v>
      </c>
      <c r="CF257" s="76">
        <f t="shared" si="282"/>
        <v>85010</v>
      </c>
      <c r="CG257" s="76">
        <f t="shared" si="282"/>
        <v>85133</v>
      </c>
      <c r="CH257" s="76">
        <f t="shared" si="282"/>
        <v>83110</v>
      </c>
      <c r="CI257" s="76">
        <f t="shared" si="282"/>
        <v>81935</v>
      </c>
      <c r="CJ257" s="76">
        <f t="shared" si="282"/>
        <v>77518</v>
      </c>
      <c r="CK257" s="76">
        <f t="shared" si="282"/>
        <v>75313</v>
      </c>
      <c r="CL257" s="76">
        <f t="shared" si="282"/>
        <v>71655</v>
      </c>
      <c r="CM257" s="76">
        <f t="shared" si="282"/>
        <v>67277</v>
      </c>
      <c r="CN257" s="76">
        <f t="shared" si="282"/>
        <v>61816</v>
      </c>
      <c r="CO257" s="76">
        <f t="shared" si="282"/>
        <v>55729</v>
      </c>
      <c r="CP257" s="76">
        <f t="shared" si="282"/>
        <v>53036</v>
      </c>
      <c r="CQ257" s="76">
        <f t="shared" si="282"/>
        <v>50019</v>
      </c>
      <c r="CR257" s="76">
        <f t="shared" si="282"/>
        <v>46452</v>
      </c>
      <c r="CS257" s="76">
        <f t="shared" si="282"/>
        <v>44620</v>
      </c>
      <c r="CT257" s="76">
        <f t="shared" si="282"/>
        <v>42348</v>
      </c>
      <c r="CU257" s="76">
        <f t="shared" si="282"/>
        <v>39256</v>
      </c>
      <c r="CV257" s="76">
        <f t="shared" si="282"/>
        <v>35601</v>
      </c>
      <c r="CW257" s="76">
        <f t="shared" si="282"/>
        <v>32868</v>
      </c>
      <c r="CX257" s="76">
        <f t="shared" si="282"/>
        <v>29460</v>
      </c>
      <c r="CY257" s="76">
        <f t="shared" si="282"/>
        <v>26721</v>
      </c>
      <c r="CZ257" s="76">
        <f t="shared" si="282"/>
        <v>22923</v>
      </c>
      <c r="DA257" s="76">
        <f t="shared" si="282"/>
        <v>19560</v>
      </c>
      <c r="DB257" s="76">
        <f t="shared" si="282"/>
        <v>16098</v>
      </c>
      <c r="DC257" s="76">
        <f t="shared" si="282"/>
        <v>13552</v>
      </c>
      <c r="DD257" s="76">
        <f t="shared" si="282"/>
        <v>10833</v>
      </c>
      <c r="DE257" s="76">
        <f t="shared" si="282"/>
        <v>8315</v>
      </c>
      <c r="DF257" s="76">
        <f t="shared" si="282"/>
        <v>6131</v>
      </c>
      <c r="DG257" s="76">
        <f t="shared" si="282"/>
        <v>4302</v>
      </c>
      <c r="DH257" s="76">
        <f t="shared" si="282"/>
        <v>3007</v>
      </c>
      <c r="DI257" s="76">
        <f t="shared" si="282"/>
        <v>1807</v>
      </c>
      <c r="DJ257" s="76">
        <f t="shared" si="282"/>
        <v>941</v>
      </c>
      <c r="DK257" s="76">
        <f t="shared" si="282"/>
        <v>505</v>
      </c>
      <c r="DL257" s="76">
        <f t="shared" ref="DL257:EE257" si="283">DL208+DL159</f>
        <v>266</v>
      </c>
      <c r="DM257" s="76">
        <f t="shared" si="283"/>
        <v>126</v>
      </c>
      <c r="DN257" s="76">
        <f t="shared" si="283"/>
        <v>56</v>
      </c>
      <c r="DO257" s="76">
        <f t="shared" si="283"/>
        <v>26</v>
      </c>
      <c r="DP257" s="76">
        <f t="shared" si="283"/>
        <v>8</v>
      </c>
      <c r="DQ257" s="76">
        <f t="shared" si="283"/>
        <v>1</v>
      </c>
      <c r="DR257" s="76">
        <f t="shared" si="283"/>
        <v>0</v>
      </c>
      <c r="DS257" s="76">
        <f t="shared" si="283"/>
        <v>0</v>
      </c>
      <c r="DT257" s="76">
        <f t="shared" si="283"/>
        <v>0</v>
      </c>
      <c r="DU257" s="76">
        <f t="shared" si="283"/>
        <v>0</v>
      </c>
      <c r="DV257" s="76">
        <f t="shared" si="283"/>
        <v>0</v>
      </c>
      <c r="DW257" s="76">
        <f t="shared" si="283"/>
        <v>0</v>
      </c>
      <c r="DX257" s="76">
        <f t="shared" si="283"/>
        <v>0</v>
      </c>
      <c r="DY257" s="76">
        <f t="shared" si="283"/>
        <v>0</v>
      </c>
      <c r="DZ257" s="76">
        <f t="shared" si="283"/>
        <v>0</v>
      </c>
      <c r="EA257" s="76">
        <f t="shared" si="283"/>
        <v>0</v>
      </c>
      <c r="EB257" s="76">
        <f t="shared" si="283"/>
        <v>0</v>
      </c>
      <c r="EC257" s="76">
        <f t="shared" si="283"/>
        <v>0</v>
      </c>
      <c r="ED257" s="76">
        <f t="shared" si="283"/>
        <v>0</v>
      </c>
      <c r="EE257" s="76">
        <f t="shared" si="283"/>
        <v>0</v>
      </c>
    </row>
    <row r="258" spans="1:135" ht="0.95" customHeight="1" x14ac:dyDescent="0.25">
      <c r="A258" s="70">
        <v>2019</v>
      </c>
      <c r="B258" s="71">
        <f t="shared" si="262"/>
        <v>8774685</v>
      </c>
      <c r="C258" s="73">
        <f t="shared" si="268"/>
        <v>1.220445164465192E-2</v>
      </c>
      <c r="D258" s="66">
        <f t="shared" ref="D258:M258" si="284">D160+D209</f>
        <v>5341745</v>
      </c>
      <c r="E258" s="66">
        <f t="shared" si="284"/>
        <v>5437040</v>
      </c>
      <c r="F258" s="66">
        <f t="shared" si="284"/>
        <v>5528807</v>
      </c>
      <c r="G258" s="75">
        <f t="shared" si="284"/>
        <v>5618356</v>
      </c>
      <c r="H258" s="75">
        <f t="shared" si="284"/>
        <v>5705344</v>
      </c>
      <c r="I258" s="75">
        <f t="shared" si="284"/>
        <v>1693683</v>
      </c>
      <c r="J258" s="75">
        <f t="shared" si="284"/>
        <v>1598388</v>
      </c>
      <c r="K258" s="75">
        <f t="shared" si="284"/>
        <v>1506621</v>
      </c>
      <c r="L258" s="75">
        <f t="shared" si="284"/>
        <v>1417072</v>
      </c>
      <c r="M258" s="75">
        <f t="shared" si="284"/>
        <v>1330084</v>
      </c>
      <c r="N258" s="66"/>
      <c r="O258" s="76">
        <f t="shared" ref="O258:AT258" si="285">O209+O160</f>
        <v>92393</v>
      </c>
      <c r="P258" s="76">
        <f t="shared" si="285"/>
        <v>92056</v>
      </c>
      <c r="Q258" s="76">
        <f t="shared" si="285"/>
        <v>91502</v>
      </c>
      <c r="R258" s="76">
        <f t="shared" si="285"/>
        <v>90798</v>
      </c>
      <c r="S258" s="76">
        <f t="shared" si="285"/>
        <v>89958</v>
      </c>
      <c r="T258" s="76">
        <f t="shared" si="285"/>
        <v>87796</v>
      </c>
      <c r="U258" s="76">
        <f t="shared" si="285"/>
        <v>87887</v>
      </c>
      <c r="V258" s="76">
        <f t="shared" si="285"/>
        <v>88010</v>
      </c>
      <c r="W258" s="76">
        <f t="shared" si="285"/>
        <v>86958</v>
      </c>
      <c r="X258" s="76">
        <f t="shared" si="285"/>
        <v>87941</v>
      </c>
      <c r="Y258" s="76">
        <f t="shared" si="285"/>
        <v>86329</v>
      </c>
      <c r="Z258" s="76">
        <f t="shared" si="285"/>
        <v>85548</v>
      </c>
      <c r="AA258" s="76">
        <f t="shared" si="285"/>
        <v>84067</v>
      </c>
      <c r="AB258" s="76">
        <f t="shared" si="285"/>
        <v>83182</v>
      </c>
      <c r="AC258" s="76">
        <f t="shared" si="285"/>
        <v>82836</v>
      </c>
      <c r="AD258" s="76">
        <f t="shared" si="285"/>
        <v>82931</v>
      </c>
      <c r="AE258" s="76">
        <f t="shared" si="285"/>
        <v>81976</v>
      </c>
      <c r="AF258" s="76">
        <f t="shared" si="285"/>
        <v>83478</v>
      </c>
      <c r="AG258" s="76">
        <f t="shared" si="285"/>
        <v>84547</v>
      </c>
      <c r="AH258" s="76">
        <f t="shared" si="285"/>
        <v>90121</v>
      </c>
      <c r="AI258" s="76">
        <f t="shared" si="285"/>
        <v>90763</v>
      </c>
      <c r="AJ258" s="76">
        <f t="shared" si="285"/>
        <v>93572</v>
      </c>
      <c r="AK258" s="76">
        <f t="shared" si="285"/>
        <v>96439</v>
      </c>
      <c r="AL258" s="76">
        <f t="shared" si="285"/>
        <v>100875</v>
      </c>
      <c r="AM258" s="76">
        <f t="shared" si="285"/>
        <v>103200</v>
      </c>
      <c r="AN258" s="76">
        <f t="shared" si="285"/>
        <v>107011</v>
      </c>
      <c r="AO258" s="76">
        <f t="shared" si="285"/>
        <v>110718</v>
      </c>
      <c r="AP258" s="76">
        <f t="shared" si="285"/>
        <v>116318</v>
      </c>
      <c r="AQ258" s="76">
        <f t="shared" si="285"/>
        <v>119586</v>
      </c>
      <c r="AR258" s="76">
        <f t="shared" si="285"/>
        <v>122196</v>
      </c>
      <c r="AS258" s="76">
        <f t="shared" si="285"/>
        <v>123232</v>
      </c>
      <c r="AT258" s="76">
        <f t="shared" si="285"/>
        <v>125954</v>
      </c>
      <c r="AU258" s="76">
        <f t="shared" ref="AU258:BZ258" si="286">AU209+AU160</f>
        <v>124628</v>
      </c>
      <c r="AV258" s="76">
        <f t="shared" si="286"/>
        <v>126731</v>
      </c>
      <c r="AW258" s="76">
        <f t="shared" si="286"/>
        <v>127050</v>
      </c>
      <c r="AX258" s="76">
        <f t="shared" si="286"/>
        <v>127821</v>
      </c>
      <c r="AY258" s="76">
        <f t="shared" si="286"/>
        <v>126546</v>
      </c>
      <c r="AZ258" s="76">
        <f t="shared" si="286"/>
        <v>128287</v>
      </c>
      <c r="BA258" s="76">
        <f t="shared" si="286"/>
        <v>127180</v>
      </c>
      <c r="BB258" s="76">
        <f t="shared" si="286"/>
        <v>126807</v>
      </c>
      <c r="BC258" s="76">
        <f t="shared" si="286"/>
        <v>123380</v>
      </c>
      <c r="BD258" s="76">
        <f t="shared" si="286"/>
        <v>121623</v>
      </c>
      <c r="BE258" s="76">
        <f t="shared" si="286"/>
        <v>120883</v>
      </c>
      <c r="BF258" s="76">
        <f t="shared" si="286"/>
        <v>119611</v>
      </c>
      <c r="BG258" s="76">
        <f t="shared" si="286"/>
        <v>118633</v>
      </c>
      <c r="BH258" s="76">
        <f t="shared" si="286"/>
        <v>120740</v>
      </c>
      <c r="BI258" s="76">
        <f t="shared" si="286"/>
        <v>120892</v>
      </c>
      <c r="BJ258" s="76">
        <f t="shared" si="286"/>
        <v>123708</v>
      </c>
      <c r="BK258" s="76">
        <f t="shared" si="286"/>
        <v>127119</v>
      </c>
      <c r="BL258" s="76">
        <f t="shared" si="286"/>
        <v>128370</v>
      </c>
      <c r="BM258" s="76">
        <f t="shared" si="286"/>
        <v>131052</v>
      </c>
      <c r="BN258" s="76">
        <f t="shared" si="286"/>
        <v>133364</v>
      </c>
      <c r="BO258" s="76">
        <f t="shared" si="286"/>
        <v>134120</v>
      </c>
      <c r="BP258" s="76">
        <f t="shared" si="286"/>
        <v>136208</v>
      </c>
      <c r="BQ258" s="76">
        <f t="shared" si="286"/>
        <v>135925</v>
      </c>
      <c r="BR258" s="76">
        <f t="shared" si="286"/>
        <v>137357</v>
      </c>
      <c r="BS258" s="76">
        <f t="shared" si="286"/>
        <v>132919</v>
      </c>
      <c r="BT258" s="76">
        <f t="shared" si="286"/>
        <v>127481</v>
      </c>
      <c r="BU258" s="76">
        <f t="shared" si="286"/>
        <v>122579</v>
      </c>
      <c r="BV258" s="76">
        <f t="shared" si="286"/>
        <v>118613</v>
      </c>
      <c r="BW258" s="76">
        <f t="shared" si="286"/>
        <v>114526</v>
      </c>
      <c r="BX258" s="76">
        <f t="shared" si="286"/>
        <v>109772</v>
      </c>
      <c r="BY258" s="76">
        <f t="shared" si="286"/>
        <v>106512</v>
      </c>
      <c r="BZ258" s="76">
        <f t="shared" si="286"/>
        <v>102626</v>
      </c>
      <c r="CA258" s="76">
        <f t="shared" ref="CA258:DK258" si="287">CA209+CA160</f>
        <v>97862</v>
      </c>
      <c r="CB258" s="76">
        <f t="shared" si="287"/>
        <v>93966</v>
      </c>
      <c r="CC258" s="76">
        <f t="shared" si="287"/>
        <v>90275</v>
      </c>
      <c r="CD258" s="76">
        <f t="shared" si="287"/>
        <v>89005</v>
      </c>
      <c r="CE258" s="76">
        <f t="shared" si="287"/>
        <v>84999</v>
      </c>
      <c r="CF258" s="76">
        <f t="shared" si="287"/>
        <v>86383</v>
      </c>
      <c r="CG258" s="76">
        <f t="shared" si="287"/>
        <v>84111</v>
      </c>
      <c r="CH258" s="76">
        <f t="shared" si="287"/>
        <v>84131</v>
      </c>
      <c r="CI258" s="76">
        <f t="shared" si="287"/>
        <v>82021</v>
      </c>
      <c r="CJ258" s="76">
        <f t="shared" si="287"/>
        <v>80733</v>
      </c>
      <c r="CK258" s="76">
        <f t="shared" si="287"/>
        <v>76254</v>
      </c>
      <c r="CL258" s="76">
        <f t="shared" si="287"/>
        <v>73928</v>
      </c>
      <c r="CM258" s="76">
        <f t="shared" si="287"/>
        <v>70182</v>
      </c>
      <c r="CN258" s="76">
        <f t="shared" si="287"/>
        <v>65726</v>
      </c>
      <c r="CO258" s="76">
        <f t="shared" si="287"/>
        <v>60227</v>
      </c>
      <c r="CP258" s="76">
        <f t="shared" si="287"/>
        <v>54124</v>
      </c>
      <c r="CQ258" s="76">
        <f t="shared" si="287"/>
        <v>51319</v>
      </c>
      <c r="CR258" s="76">
        <f t="shared" si="287"/>
        <v>48192</v>
      </c>
      <c r="CS258" s="76">
        <f t="shared" si="287"/>
        <v>44541</v>
      </c>
      <c r="CT258" s="76">
        <f t="shared" si="287"/>
        <v>42550</v>
      </c>
      <c r="CU258" s="76">
        <f t="shared" si="287"/>
        <v>40132</v>
      </c>
      <c r="CV258" s="76">
        <f t="shared" si="287"/>
        <v>36937</v>
      </c>
      <c r="CW258" s="76">
        <f t="shared" si="287"/>
        <v>33232</v>
      </c>
      <c r="CX258" s="76">
        <f t="shared" si="287"/>
        <v>30393</v>
      </c>
      <c r="CY258" s="76">
        <f t="shared" si="287"/>
        <v>26950</v>
      </c>
      <c r="CZ258" s="76">
        <f t="shared" si="287"/>
        <v>24144</v>
      </c>
      <c r="DA258" s="76">
        <f t="shared" si="287"/>
        <v>20412</v>
      </c>
      <c r="DB258" s="76">
        <f t="shared" si="287"/>
        <v>17126</v>
      </c>
      <c r="DC258" s="76">
        <f t="shared" si="287"/>
        <v>13818</v>
      </c>
      <c r="DD258" s="76">
        <f t="shared" si="287"/>
        <v>11364</v>
      </c>
      <c r="DE258" s="76">
        <f t="shared" si="287"/>
        <v>8836</v>
      </c>
      <c r="DF258" s="76">
        <f t="shared" si="287"/>
        <v>6566</v>
      </c>
      <c r="DG258" s="76">
        <f t="shared" si="287"/>
        <v>4658</v>
      </c>
      <c r="DH258" s="76">
        <f t="shared" si="287"/>
        <v>3119</v>
      </c>
      <c r="DI258" s="76">
        <f t="shared" si="287"/>
        <v>2063</v>
      </c>
      <c r="DJ258" s="76">
        <f t="shared" si="287"/>
        <v>1165</v>
      </c>
      <c r="DK258" s="76">
        <f t="shared" si="287"/>
        <v>564</v>
      </c>
      <c r="DL258" s="76">
        <f t="shared" ref="DL258:EE258" si="288">DL209+DL160</f>
        <v>277</v>
      </c>
      <c r="DM258" s="76">
        <f t="shared" si="288"/>
        <v>131</v>
      </c>
      <c r="DN258" s="76">
        <f t="shared" si="288"/>
        <v>54</v>
      </c>
      <c r="DO258" s="76">
        <f t="shared" si="288"/>
        <v>22</v>
      </c>
      <c r="DP258" s="76">
        <f t="shared" si="288"/>
        <v>8</v>
      </c>
      <c r="DQ258" s="76">
        <f t="shared" si="288"/>
        <v>1</v>
      </c>
      <c r="DR258" s="76">
        <f t="shared" si="288"/>
        <v>0</v>
      </c>
      <c r="DS258" s="76">
        <f t="shared" si="288"/>
        <v>0</v>
      </c>
      <c r="DT258" s="76">
        <f t="shared" si="288"/>
        <v>0</v>
      </c>
      <c r="DU258" s="76">
        <f t="shared" si="288"/>
        <v>0</v>
      </c>
      <c r="DV258" s="76">
        <f t="shared" si="288"/>
        <v>0</v>
      </c>
      <c r="DW258" s="76">
        <f t="shared" si="288"/>
        <v>0</v>
      </c>
      <c r="DX258" s="76">
        <f t="shared" si="288"/>
        <v>0</v>
      </c>
      <c r="DY258" s="76">
        <f t="shared" si="288"/>
        <v>0</v>
      </c>
      <c r="DZ258" s="76">
        <f t="shared" si="288"/>
        <v>0</v>
      </c>
      <c r="EA258" s="76">
        <f t="shared" si="288"/>
        <v>0</v>
      </c>
      <c r="EB258" s="76">
        <f t="shared" si="288"/>
        <v>0</v>
      </c>
      <c r="EC258" s="76">
        <f t="shared" si="288"/>
        <v>0</v>
      </c>
      <c r="ED258" s="76">
        <f t="shared" si="288"/>
        <v>0</v>
      </c>
      <c r="EE258" s="76">
        <f t="shared" si="288"/>
        <v>0</v>
      </c>
    </row>
    <row r="259" spans="1:135" ht="0.95" customHeight="1" x14ac:dyDescent="0.25">
      <c r="A259" s="70">
        <v>2020</v>
      </c>
      <c r="B259" s="71">
        <f t="shared" si="262"/>
        <v>8880877</v>
      </c>
      <c r="C259" s="73">
        <f t="shared" si="268"/>
        <v>1.2102086855539543E-2</v>
      </c>
      <c r="D259" s="66">
        <f t="shared" ref="D259:M259" si="289">D161+D210</f>
        <v>5387736</v>
      </c>
      <c r="E259" s="66">
        <f t="shared" si="289"/>
        <v>5486415</v>
      </c>
      <c r="F259" s="66">
        <f t="shared" si="289"/>
        <v>5580818</v>
      </c>
      <c r="G259" s="75">
        <f t="shared" si="289"/>
        <v>5671847</v>
      </c>
      <c r="H259" s="75">
        <f t="shared" si="289"/>
        <v>5760649</v>
      </c>
      <c r="I259" s="75">
        <f t="shared" si="289"/>
        <v>1734649</v>
      </c>
      <c r="J259" s="75">
        <f t="shared" si="289"/>
        <v>1635970</v>
      </c>
      <c r="K259" s="75">
        <f t="shared" si="289"/>
        <v>1541567</v>
      </c>
      <c r="L259" s="75">
        <f t="shared" si="289"/>
        <v>1450538</v>
      </c>
      <c r="M259" s="75">
        <f t="shared" si="289"/>
        <v>1361736</v>
      </c>
      <c r="N259" s="66"/>
      <c r="O259" s="76">
        <f t="shared" ref="O259:AT259" si="290">O210+O161</f>
        <v>93670</v>
      </c>
      <c r="P259" s="76">
        <f t="shared" si="290"/>
        <v>93409</v>
      </c>
      <c r="Q259" s="76">
        <f t="shared" si="290"/>
        <v>92903</v>
      </c>
      <c r="R259" s="76">
        <f t="shared" si="290"/>
        <v>92300</v>
      </c>
      <c r="S259" s="76">
        <f t="shared" si="290"/>
        <v>91574</v>
      </c>
      <c r="T259" s="76">
        <f t="shared" si="290"/>
        <v>90713</v>
      </c>
      <c r="U259" s="76">
        <f t="shared" si="290"/>
        <v>88545</v>
      </c>
      <c r="V259" s="76">
        <f t="shared" si="290"/>
        <v>88607</v>
      </c>
      <c r="W259" s="76">
        <f t="shared" si="290"/>
        <v>88723</v>
      </c>
      <c r="X259" s="76">
        <f t="shared" si="290"/>
        <v>87657</v>
      </c>
      <c r="Y259" s="76">
        <f t="shared" si="290"/>
        <v>88599</v>
      </c>
      <c r="Z259" s="76">
        <f t="shared" si="290"/>
        <v>86971</v>
      </c>
      <c r="AA259" s="76">
        <f t="shared" si="290"/>
        <v>86175</v>
      </c>
      <c r="AB259" s="76">
        <f t="shared" si="290"/>
        <v>84693</v>
      </c>
      <c r="AC259" s="76">
        <f t="shared" si="290"/>
        <v>83841</v>
      </c>
      <c r="AD259" s="76">
        <f t="shared" si="290"/>
        <v>83570</v>
      </c>
      <c r="AE259" s="76">
        <f t="shared" si="290"/>
        <v>83816</v>
      </c>
      <c r="AF259" s="76">
        <f t="shared" si="290"/>
        <v>83068</v>
      </c>
      <c r="AG259" s="76">
        <f t="shared" si="290"/>
        <v>84790</v>
      </c>
      <c r="AH259" s="76">
        <f t="shared" si="290"/>
        <v>86116</v>
      </c>
      <c r="AI259" s="76">
        <f t="shared" si="290"/>
        <v>91926</v>
      </c>
      <c r="AJ259" s="76">
        <f t="shared" si="290"/>
        <v>92921</v>
      </c>
      <c r="AK259" s="76">
        <f t="shared" si="290"/>
        <v>96047</v>
      </c>
      <c r="AL259" s="76">
        <f t="shared" si="290"/>
        <v>99236</v>
      </c>
      <c r="AM259" s="76">
        <f t="shared" si="290"/>
        <v>103947</v>
      </c>
      <c r="AN259" s="76">
        <f t="shared" si="290"/>
        <v>106503</v>
      </c>
      <c r="AO259" s="76">
        <f t="shared" si="290"/>
        <v>110430</v>
      </c>
      <c r="AP259" s="76">
        <f t="shared" si="290"/>
        <v>114170</v>
      </c>
      <c r="AQ259" s="76">
        <f t="shared" si="290"/>
        <v>119678</v>
      </c>
      <c r="AR259" s="76">
        <f t="shared" si="290"/>
        <v>122811</v>
      </c>
      <c r="AS259" s="76">
        <f t="shared" si="290"/>
        <v>125255</v>
      </c>
      <c r="AT259" s="76">
        <f t="shared" si="290"/>
        <v>126130</v>
      </c>
      <c r="AU259" s="76">
        <f t="shared" ref="AU259:BZ259" si="291">AU210+AU161</f>
        <v>128628</v>
      </c>
      <c r="AV259" s="76">
        <f t="shared" si="291"/>
        <v>127130</v>
      </c>
      <c r="AW259" s="76">
        <f t="shared" si="291"/>
        <v>129018</v>
      </c>
      <c r="AX259" s="76">
        <f t="shared" si="291"/>
        <v>129129</v>
      </c>
      <c r="AY259" s="76">
        <f t="shared" si="291"/>
        <v>129712</v>
      </c>
      <c r="AZ259" s="76">
        <f t="shared" si="291"/>
        <v>128294</v>
      </c>
      <c r="BA259" s="76">
        <f t="shared" si="291"/>
        <v>129852</v>
      </c>
      <c r="BB259" s="76">
        <f t="shared" si="291"/>
        <v>128621</v>
      </c>
      <c r="BC259" s="76">
        <f t="shared" si="291"/>
        <v>128120</v>
      </c>
      <c r="BD259" s="76">
        <f t="shared" si="291"/>
        <v>124621</v>
      </c>
      <c r="BE259" s="76">
        <f t="shared" si="291"/>
        <v>122765</v>
      </c>
      <c r="BF259" s="76">
        <f t="shared" si="291"/>
        <v>121930</v>
      </c>
      <c r="BG259" s="76">
        <f t="shared" si="291"/>
        <v>120582</v>
      </c>
      <c r="BH259" s="76">
        <f t="shared" si="291"/>
        <v>119526</v>
      </c>
      <c r="BI259" s="76">
        <f t="shared" si="291"/>
        <v>121529</v>
      </c>
      <c r="BJ259" s="76">
        <f t="shared" si="291"/>
        <v>121598</v>
      </c>
      <c r="BK259" s="76">
        <f t="shared" si="291"/>
        <v>124297</v>
      </c>
      <c r="BL259" s="76">
        <f t="shared" si="291"/>
        <v>127592</v>
      </c>
      <c r="BM259" s="76">
        <f t="shared" si="291"/>
        <v>128732</v>
      </c>
      <c r="BN259" s="76">
        <f t="shared" si="291"/>
        <v>131294</v>
      </c>
      <c r="BO259" s="76">
        <f t="shared" si="291"/>
        <v>133479</v>
      </c>
      <c r="BP259" s="76">
        <f t="shared" si="291"/>
        <v>134128</v>
      </c>
      <c r="BQ259" s="76">
        <f t="shared" si="291"/>
        <v>136090</v>
      </c>
      <c r="BR259" s="76">
        <f t="shared" si="291"/>
        <v>135707</v>
      </c>
      <c r="BS259" s="76">
        <f t="shared" si="291"/>
        <v>137010</v>
      </c>
      <c r="BT259" s="76">
        <f t="shared" si="291"/>
        <v>132508</v>
      </c>
      <c r="BU259" s="76">
        <f t="shared" si="291"/>
        <v>126999</v>
      </c>
      <c r="BV259" s="76">
        <f t="shared" si="291"/>
        <v>122038</v>
      </c>
      <c r="BW259" s="76">
        <f t="shared" si="291"/>
        <v>117904</v>
      </c>
      <c r="BX259" s="76">
        <f t="shared" si="291"/>
        <v>113864</v>
      </c>
      <c r="BY259" s="76">
        <f t="shared" si="291"/>
        <v>109075</v>
      </c>
      <c r="BZ259" s="76">
        <f t="shared" si="291"/>
        <v>105768</v>
      </c>
      <c r="CA259" s="76">
        <f t="shared" ref="CA259:DK259" si="292">CA210+CA161</f>
        <v>101747</v>
      </c>
      <c r="CB259" s="76">
        <f t="shared" si="292"/>
        <v>96750</v>
      </c>
      <c r="CC259" s="76">
        <f t="shared" si="292"/>
        <v>93158</v>
      </c>
      <c r="CD259" s="76">
        <f t="shared" si="292"/>
        <v>89554</v>
      </c>
      <c r="CE259" s="76">
        <f t="shared" si="292"/>
        <v>88233</v>
      </c>
      <c r="CF259" s="76">
        <f t="shared" si="292"/>
        <v>84213</v>
      </c>
      <c r="CG259" s="76">
        <f t="shared" si="292"/>
        <v>85477</v>
      </c>
      <c r="CH259" s="76">
        <f t="shared" si="292"/>
        <v>83142</v>
      </c>
      <c r="CI259" s="76">
        <f t="shared" si="292"/>
        <v>83047</v>
      </c>
      <c r="CJ259" s="76">
        <f t="shared" si="292"/>
        <v>80841</v>
      </c>
      <c r="CK259" s="76">
        <f t="shared" si="292"/>
        <v>79434</v>
      </c>
      <c r="CL259" s="76">
        <f t="shared" si="292"/>
        <v>74883</v>
      </c>
      <c r="CM259" s="76">
        <f t="shared" si="292"/>
        <v>72432</v>
      </c>
      <c r="CN259" s="76">
        <f t="shared" si="292"/>
        <v>68597</v>
      </c>
      <c r="CO259" s="76">
        <f t="shared" si="292"/>
        <v>64057</v>
      </c>
      <c r="CP259" s="76">
        <f t="shared" si="292"/>
        <v>58519</v>
      </c>
      <c r="CQ259" s="76">
        <f t="shared" si="292"/>
        <v>52407</v>
      </c>
      <c r="CR259" s="76">
        <f t="shared" si="292"/>
        <v>49481</v>
      </c>
      <c r="CS259" s="76">
        <f t="shared" si="292"/>
        <v>46248</v>
      </c>
      <c r="CT259" s="76">
        <f t="shared" si="292"/>
        <v>42513</v>
      </c>
      <c r="CU259" s="76">
        <f t="shared" si="292"/>
        <v>40368</v>
      </c>
      <c r="CV259" s="76">
        <f t="shared" si="292"/>
        <v>37809</v>
      </c>
      <c r="CW259" s="76">
        <f t="shared" si="292"/>
        <v>34522</v>
      </c>
      <c r="CX259" s="76">
        <f t="shared" si="292"/>
        <v>30780</v>
      </c>
      <c r="CY259" s="76">
        <f t="shared" si="292"/>
        <v>27850</v>
      </c>
      <c r="CZ259" s="76">
        <f t="shared" si="292"/>
        <v>24396</v>
      </c>
      <c r="DA259" s="76">
        <f t="shared" si="292"/>
        <v>21549</v>
      </c>
      <c r="DB259" s="76">
        <f t="shared" si="292"/>
        <v>17919</v>
      </c>
      <c r="DC259" s="76">
        <f t="shared" si="292"/>
        <v>14746</v>
      </c>
      <c r="DD259" s="76">
        <f t="shared" si="292"/>
        <v>11630</v>
      </c>
      <c r="DE259" s="76">
        <f t="shared" si="292"/>
        <v>9309</v>
      </c>
      <c r="DF259" s="76">
        <f t="shared" si="292"/>
        <v>7010</v>
      </c>
      <c r="DG259" s="76">
        <f t="shared" si="292"/>
        <v>5018</v>
      </c>
      <c r="DH259" s="76">
        <f t="shared" si="292"/>
        <v>3403</v>
      </c>
      <c r="DI259" s="76">
        <f t="shared" si="292"/>
        <v>2159</v>
      </c>
      <c r="DJ259" s="76">
        <f t="shared" si="292"/>
        <v>1342</v>
      </c>
      <c r="DK259" s="76">
        <f t="shared" si="292"/>
        <v>706</v>
      </c>
      <c r="DL259" s="76">
        <f t="shared" ref="DL259:EE259" si="293">DL210+DL161</f>
        <v>314</v>
      </c>
      <c r="DM259" s="76">
        <f t="shared" si="293"/>
        <v>140</v>
      </c>
      <c r="DN259" s="76">
        <f t="shared" si="293"/>
        <v>58</v>
      </c>
      <c r="DO259" s="76">
        <f t="shared" si="293"/>
        <v>22</v>
      </c>
      <c r="DP259" s="76">
        <f t="shared" si="293"/>
        <v>7</v>
      </c>
      <c r="DQ259" s="76">
        <f t="shared" si="293"/>
        <v>1</v>
      </c>
      <c r="DR259" s="76">
        <f t="shared" si="293"/>
        <v>0</v>
      </c>
      <c r="DS259" s="76">
        <f t="shared" si="293"/>
        <v>0</v>
      </c>
      <c r="DT259" s="76">
        <f t="shared" si="293"/>
        <v>0</v>
      </c>
      <c r="DU259" s="76">
        <f t="shared" si="293"/>
        <v>0</v>
      </c>
      <c r="DV259" s="76">
        <f t="shared" si="293"/>
        <v>0</v>
      </c>
      <c r="DW259" s="76">
        <f t="shared" si="293"/>
        <v>0</v>
      </c>
      <c r="DX259" s="76">
        <f t="shared" si="293"/>
        <v>0</v>
      </c>
      <c r="DY259" s="76">
        <f t="shared" si="293"/>
        <v>0</v>
      </c>
      <c r="DZ259" s="76">
        <f t="shared" si="293"/>
        <v>0</v>
      </c>
      <c r="EA259" s="76">
        <f t="shared" si="293"/>
        <v>0</v>
      </c>
      <c r="EB259" s="76">
        <f t="shared" si="293"/>
        <v>0</v>
      </c>
      <c r="EC259" s="76">
        <f t="shared" si="293"/>
        <v>0</v>
      </c>
      <c r="ED259" s="76">
        <f t="shared" si="293"/>
        <v>0</v>
      </c>
      <c r="EE259" s="76">
        <f t="shared" si="293"/>
        <v>0</v>
      </c>
    </row>
    <row r="260" spans="1:135" ht="0.95" customHeight="1" x14ac:dyDescent="0.25">
      <c r="A260" s="70">
        <v>2021</v>
      </c>
      <c r="B260" s="71">
        <f t="shared" si="262"/>
        <v>8987342</v>
      </c>
      <c r="C260" s="73">
        <f t="shared" si="268"/>
        <v>1.1988117840163759E-2</v>
      </c>
      <c r="D260" s="66">
        <f t="shared" ref="D260:M260" si="294">D162+D211</f>
        <v>5425901</v>
      </c>
      <c r="E260" s="66">
        <f t="shared" si="294"/>
        <v>5528685</v>
      </c>
      <c r="F260" s="66">
        <f t="shared" si="294"/>
        <v>5626436</v>
      </c>
      <c r="G260" s="75">
        <f t="shared" si="294"/>
        <v>5720072</v>
      </c>
      <c r="H260" s="75">
        <f t="shared" si="294"/>
        <v>5810353</v>
      </c>
      <c r="I260" s="75">
        <f t="shared" si="294"/>
        <v>1778638</v>
      </c>
      <c r="J260" s="75">
        <f t="shared" si="294"/>
        <v>1675854</v>
      </c>
      <c r="K260" s="75">
        <f t="shared" si="294"/>
        <v>1578103</v>
      </c>
      <c r="L260" s="75">
        <f t="shared" si="294"/>
        <v>1484467</v>
      </c>
      <c r="M260" s="75">
        <f t="shared" si="294"/>
        <v>1394186</v>
      </c>
      <c r="N260" s="66"/>
      <c r="O260" s="76">
        <f t="shared" ref="O260:AT260" si="295">O211+O162</f>
        <v>94847</v>
      </c>
      <c r="P260" s="76">
        <f t="shared" si="295"/>
        <v>94685</v>
      </c>
      <c r="Q260" s="76">
        <f t="shared" si="295"/>
        <v>94257</v>
      </c>
      <c r="R260" s="76">
        <f t="shared" si="295"/>
        <v>93701</v>
      </c>
      <c r="S260" s="76">
        <f t="shared" si="295"/>
        <v>93075</v>
      </c>
      <c r="T260" s="76">
        <f t="shared" si="295"/>
        <v>92324</v>
      </c>
      <c r="U260" s="76">
        <f t="shared" si="295"/>
        <v>91434</v>
      </c>
      <c r="V260" s="76">
        <f t="shared" si="295"/>
        <v>89270</v>
      </c>
      <c r="W260" s="76">
        <f t="shared" si="295"/>
        <v>89317</v>
      </c>
      <c r="X260" s="76">
        <f t="shared" si="295"/>
        <v>89410</v>
      </c>
      <c r="Y260" s="76">
        <f t="shared" si="295"/>
        <v>88325</v>
      </c>
      <c r="Z260" s="76">
        <f t="shared" si="295"/>
        <v>89229</v>
      </c>
      <c r="AA260" s="76">
        <f t="shared" si="295"/>
        <v>87594</v>
      </c>
      <c r="AB260" s="76">
        <f t="shared" si="295"/>
        <v>86796</v>
      </c>
      <c r="AC260" s="76">
        <f t="shared" si="295"/>
        <v>85341</v>
      </c>
      <c r="AD260" s="76">
        <f t="shared" si="295"/>
        <v>84580</v>
      </c>
      <c r="AE260" s="76">
        <f t="shared" si="295"/>
        <v>84456</v>
      </c>
      <c r="AF260" s="76">
        <f t="shared" si="295"/>
        <v>84904</v>
      </c>
      <c r="AG260" s="76">
        <f t="shared" si="295"/>
        <v>84386</v>
      </c>
      <c r="AH260" s="76">
        <f t="shared" si="295"/>
        <v>86348</v>
      </c>
      <c r="AI260" s="76">
        <f t="shared" si="295"/>
        <v>87992</v>
      </c>
      <c r="AJ260" s="76">
        <f t="shared" si="295"/>
        <v>94075</v>
      </c>
      <c r="AK260" s="76">
        <f t="shared" si="295"/>
        <v>95416</v>
      </c>
      <c r="AL260" s="76">
        <f t="shared" si="295"/>
        <v>98856</v>
      </c>
      <c r="AM260" s="76">
        <f t="shared" si="295"/>
        <v>102358</v>
      </c>
      <c r="AN260" s="76">
        <f t="shared" si="295"/>
        <v>107279</v>
      </c>
      <c r="AO260" s="76">
        <f t="shared" si="295"/>
        <v>109965</v>
      </c>
      <c r="AP260" s="76">
        <f t="shared" si="295"/>
        <v>113906</v>
      </c>
      <c r="AQ260" s="76">
        <f t="shared" si="295"/>
        <v>117583</v>
      </c>
      <c r="AR260" s="76">
        <f t="shared" si="295"/>
        <v>122937</v>
      </c>
      <c r="AS260" s="76">
        <f t="shared" si="295"/>
        <v>125903</v>
      </c>
      <c r="AT260" s="76">
        <f t="shared" si="295"/>
        <v>128164</v>
      </c>
      <c r="AU260" s="76">
        <f t="shared" ref="AU260:BZ260" si="296">AU211+AU162</f>
        <v>128856</v>
      </c>
      <c r="AV260" s="76">
        <f t="shared" si="296"/>
        <v>131121</v>
      </c>
      <c r="AW260" s="76">
        <f t="shared" si="296"/>
        <v>129444</v>
      </c>
      <c r="AX260" s="76">
        <f t="shared" si="296"/>
        <v>131119</v>
      </c>
      <c r="AY260" s="76">
        <f t="shared" si="296"/>
        <v>131033</v>
      </c>
      <c r="AZ260" s="76">
        <f t="shared" si="296"/>
        <v>131439</v>
      </c>
      <c r="BA260" s="76">
        <f t="shared" si="296"/>
        <v>129889</v>
      </c>
      <c r="BB260" s="76">
        <f t="shared" si="296"/>
        <v>131282</v>
      </c>
      <c r="BC260" s="76">
        <f t="shared" si="296"/>
        <v>129938</v>
      </c>
      <c r="BD260" s="76">
        <f t="shared" si="296"/>
        <v>129319</v>
      </c>
      <c r="BE260" s="76">
        <f t="shared" si="296"/>
        <v>125752</v>
      </c>
      <c r="BF260" s="76">
        <f t="shared" si="296"/>
        <v>123804</v>
      </c>
      <c r="BG260" s="76">
        <f t="shared" si="296"/>
        <v>122883</v>
      </c>
      <c r="BH260" s="76">
        <f t="shared" si="296"/>
        <v>121460</v>
      </c>
      <c r="BI260" s="76">
        <f t="shared" si="296"/>
        <v>120328</v>
      </c>
      <c r="BJ260" s="76">
        <f t="shared" si="296"/>
        <v>122226</v>
      </c>
      <c r="BK260" s="76">
        <f t="shared" si="296"/>
        <v>122209</v>
      </c>
      <c r="BL260" s="76">
        <f t="shared" si="296"/>
        <v>124789</v>
      </c>
      <c r="BM260" s="76">
        <f t="shared" si="296"/>
        <v>127968</v>
      </c>
      <c r="BN260" s="76">
        <f t="shared" si="296"/>
        <v>128993</v>
      </c>
      <c r="BO260" s="76">
        <f t="shared" si="296"/>
        <v>131437</v>
      </c>
      <c r="BP260" s="76">
        <f t="shared" si="296"/>
        <v>133499</v>
      </c>
      <c r="BQ260" s="76">
        <f t="shared" si="296"/>
        <v>134042</v>
      </c>
      <c r="BR260" s="76">
        <f t="shared" si="296"/>
        <v>135878</v>
      </c>
      <c r="BS260" s="76">
        <f t="shared" si="296"/>
        <v>135390</v>
      </c>
      <c r="BT260" s="76">
        <f t="shared" si="296"/>
        <v>136564</v>
      </c>
      <c r="BU260" s="76">
        <f t="shared" si="296"/>
        <v>131995</v>
      </c>
      <c r="BV260" s="76">
        <f t="shared" si="296"/>
        <v>126417</v>
      </c>
      <c r="BW260" s="76">
        <f t="shared" si="296"/>
        <v>121309</v>
      </c>
      <c r="BX260" s="76">
        <f t="shared" si="296"/>
        <v>117203</v>
      </c>
      <c r="BY260" s="76">
        <f t="shared" si="296"/>
        <v>113130</v>
      </c>
      <c r="BZ260" s="76">
        <f t="shared" si="296"/>
        <v>108306</v>
      </c>
      <c r="CA260" s="76">
        <f t="shared" ref="CA260:DK260" si="297">CA211+CA162</f>
        <v>104866</v>
      </c>
      <c r="CB260" s="76">
        <f t="shared" si="297"/>
        <v>100586</v>
      </c>
      <c r="CC260" s="76">
        <f t="shared" si="297"/>
        <v>95913</v>
      </c>
      <c r="CD260" s="76">
        <f t="shared" si="297"/>
        <v>92406</v>
      </c>
      <c r="CE260" s="76">
        <f t="shared" si="297"/>
        <v>88790</v>
      </c>
      <c r="CF260" s="76">
        <f t="shared" si="297"/>
        <v>87410</v>
      </c>
      <c r="CG260" s="76">
        <f t="shared" si="297"/>
        <v>83362</v>
      </c>
      <c r="CH260" s="76">
        <f t="shared" si="297"/>
        <v>84497</v>
      </c>
      <c r="CI260" s="76">
        <f t="shared" si="297"/>
        <v>82092</v>
      </c>
      <c r="CJ260" s="76">
        <f t="shared" si="297"/>
        <v>81871</v>
      </c>
      <c r="CK260" s="76">
        <f t="shared" si="297"/>
        <v>79560</v>
      </c>
      <c r="CL260" s="76">
        <f t="shared" si="297"/>
        <v>78023</v>
      </c>
      <c r="CM260" s="76">
        <f t="shared" si="297"/>
        <v>73400</v>
      </c>
      <c r="CN260" s="76">
        <f t="shared" si="297"/>
        <v>70821</v>
      </c>
      <c r="CO260" s="76">
        <f t="shared" si="297"/>
        <v>66888</v>
      </c>
      <c r="CP260" s="76">
        <f t="shared" si="297"/>
        <v>62264</v>
      </c>
      <c r="CQ260" s="76">
        <f t="shared" si="297"/>
        <v>56689</v>
      </c>
      <c r="CR260" s="76">
        <f t="shared" si="297"/>
        <v>50565</v>
      </c>
      <c r="CS260" s="76">
        <f t="shared" si="297"/>
        <v>47519</v>
      </c>
      <c r="CT260" s="76">
        <f t="shared" si="297"/>
        <v>44182</v>
      </c>
      <c r="CU260" s="76">
        <f t="shared" si="297"/>
        <v>40371</v>
      </c>
      <c r="CV260" s="76">
        <f t="shared" si="297"/>
        <v>38074</v>
      </c>
      <c r="CW260" s="76">
        <f t="shared" si="297"/>
        <v>35378</v>
      </c>
      <c r="CX260" s="76">
        <f t="shared" si="297"/>
        <v>32017</v>
      </c>
      <c r="CY260" s="76">
        <f t="shared" si="297"/>
        <v>28256</v>
      </c>
      <c r="CZ260" s="76">
        <f t="shared" si="297"/>
        <v>25257</v>
      </c>
      <c r="DA260" s="76">
        <f t="shared" si="297"/>
        <v>21817</v>
      </c>
      <c r="DB260" s="76">
        <f t="shared" si="297"/>
        <v>18966</v>
      </c>
      <c r="DC260" s="76">
        <f t="shared" si="297"/>
        <v>15473</v>
      </c>
      <c r="DD260" s="76">
        <f t="shared" si="297"/>
        <v>12451</v>
      </c>
      <c r="DE260" s="76">
        <f t="shared" si="297"/>
        <v>9566</v>
      </c>
      <c r="DF260" s="76">
        <f t="shared" si="297"/>
        <v>7418</v>
      </c>
      <c r="DG260" s="76">
        <f t="shared" si="297"/>
        <v>5381</v>
      </c>
      <c r="DH260" s="76">
        <f t="shared" si="297"/>
        <v>3689</v>
      </c>
      <c r="DI260" s="76">
        <f t="shared" si="297"/>
        <v>2373</v>
      </c>
      <c r="DJ260" s="76">
        <f t="shared" si="297"/>
        <v>1416</v>
      </c>
      <c r="DK260" s="76">
        <f t="shared" si="297"/>
        <v>822</v>
      </c>
      <c r="DL260" s="76">
        <f t="shared" ref="DL260:EE260" si="298">DL211+DL162</f>
        <v>399</v>
      </c>
      <c r="DM260" s="76">
        <f t="shared" si="298"/>
        <v>160</v>
      </c>
      <c r="DN260" s="76">
        <f t="shared" si="298"/>
        <v>64</v>
      </c>
      <c r="DO260" s="76">
        <f t="shared" si="298"/>
        <v>23</v>
      </c>
      <c r="DP260" s="76">
        <f t="shared" si="298"/>
        <v>7</v>
      </c>
      <c r="DQ260" s="76">
        <f t="shared" si="298"/>
        <v>1</v>
      </c>
      <c r="DR260" s="76">
        <f t="shared" si="298"/>
        <v>0</v>
      </c>
      <c r="DS260" s="76">
        <f t="shared" si="298"/>
        <v>0</v>
      </c>
      <c r="DT260" s="76">
        <f t="shared" si="298"/>
        <v>0</v>
      </c>
      <c r="DU260" s="76">
        <f t="shared" si="298"/>
        <v>0</v>
      </c>
      <c r="DV260" s="76">
        <f t="shared" si="298"/>
        <v>0</v>
      </c>
      <c r="DW260" s="76">
        <f t="shared" si="298"/>
        <v>0</v>
      </c>
      <c r="DX260" s="76">
        <f t="shared" si="298"/>
        <v>0</v>
      </c>
      <c r="DY260" s="76">
        <f t="shared" si="298"/>
        <v>0</v>
      </c>
      <c r="DZ260" s="76">
        <f t="shared" si="298"/>
        <v>0</v>
      </c>
      <c r="EA260" s="76">
        <f t="shared" si="298"/>
        <v>0</v>
      </c>
      <c r="EB260" s="76">
        <f t="shared" si="298"/>
        <v>0</v>
      </c>
      <c r="EC260" s="76">
        <f t="shared" si="298"/>
        <v>0</v>
      </c>
      <c r="ED260" s="76">
        <f t="shared" si="298"/>
        <v>0</v>
      </c>
      <c r="EE260" s="76">
        <f t="shared" si="298"/>
        <v>0</v>
      </c>
    </row>
    <row r="261" spans="1:135" ht="0.95" customHeight="1" x14ac:dyDescent="0.25">
      <c r="A261" s="70">
        <v>2022</v>
      </c>
      <c r="B261" s="71">
        <f t="shared" si="262"/>
        <v>9094075</v>
      </c>
      <c r="C261" s="73">
        <f t="shared" si="268"/>
        <v>1.1875925051032885E-2</v>
      </c>
      <c r="D261" s="66">
        <f t="shared" ref="D261:M261" si="299">D163+D212</f>
        <v>5462227</v>
      </c>
      <c r="E261" s="66">
        <f t="shared" si="299"/>
        <v>5567377</v>
      </c>
      <c r="F261" s="66">
        <f t="shared" si="299"/>
        <v>5669188</v>
      </c>
      <c r="G261" s="75">
        <f t="shared" si="299"/>
        <v>5766142</v>
      </c>
      <c r="H261" s="75">
        <f t="shared" si="299"/>
        <v>5859000</v>
      </c>
      <c r="I261" s="75">
        <f t="shared" si="299"/>
        <v>1823905</v>
      </c>
      <c r="J261" s="75">
        <f t="shared" si="299"/>
        <v>1718755</v>
      </c>
      <c r="K261" s="75">
        <f t="shared" si="299"/>
        <v>1616944</v>
      </c>
      <c r="L261" s="75">
        <f t="shared" si="299"/>
        <v>1519990</v>
      </c>
      <c r="M261" s="75">
        <f t="shared" si="299"/>
        <v>1427132</v>
      </c>
      <c r="N261" s="66"/>
      <c r="O261" s="76">
        <f t="shared" ref="O261:AT261" si="300">O212+O163</f>
        <v>95917</v>
      </c>
      <c r="P261" s="76">
        <f t="shared" si="300"/>
        <v>95864</v>
      </c>
      <c r="Q261" s="76">
        <f t="shared" si="300"/>
        <v>95535</v>
      </c>
      <c r="R261" s="76">
        <f t="shared" si="300"/>
        <v>95054</v>
      </c>
      <c r="S261" s="76">
        <f t="shared" si="300"/>
        <v>94474</v>
      </c>
      <c r="T261" s="76">
        <f t="shared" si="300"/>
        <v>93822</v>
      </c>
      <c r="U261" s="76">
        <f t="shared" si="300"/>
        <v>93039</v>
      </c>
      <c r="V261" s="76">
        <f t="shared" si="300"/>
        <v>92131</v>
      </c>
      <c r="W261" s="76">
        <f t="shared" si="300"/>
        <v>89985</v>
      </c>
      <c r="X261" s="76">
        <f t="shared" si="300"/>
        <v>89999</v>
      </c>
      <c r="Y261" s="76">
        <f t="shared" si="300"/>
        <v>90067</v>
      </c>
      <c r="Z261" s="76">
        <f t="shared" si="300"/>
        <v>88965</v>
      </c>
      <c r="AA261" s="76">
        <f t="shared" si="300"/>
        <v>89840</v>
      </c>
      <c r="AB261" s="76">
        <f t="shared" si="300"/>
        <v>88211</v>
      </c>
      <c r="AC261" s="76">
        <f t="shared" si="300"/>
        <v>87442</v>
      </c>
      <c r="AD261" s="76">
        <f t="shared" si="300"/>
        <v>86074</v>
      </c>
      <c r="AE261" s="76">
        <f t="shared" si="300"/>
        <v>85471</v>
      </c>
      <c r="AF261" s="76">
        <f t="shared" si="300"/>
        <v>85548</v>
      </c>
      <c r="AG261" s="76">
        <f t="shared" si="300"/>
        <v>86213</v>
      </c>
      <c r="AH261" s="76">
        <f t="shared" si="300"/>
        <v>85951</v>
      </c>
      <c r="AI261" s="76">
        <f t="shared" si="300"/>
        <v>88213</v>
      </c>
      <c r="AJ261" s="76">
        <f t="shared" si="300"/>
        <v>90222</v>
      </c>
      <c r="AK261" s="76">
        <f t="shared" si="300"/>
        <v>96560</v>
      </c>
      <c r="AL261" s="76">
        <f t="shared" si="300"/>
        <v>98249</v>
      </c>
      <c r="AM261" s="76">
        <f t="shared" si="300"/>
        <v>101994</v>
      </c>
      <c r="AN261" s="76">
        <f t="shared" si="300"/>
        <v>105742</v>
      </c>
      <c r="AO261" s="76">
        <f t="shared" si="300"/>
        <v>110765</v>
      </c>
      <c r="AP261" s="76">
        <f t="shared" si="300"/>
        <v>113484</v>
      </c>
      <c r="AQ261" s="76">
        <f t="shared" si="300"/>
        <v>117345</v>
      </c>
      <c r="AR261" s="76">
        <f t="shared" si="300"/>
        <v>120892</v>
      </c>
      <c r="AS261" s="76">
        <f t="shared" si="300"/>
        <v>126059</v>
      </c>
      <c r="AT261" s="76">
        <f t="shared" si="300"/>
        <v>128839</v>
      </c>
      <c r="AU261" s="76">
        <f t="shared" ref="AU261:BZ261" si="301">AU212+AU163</f>
        <v>130898</v>
      </c>
      <c r="AV261" s="76">
        <f t="shared" si="301"/>
        <v>131396</v>
      </c>
      <c r="AW261" s="76">
        <f t="shared" si="301"/>
        <v>133426</v>
      </c>
      <c r="AX261" s="76">
        <f t="shared" si="301"/>
        <v>131569</v>
      </c>
      <c r="AY261" s="76">
        <f t="shared" si="301"/>
        <v>133042</v>
      </c>
      <c r="AZ261" s="76">
        <f t="shared" si="301"/>
        <v>132773</v>
      </c>
      <c r="BA261" s="76">
        <f t="shared" si="301"/>
        <v>133014</v>
      </c>
      <c r="BB261" s="76">
        <f t="shared" si="301"/>
        <v>131347</v>
      </c>
      <c r="BC261" s="76">
        <f t="shared" si="301"/>
        <v>132589</v>
      </c>
      <c r="BD261" s="76">
        <f t="shared" si="301"/>
        <v>131139</v>
      </c>
      <c r="BE261" s="76">
        <f t="shared" si="301"/>
        <v>130412</v>
      </c>
      <c r="BF261" s="76">
        <f t="shared" si="301"/>
        <v>126782</v>
      </c>
      <c r="BG261" s="76">
        <f t="shared" si="301"/>
        <v>124751</v>
      </c>
      <c r="BH261" s="76">
        <f t="shared" si="301"/>
        <v>123746</v>
      </c>
      <c r="BI261" s="76">
        <f t="shared" si="301"/>
        <v>122248</v>
      </c>
      <c r="BJ261" s="76">
        <f t="shared" si="301"/>
        <v>121036</v>
      </c>
      <c r="BK261" s="76">
        <f t="shared" si="301"/>
        <v>122823</v>
      </c>
      <c r="BL261" s="76">
        <f t="shared" si="301"/>
        <v>122723</v>
      </c>
      <c r="BM261" s="76">
        <f t="shared" si="301"/>
        <v>125183</v>
      </c>
      <c r="BN261" s="76">
        <f t="shared" si="301"/>
        <v>128245</v>
      </c>
      <c r="BO261" s="76">
        <f t="shared" si="301"/>
        <v>129158</v>
      </c>
      <c r="BP261" s="76">
        <f t="shared" si="301"/>
        <v>131484</v>
      </c>
      <c r="BQ261" s="76">
        <f t="shared" si="301"/>
        <v>133424</v>
      </c>
      <c r="BR261" s="76">
        <f t="shared" si="301"/>
        <v>133861</v>
      </c>
      <c r="BS261" s="76">
        <f t="shared" si="301"/>
        <v>135566</v>
      </c>
      <c r="BT261" s="76">
        <f t="shared" si="301"/>
        <v>134972</v>
      </c>
      <c r="BU261" s="76">
        <f t="shared" si="301"/>
        <v>136014</v>
      </c>
      <c r="BV261" s="76">
        <f t="shared" si="301"/>
        <v>131377</v>
      </c>
      <c r="BW261" s="76">
        <f t="shared" si="301"/>
        <v>125643</v>
      </c>
      <c r="BX261" s="76">
        <f t="shared" si="301"/>
        <v>120591</v>
      </c>
      <c r="BY261" s="76">
        <f t="shared" si="301"/>
        <v>116428</v>
      </c>
      <c r="BZ261" s="76">
        <f t="shared" si="301"/>
        <v>112319</v>
      </c>
      <c r="CA261" s="76">
        <f t="shared" ref="CA261:DK261" si="302">CA212+CA163</f>
        <v>107374</v>
      </c>
      <c r="CB261" s="76">
        <f t="shared" si="302"/>
        <v>103681</v>
      </c>
      <c r="CC261" s="76">
        <f t="shared" si="302"/>
        <v>99712</v>
      </c>
      <c r="CD261" s="76">
        <f t="shared" si="302"/>
        <v>95133</v>
      </c>
      <c r="CE261" s="76">
        <f t="shared" si="302"/>
        <v>91611</v>
      </c>
      <c r="CF261" s="76">
        <f t="shared" si="302"/>
        <v>87976</v>
      </c>
      <c r="CG261" s="76">
        <f t="shared" si="302"/>
        <v>86525</v>
      </c>
      <c r="CH261" s="76">
        <f t="shared" si="302"/>
        <v>82440</v>
      </c>
      <c r="CI261" s="76">
        <f t="shared" si="302"/>
        <v>83436</v>
      </c>
      <c r="CJ261" s="76">
        <f t="shared" si="302"/>
        <v>80951</v>
      </c>
      <c r="CK261" s="76">
        <f t="shared" si="302"/>
        <v>80597</v>
      </c>
      <c r="CL261" s="76">
        <f t="shared" si="302"/>
        <v>78173</v>
      </c>
      <c r="CM261" s="76">
        <f t="shared" si="302"/>
        <v>76500</v>
      </c>
      <c r="CN261" s="76">
        <f t="shared" si="302"/>
        <v>71797</v>
      </c>
      <c r="CO261" s="76">
        <f t="shared" si="302"/>
        <v>69085</v>
      </c>
      <c r="CP261" s="76">
        <f t="shared" si="302"/>
        <v>65053</v>
      </c>
      <c r="CQ261" s="76">
        <f t="shared" si="302"/>
        <v>60344</v>
      </c>
      <c r="CR261" s="76">
        <f t="shared" si="302"/>
        <v>54729</v>
      </c>
      <c r="CS261" s="76">
        <f t="shared" si="302"/>
        <v>48599</v>
      </c>
      <c r="CT261" s="76">
        <f t="shared" si="302"/>
        <v>45436</v>
      </c>
      <c r="CU261" s="76">
        <f t="shared" si="302"/>
        <v>41997</v>
      </c>
      <c r="CV261" s="76">
        <f t="shared" si="302"/>
        <v>38116</v>
      </c>
      <c r="CW261" s="76">
        <f t="shared" si="302"/>
        <v>35673</v>
      </c>
      <c r="CX261" s="76">
        <f t="shared" si="302"/>
        <v>32857</v>
      </c>
      <c r="CY261" s="76">
        <f t="shared" si="302"/>
        <v>29433</v>
      </c>
      <c r="CZ261" s="76">
        <f t="shared" si="302"/>
        <v>25677</v>
      </c>
      <c r="DA261" s="76">
        <f t="shared" si="302"/>
        <v>22635</v>
      </c>
      <c r="DB261" s="76">
        <f t="shared" si="302"/>
        <v>19247</v>
      </c>
      <c r="DC261" s="76">
        <f t="shared" si="302"/>
        <v>16424</v>
      </c>
      <c r="DD261" s="76">
        <f t="shared" si="302"/>
        <v>13109</v>
      </c>
      <c r="DE261" s="76">
        <f t="shared" si="302"/>
        <v>10282</v>
      </c>
      <c r="DF261" s="76">
        <f t="shared" si="302"/>
        <v>7659</v>
      </c>
      <c r="DG261" s="76">
        <f t="shared" si="302"/>
        <v>5726</v>
      </c>
      <c r="DH261" s="76">
        <f t="shared" si="302"/>
        <v>3979</v>
      </c>
      <c r="DI261" s="76">
        <f t="shared" si="302"/>
        <v>2592</v>
      </c>
      <c r="DJ261" s="76">
        <f t="shared" si="302"/>
        <v>1572</v>
      </c>
      <c r="DK261" s="76">
        <f t="shared" si="302"/>
        <v>877</v>
      </c>
      <c r="DL261" s="76">
        <f t="shared" ref="DL261:EE261" si="303">DL212+DL163</f>
        <v>467</v>
      </c>
      <c r="DM261" s="76">
        <f t="shared" si="303"/>
        <v>207</v>
      </c>
      <c r="DN261" s="76">
        <f t="shared" si="303"/>
        <v>73</v>
      </c>
      <c r="DO261" s="76">
        <f t="shared" si="303"/>
        <v>25</v>
      </c>
      <c r="DP261" s="76">
        <f t="shared" si="303"/>
        <v>9</v>
      </c>
      <c r="DQ261" s="76">
        <f t="shared" si="303"/>
        <v>1</v>
      </c>
      <c r="DR261" s="76">
        <f t="shared" si="303"/>
        <v>0</v>
      </c>
      <c r="DS261" s="76">
        <f t="shared" si="303"/>
        <v>0</v>
      </c>
      <c r="DT261" s="76">
        <f t="shared" si="303"/>
        <v>0</v>
      </c>
      <c r="DU261" s="76">
        <f t="shared" si="303"/>
        <v>0</v>
      </c>
      <c r="DV261" s="76">
        <f t="shared" si="303"/>
        <v>0</v>
      </c>
      <c r="DW261" s="76">
        <f t="shared" si="303"/>
        <v>0</v>
      </c>
      <c r="DX261" s="76">
        <f t="shared" si="303"/>
        <v>0</v>
      </c>
      <c r="DY261" s="76">
        <f t="shared" si="303"/>
        <v>0</v>
      </c>
      <c r="DZ261" s="76">
        <f t="shared" si="303"/>
        <v>0</v>
      </c>
      <c r="EA261" s="76">
        <f t="shared" si="303"/>
        <v>0</v>
      </c>
      <c r="EB261" s="76">
        <f t="shared" si="303"/>
        <v>0</v>
      </c>
      <c r="EC261" s="76">
        <f t="shared" si="303"/>
        <v>0</v>
      </c>
      <c r="ED261" s="76">
        <f t="shared" si="303"/>
        <v>0</v>
      </c>
      <c r="EE261" s="76">
        <f t="shared" si="303"/>
        <v>0</v>
      </c>
    </row>
    <row r="262" spans="1:135" ht="0.95" customHeight="1" x14ac:dyDescent="0.25">
      <c r="A262" s="70">
        <v>2023</v>
      </c>
      <c r="B262" s="71">
        <f t="shared" si="262"/>
        <v>9200891</v>
      </c>
      <c r="C262" s="73">
        <f t="shared" si="268"/>
        <v>1.1745669570572048E-2</v>
      </c>
      <c r="D262" s="66">
        <f t="shared" ref="D262:M262" si="304">D164+D213</f>
        <v>5494794</v>
      </c>
      <c r="E262" s="66">
        <f t="shared" si="304"/>
        <v>5603621</v>
      </c>
      <c r="F262" s="66">
        <f t="shared" si="304"/>
        <v>5707785</v>
      </c>
      <c r="G262" s="75">
        <f t="shared" si="304"/>
        <v>5808764</v>
      </c>
      <c r="H262" s="75">
        <f t="shared" si="304"/>
        <v>5904916</v>
      </c>
      <c r="I262" s="75">
        <f t="shared" si="304"/>
        <v>1871769</v>
      </c>
      <c r="J262" s="75">
        <f t="shared" si="304"/>
        <v>1762942</v>
      </c>
      <c r="K262" s="75">
        <f t="shared" si="304"/>
        <v>1658778</v>
      </c>
      <c r="L262" s="75">
        <f t="shared" si="304"/>
        <v>1557799</v>
      </c>
      <c r="M262" s="75">
        <f t="shared" si="304"/>
        <v>1461647</v>
      </c>
      <c r="N262" s="66"/>
      <c r="O262" s="76">
        <f t="shared" ref="O262:AT262" si="305">O213+O164</f>
        <v>96855</v>
      </c>
      <c r="P262" s="76">
        <f t="shared" si="305"/>
        <v>96933</v>
      </c>
      <c r="Q262" s="76">
        <f t="shared" si="305"/>
        <v>96714</v>
      </c>
      <c r="R262" s="76">
        <f t="shared" si="305"/>
        <v>96332</v>
      </c>
      <c r="S262" s="76">
        <f t="shared" si="305"/>
        <v>95826</v>
      </c>
      <c r="T262" s="76">
        <f t="shared" si="305"/>
        <v>95221</v>
      </c>
      <c r="U262" s="76">
        <f t="shared" si="305"/>
        <v>94536</v>
      </c>
      <c r="V262" s="76">
        <f t="shared" si="305"/>
        <v>93731</v>
      </c>
      <c r="W262" s="76">
        <f t="shared" si="305"/>
        <v>92821</v>
      </c>
      <c r="X262" s="76">
        <f t="shared" si="305"/>
        <v>90672</v>
      </c>
      <c r="Y262" s="76">
        <f t="shared" si="305"/>
        <v>90655</v>
      </c>
      <c r="Z262" s="76">
        <f t="shared" si="305"/>
        <v>90699</v>
      </c>
      <c r="AA262" s="76">
        <f t="shared" si="305"/>
        <v>89585</v>
      </c>
      <c r="AB262" s="76">
        <f t="shared" si="305"/>
        <v>90448</v>
      </c>
      <c r="AC262" s="76">
        <f t="shared" si="305"/>
        <v>88853</v>
      </c>
      <c r="AD262" s="76">
        <f t="shared" si="305"/>
        <v>88170</v>
      </c>
      <c r="AE262" s="76">
        <f t="shared" si="305"/>
        <v>86955</v>
      </c>
      <c r="AF262" s="76">
        <f t="shared" si="305"/>
        <v>86566</v>
      </c>
      <c r="AG262" s="76">
        <f t="shared" si="305"/>
        <v>86861</v>
      </c>
      <c r="AH262" s="76">
        <f t="shared" si="305"/>
        <v>87767</v>
      </c>
      <c r="AI262" s="76">
        <f t="shared" si="305"/>
        <v>87822</v>
      </c>
      <c r="AJ262" s="76">
        <f t="shared" si="305"/>
        <v>90431</v>
      </c>
      <c r="AK262" s="76">
        <f t="shared" si="305"/>
        <v>92796</v>
      </c>
      <c r="AL262" s="76">
        <f t="shared" si="305"/>
        <v>99392</v>
      </c>
      <c r="AM262" s="76">
        <f t="shared" si="305"/>
        <v>101417</v>
      </c>
      <c r="AN262" s="76">
        <f t="shared" si="305"/>
        <v>105398</v>
      </c>
      <c r="AO262" s="76">
        <f t="shared" si="305"/>
        <v>109279</v>
      </c>
      <c r="AP262" s="76">
        <f t="shared" si="305"/>
        <v>114306</v>
      </c>
      <c r="AQ262" s="76">
        <f t="shared" si="305"/>
        <v>116961</v>
      </c>
      <c r="AR262" s="76">
        <f t="shared" si="305"/>
        <v>120680</v>
      </c>
      <c r="AS262" s="76">
        <f t="shared" si="305"/>
        <v>124064</v>
      </c>
      <c r="AT262" s="76">
        <f t="shared" si="305"/>
        <v>129023</v>
      </c>
      <c r="AU262" s="76">
        <f t="shared" ref="AU262:BZ262" si="306">AU213+AU164</f>
        <v>131600</v>
      </c>
      <c r="AV262" s="76">
        <f t="shared" si="306"/>
        <v>133447</v>
      </c>
      <c r="AW262" s="76">
        <f t="shared" si="306"/>
        <v>133745</v>
      </c>
      <c r="AX262" s="76">
        <f t="shared" si="306"/>
        <v>135544</v>
      </c>
      <c r="AY262" s="76">
        <f t="shared" si="306"/>
        <v>133514</v>
      </c>
      <c r="AZ262" s="76">
        <f t="shared" si="306"/>
        <v>134799</v>
      </c>
      <c r="BA262" s="76">
        <f t="shared" si="306"/>
        <v>134360</v>
      </c>
      <c r="BB262" s="76">
        <f t="shared" si="306"/>
        <v>134453</v>
      </c>
      <c r="BC262" s="76">
        <f t="shared" si="306"/>
        <v>132674</v>
      </c>
      <c r="BD262" s="76">
        <f t="shared" si="306"/>
        <v>133778</v>
      </c>
      <c r="BE262" s="76">
        <f t="shared" si="306"/>
        <v>132231</v>
      </c>
      <c r="BF262" s="76">
        <f t="shared" si="306"/>
        <v>131404</v>
      </c>
      <c r="BG262" s="76">
        <f t="shared" si="306"/>
        <v>127716</v>
      </c>
      <c r="BH262" s="76">
        <f t="shared" si="306"/>
        <v>125608</v>
      </c>
      <c r="BI262" s="76">
        <f t="shared" si="306"/>
        <v>124520</v>
      </c>
      <c r="BJ262" s="76">
        <f t="shared" si="306"/>
        <v>122942</v>
      </c>
      <c r="BK262" s="76">
        <f t="shared" si="306"/>
        <v>121651</v>
      </c>
      <c r="BL262" s="76">
        <f t="shared" si="306"/>
        <v>123327</v>
      </c>
      <c r="BM262" s="76">
        <f t="shared" si="306"/>
        <v>123137</v>
      </c>
      <c r="BN262" s="76">
        <f t="shared" si="306"/>
        <v>125480</v>
      </c>
      <c r="BO262" s="76">
        <f t="shared" si="306"/>
        <v>128424</v>
      </c>
      <c r="BP262" s="76">
        <f t="shared" si="306"/>
        <v>129222</v>
      </c>
      <c r="BQ262" s="76">
        <f t="shared" si="306"/>
        <v>131435</v>
      </c>
      <c r="BR262" s="76">
        <f t="shared" si="306"/>
        <v>133254</v>
      </c>
      <c r="BS262" s="76">
        <f t="shared" si="306"/>
        <v>133583</v>
      </c>
      <c r="BT262" s="76">
        <f t="shared" si="306"/>
        <v>135153</v>
      </c>
      <c r="BU262" s="76">
        <f t="shared" si="306"/>
        <v>134452</v>
      </c>
      <c r="BV262" s="76">
        <f t="shared" si="306"/>
        <v>135359</v>
      </c>
      <c r="BW262" s="76">
        <f t="shared" si="306"/>
        <v>130568</v>
      </c>
      <c r="BX262" s="76">
        <f t="shared" si="306"/>
        <v>124882</v>
      </c>
      <c r="BY262" s="76">
        <f t="shared" si="306"/>
        <v>119797</v>
      </c>
      <c r="BZ262" s="76">
        <f t="shared" si="306"/>
        <v>115580</v>
      </c>
      <c r="CA262" s="76">
        <f t="shared" ref="CA262:DK262" si="307">CA213+CA164</f>
        <v>111341</v>
      </c>
      <c r="CB262" s="76">
        <f t="shared" si="307"/>
        <v>106154</v>
      </c>
      <c r="CC262" s="76">
        <f t="shared" si="307"/>
        <v>102791</v>
      </c>
      <c r="CD262" s="76">
        <f t="shared" si="307"/>
        <v>98902</v>
      </c>
      <c r="CE262" s="76">
        <f t="shared" si="307"/>
        <v>94316</v>
      </c>
      <c r="CF262" s="76">
        <f t="shared" si="307"/>
        <v>90767</v>
      </c>
      <c r="CG262" s="76">
        <f t="shared" si="307"/>
        <v>87100</v>
      </c>
      <c r="CH262" s="76">
        <f t="shared" si="307"/>
        <v>85571</v>
      </c>
      <c r="CI262" s="76">
        <f t="shared" si="307"/>
        <v>81442</v>
      </c>
      <c r="CJ262" s="76">
        <f t="shared" si="307"/>
        <v>82284</v>
      </c>
      <c r="CK262" s="76">
        <f t="shared" si="307"/>
        <v>79717</v>
      </c>
      <c r="CL262" s="76">
        <f t="shared" si="307"/>
        <v>79215</v>
      </c>
      <c r="CM262" s="76">
        <f t="shared" si="307"/>
        <v>76673</v>
      </c>
      <c r="CN262" s="76">
        <f t="shared" si="307"/>
        <v>74855</v>
      </c>
      <c r="CO262" s="76">
        <f t="shared" si="307"/>
        <v>70071</v>
      </c>
      <c r="CP262" s="76">
        <f t="shared" si="307"/>
        <v>67221</v>
      </c>
      <c r="CQ262" s="76">
        <f t="shared" si="307"/>
        <v>63089</v>
      </c>
      <c r="CR262" s="76">
        <f t="shared" si="307"/>
        <v>58287</v>
      </c>
      <c r="CS262" s="76">
        <f t="shared" si="307"/>
        <v>52633</v>
      </c>
      <c r="CT262" s="76">
        <f t="shared" si="307"/>
        <v>46506</v>
      </c>
      <c r="CU262" s="76">
        <f t="shared" si="307"/>
        <v>43226</v>
      </c>
      <c r="CV262" s="76">
        <f t="shared" si="307"/>
        <v>39694</v>
      </c>
      <c r="CW262" s="76">
        <f t="shared" si="307"/>
        <v>35758</v>
      </c>
      <c r="CX262" s="76">
        <f t="shared" si="307"/>
        <v>33178</v>
      </c>
      <c r="CY262" s="76">
        <f t="shared" si="307"/>
        <v>30254</v>
      </c>
      <c r="CZ262" s="76">
        <f t="shared" si="307"/>
        <v>26792</v>
      </c>
      <c r="DA262" s="76">
        <f t="shared" si="307"/>
        <v>23063</v>
      </c>
      <c r="DB262" s="76">
        <f t="shared" si="307"/>
        <v>20016</v>
      </c>
      <c r="DC262" s="76">
        <f t="shared" si="307"/>
        <v>16715</v>
      </c>
      <c r="DD262" s="76">
        <f t="shared" si="307"/>
        <v>13960</v>
      </c>
      <c r="DE262" s="76">
        <f t="shared" si="307"/>
        <v>10867</v>
      </c>
      <c r="DF262" s="76">
        <f t="shared" si="307"/>
        <v>8270</v>
      </c>
      <c r="DG262" s="76">
        <f t="shared" si="307"/>
        <v>5946</v>
      </c>
      <c r="DH262" s="76">
        <f t="shared" si="307"/>
        <v>4263</v>
      </c>
      <c r="DI262" s="76">
        <f t="shared" si="307"/>
        <v>2815</v>
      </c>
      <c r="DJ262" s="76">
        <f t="shared" si="307"/>
        <v>1731</v>
      </c>
      <c r="DK262" s="76">
        <f t="shared" si="307"/>
        <v>982</v>
      </c>
      <c r="DL262" s="76">
        <f t="shared" ref="DL262:EE262" si="308">DL213+DL164</f>
        <v>505</v>
      </c>
      <c r="DM262" s="76">
        <f t="shared" si="308"/>
        <v>245</v>
      </c>
      <c r="DN262" s="76">
        <f t="shared" si="308"/>
        <v>98</v>
      </c>
      <c r="DO262" s="76">
        <f t="shared" si="308"/>
        <v>31</v>
      </c>
      <c r="DP262" s="76">
        <f t="shared" si="308"/>
        <v>10</v>
      </c>
      <c r="DQ262" s="76">
        <f t="shared" si="308"/>
        <v>1</v>
      </c>
      <c r="DR262" s="76">
        <f t="shared" si="308"/>
        <v>0</v>
      </c>
      <c r="DS262" s="76">
        <f t="shared" si="308"/>
        <v>0</v>
      </c>
      <c r="DT262" s="76">
        <f t="shared" si="308"/>
        <v>0</v>
      </c>
      <c r="DU262" s="76">
        <f t="shared" si="308"/>
        <v>0</v>
      </c>
      <c r="DV262" s="76">
        <f t="shared" si="308"/>
        <v>0</v>
      </c>
      <c r="DW262" s="76">
        <f t="shared" si="308"/>
        <v>0</v>
      </c>
      <c r="DX262" s="76">
        <f t="shared" si="308"/>
        <v>0</v>
      </c>
      <c r="DY262" s="76">
        <f t="shared" si="308"/>
        <v>0</v>
      </c>
      <c r="DZ262" s="76">
        <f t="shared" si="308"/>
        <v>0</v>
      </c>
      <c r="EA262" s="76">
        <f t="shared" si="308"/>
        <v>0</v>
      </c>
      <c r="EB262" s="76">
        <f t="shared" si="308"/>
        <v>0</v>
      </c>
      <c r="EC262" s="76">
        <f t="shared" si="308"/>
        <v>0</v>
      </c>
      <c r="ED262" s="76">
        <f t="shared" si="308"/>
        <v>0</v>
      </c>
      <c r="EE262" s="76">
        <f t="shared" si="308"/>
        <v>0</v>
      </c>
    </row>
    <row r="263" spans="1:135" ht="0.95" customHeight="1" x14ac:dyDescent="0.25">
      <c r="A263" s="70">
        <v>2024</v>
      </c>
      <c r="B263" s="71">
        <f t="shared" si="262"/>
        <v>9307568</v>
      </c>
      <c r="C263" s="73">
        <f t="shared" si="268"/>
        <v>1.1594203213580076E-2</v>
      </c>
      <c r="D263" s="66">
        <f t="shared" ref="D263:M263" si="309">D165+D214</f>
        <v>5526313</v>
      </c>
      <c r="E263" s="66">
        <f t="shared" si="309"/>
        <v>5638314</v>
      </c>
      <c r="F263" s="66">
        <f t="shared" si="309"/>
        <v>5746111</v>
      </c>
      <c r="G263" s="75">
        <f t="shared" si="309"/>
        <v>5849432</v>
      </c>
      <c r="H263" s="75">
        <f t="shared" si="309"/>
        <v>5949574</v>
      </c>
      <c r="I263" s="75">
        <f t="shared" si="309"/>
        <v>1921619</v>
      </c>
      <c r="J263" s="75">
        <f t="shared" si="309"/>
        <v>1809618</v>
      </c>
      <c r="K263" s="75">
        <f t="shared" si="309"/>
        <v>1701821</v>
      </c>
      <c r="L263" s="75">
        <f t="shared" si="309"/>
        <v>1598500</v>
      </c>
      <c r="M263" s="75">
        <f t="shared" si="309"/>
        <v>1498358</v>
      </c>
      <c r="N263" s="66"/>
      <c r="O263" s="76">
        <f t="shared" ref="O263:AT263" si="310">O214+O165</f>
        <v>97659</v>
      </c>
      <c r="P263" s="76">
        <f t="shared" si="310"/>
        <v>97873</v>
      </c>
      <c r="Q263" s="76">
        <f t="shared" si="310"/>
        <v>97786</v>
      </c>
      <c r="R263" s="76">
        <f t="shared" si="310"/>
        <v>97511</v>
      </c>
      <c r="S263" s="76">
        <f t="shared" si="310"/>
        <v>97104</v>
      </c>
      <c r="T263" s="76">
        <f t="shared" si="310"/>
        <v>96574</v>
      </c>
      <c r="U263" s="76">
        <f t="shared" si="310"/>
        <v>95931</v>
      </c>
      <c r="V263" s="76">
        <f t="shared" si="310"/>
        <v>95225</v>
      </c>
      <c r="W263" s="76">
        <f t="shared" si="310"/>
        <v>94417</v>
      </c>
      <c r="X263" s="76">
        <f t="shared" si="310"/>
        <v>93489</v>
      </c>
      <c r="Y263" s="76">
        <f t="shared" si="310"/>
        <v>91333</v>
      </c>
      <c r="Z263" s="76">
        <f t="shared" si="310"/>
        <v>91283</v>
      </c>
      <c r="AA263" s="76">
        <f t="shared" si="310"/>
        <v>91312</v>
      </c>
      <c r="AB263" s="76">
        <f t="shared" si="310"/>
        <v>90198</v>
      </c>
      <c r="AC263" s="76">
        <f t="shared" si="310"/>
        <v>91084</v>
      </c>
      <c r="AD263" s="76">
        <f t="shared" si="310"/>
        <v>89577</v>
      </c>
      <c r="AE263" s="76">
        <f t="shared" si="310"/>
        <v>89048</v>
      </c>
      <c r="AF263" s="76">
        <f t="shared" si="310"/>
        <v>88042</v>
      </c>
      <c r="AG263" s="76">
        <f t="shared" si="310"/>
        <v>87881</v>
      </c>
      <c r="AH263" s="76">
        <f t="shared" si="310"/>
        <v>88416</v>
      </c>
      <c r="AI263" s="76">
        <f t="shared" si="310"/>
        <v>89627</v>
      </c>
      <c r="AJ263" s="76">
        <f t="shared" si="310"/>
        <v>90054</v>
      </c>
      <c r="AK263" s="76">
        <f t="shared" si="310"/>
        <v>92998</v>
      </c>
      <c r="AL263" s="76">
        <f t="shared" si="310"/>
        <v>95716</v>
      </c>
      <c r="AM263" s="76">
        <f t="shared" si="310"/>
        <v>102558</v>
      </c>
      <c r="AN263" s="76">
        <f t="shared" si="310"/>
        <v>104847</v>
      </c>
      <c r="AO263" s="76">
        <f t="shared" si="310"/>
        <v>108959</v>
      </c>
      <c r="AP263" s="76">
        <f t="shared" si="310"/>
        <v>112867</v>
      </c>
      <c r="AQ263" s="76">
        <f t="shared" si="310"/>
        <v>117805</v>
      </c>
      <c r="AR263" s="76">
        <f t="shared" si="310"/>
        <v>120331</v>
      </c>
      <c r="AS263" s="76">
        <f t="shared" si="310"/>
        <v>123876</v>
      </c>
      <c r="AT263" s="76">
        <f t="shared" si="310"/>
        <v>127073</v>
      </c>
      <c r="AU263" s="76">
        <f t="shared" ref="AU263:BZ263" si="311">AU214+AU165</f>
        <v>131808</v>
      </c>
      <c r="AV263" s="76">
        <f t="shared" si="311"/>
        <v>134173</v>
      </c>
      <c r="AW263" s="76">
        <f t="shared" si="311"/>
        <v>135800</v>
      </c>
      <c r="AX263" s="76">
        <f t="shared" si="311"/>
        <v>135901</v>
      </c>
      <c r="AY263" s="76">
        <f t="shared" si="311"/>
        <v>137480</v>
      </c>
      <c r="AZ263" s="76">
        <f t="shared" si="311"/>
        <v>135293</v>
      </c>
      <c r="BA263" s="76">
        <f t="shared" si="311"/>
        <v>136402</v>
      </c>
      <c r="BB263" s="76">
        <f t="shared" si="311"/>
        <v>135810</v>
      </c>
      <c r="BC263" s="76">
        <f t="shared" si="311"/>
        <v>135767</v>
      </c>
      <c r="BD263" s="76">
        <f t="shared" si="311"/>
        <v>133885</v>
      </c>
      <c r="BE263" s="76">
        <f t="shared" si="311"/>
        <v>134863</v>
      </c>
      <c r="BF263" s="76">
        <f t="shared" si="311"/>
        <v>133224</v>
      </c>
      <c r="BG263" s="76">
        <f t="shared" si="311"/>
        <v>132304</v>
      </c>
      <c r="BH263" s="76">
        <f t="shared" si="311"/>
        <v>128561</v>
      </c>
      <c r="BI263" s="76">
        <f t="shared" si="311"/>
        <v>126373</v>
      </c>
      <c r="BJ263" s="76">
        <f t="shared" si="311"/>
        <v>125202</v>
      </c>
      <c r="BK263" s="76">
        <f t="shared" si="311"/>
        <v>123542</v>
      </c>
      <c r="BL263" s="76">
        <f t="shared" si="311"/>
        <v>122167</v>
      </c>
      <c r="BM263" s="76">
        <f t="shared" si="311"/>
        <v>123729</v>
      </c>
      <c r="BN263" s="76">
        <f t="shared" si="311"/>
        <v>123450</v>
      </c>
      <c r="BO263" s="76">
        <f t="shared" si="311"/>
        <v>125673</v>
      </c>
      <c r="BP263" s="76">
        <f t="shared" si="311"/>
        <v>128505</v>
      </c>
      <c r="BQ263" s="76">
        <f t="shared" si="311"/>
        <v>129192</v>
      </c>
      <c r="BR263" s="76">
        <f t="shared" si="311"/>
        <v>131290</v>
      </c>
      <c r="BS263" s="76">
        <f t="shared" si="311"/>
        <v>132984</v>
      </c>
      <c r="BT263" s="76">
        <f t="shared" si="311"/>
        <v>133200</v>
      </c>
      <c r="BU263" s="76">
        <f t="shared" si="311"/>
        <v>134640</v>
      </c>
      <c r="BV263" s="76">
        <f t="shared" si="311"/>
        <v>133830</v>
      </c>
      <c r="BW263" s="76">
        <f t="shared" si="311"/>
        <v>134503</v>
      </c>
      <c r="BX263" s="76">
        <f t="shared" si="311"/>
        <v>129769</v>
      </c>
      <c r="BY263" s="76">
        <f t="shared" si="311"/>
        <v>124045</v>
      </c>
      <c r="BZ263" s="76">
        <f t="shared" si="311"/>
        <v>118929</v>
      </c>
      <c r="CA263" s="76">
        <f t="shared" ref="CA263:DK263" si="312">CA214+CA165</f>
        <v>114557</v>
      </c>
      <c r="CB263" s="76">
        <f t="shared" si="312"/>
        <v>110073</v>
      </c>
      <c r="CC263" s="76">
        <f t="shared" si="312"/>
        <v>105239</v>
      </c>
      <c r="CD263" s="76">
        <f t="shared" si="312"/>
        <v>101965</v>
      </c>
      <c r="CE263" s="76">
        <f t="shared" si="312"/>
        <v>98054</v>
      </c>
      <c r="CF263" s="76">
        <f t="shared" si="312"/>
        <v>93449</v>
      </c>
      <c r="CG263" s="76">
        <f t="shared" si="312"/>
        <v>89862</v>
      </c>
      <c r="CH263" s="76">
        <f t="shared" si="312"/>
        <v>86154</v>
      </c>
      <c r="CI263" s="76">
        <f t="shared" si="312"/>
        <v>84535</v>
      </c>
      <c r="CJ263" s="76">
        <f t="shared" si="312"/>
        <v>80354</v>
      </c>
      <c r="CK263" s="76">
        <f t="shared" si="312"/>
        <v>81036</v>
      </c>
      <c r="CL263" s="76">
        <f t="shared" si="312"/>
        <v>78375</v>
      </c>
      <c r="CM263" s="76">
        <f t="shared" si="312"/>
        <v>77719</v>
      </c>
      <c r="CN263" s="76">
        <f t="shared" si="312"/>
        <v>75053</v>
      </c>
      <c r="CO263" s="76">
        <f t="shared" si="312"/>
        <v>73085</v>
      </c>
      <c r="CP263" s="76">
        <f t="shared" si="312"/>
        <v>68215</v>
      </c>
      <c r="CQ263" s="76">
        <f t="shared" si="312"/>
        <v>65223</v>
      </c>
      <c r="CR263" s="76">
        <f t="shared" si="312"/>
        <v>60979</v>
      </c>
      <c r="CS263" s="76">
        <f t="shared" si="312"/>
        <v>56087</v>
      </c>
      <c r="CT263" s="76">
        <f t="shared" si="312"/>
        <v>50403</v>
      </c>
      <c r="CU263" s="76">
        <f t="shared" si="312"/>
        <v>44287</v>
      </c>
      <c r="CV263" s="76">
        <f t="shared" si="312"/>
        <v>40899</v>
      </c>
      <c r="CW263" s="76">
        <f t="shared" si="312"/>
        <v>37276</v>
      </c>
      <c r="CX263" s="76">
        <f t="shared" si="312"/>
        <v>33300</v>
      </c>
      <c r="CY263" s="76">
        <f t="shared" si="312"/>
        <v>30598</v>
      </c>
      <c r="CZ263" s="76">
        <f t="shared" si="312"/>
        <v>27587</v>
      </c>
      <c r="DA263" s="76">
        <f t="shared" si="312"/>
        <v>24108</v>
      </c>
      <c r="DB263" s="76">
        <f t="shared" si="312"/>
        <v>20444</v>
      </c>
      <c r="DC263" s="76">
        <f t="shared" si="312"/>
        <v>17428</v>
      </c>
      <c r="DD263" s="76">
        <f t="shared" si="312"/>
        <v>14249</v>
      </c>
      <c r="DE263" s="76">
        <f t="shared" si="312"/>
        <v>11613</v>
      </c>
      <c r="DF263" s="76">
        <f t="shared" si="312"/>
        <v>8778</v>
      </c>
      <c r="DG263" s="76">
        <f t="shared" si="312"/>
        <v>6452</v>
      </c>
      <c r="DH263" s="76">
        <f t="shared" si="312"/>
        <v>4450</v>
      </c>
      <c r="DI263" s="76">
        <f t="shared" si="312"/>
        <v>3038</v>
      </c>
      <c r="DJ263" s="76">
        <f t="shared" si="312"/>
        <v>1896</v>
      </c>
      <c r="DK263" s="76">
        <f t="shared" si="312"/>
        <v>1093</v>
      </c>
      <c r="DL263" s="76">
        <f t="shared" ref="DL263:EE263" si="313">DL214+DL165</f>
        <v>572</v>
      </c>
      <c r="DM263" s="76">
        <f t="shared" si="313"/>
        <v>270</v>
      </c>
      <c r="DN263" s="76">
        <f t="shared" si="313"/>
        <v>116</v>
      </c>
      <c r="DO263" s="76">
        <f t="shared" si="313"/>
        <v>41</v>
      </c>
      <c r="DP263" s="76">
        <f t="shared" si="313"/>
        <v>12</v>
      </c>
      <c r="DQ263" s="76">
        <f t="shared" si="313"/>
        <v>3</v>
      </c>
      <c r="DR263" s="76">
        <f t="shared" si="313"/>
        <v>0</v>
      </c>
      <c r="DS263" s="76">
        <f t="shared" si="313"/>
        <v>0</v>
      </c>
      <c r="DT263" s="76">
        <f t="shared" si="313"/>
        <v>0</v>
      </c>
      <c r="DU263" s="76">
        <f t="shared" si="313"/>
        <v>0</v>
      </c>
      <c r="DV263" s="76">
        <f t="shared" si="313"/>
        <v>0</v>
      </c>
      <c r="DW263" s="76">
        <f t="shared" si="313"/>
        <v>0</v>
      </c>
      <c r="DX263" s="76">
        <f t="shared" si="313"/>
        <v>0</v>
      </c>
      <c r="DY263" s="76">
        <f t="shared" si="313"/>
        <v>0</v>
      </c>
      <c r="DZ263" s="76">
        <f t="shared" si="313"/>
        <v>0</v>
      </c>
      <c r="EA263" s="76">
        <f t="shared" si="313"/>
        <v>0</v>
      </c>
      <c r="EB263" s="76">
        <f t="shared" si="313"/>
        <v>0</v>
      </c>
      <c r="EC263" s="76">
        <f t="shared" si="313"/>
        <v>0</v>
      </c>
      <c r="ED263" s="76">
        <f t="shared" si="313"/>
        <v>0</v>
      </c>
      <c r="EE263" s="76">
        <f t="shared" si="313"/>
        <v>0</v>
      </c>
    </row>
    <row r="264" spans="1:135" ht="0.95" customHeight="1" x14ac:dyDescent="0.25">
      <c r="A264" s="70">
        <v>2025</v>
      </c>
      <c r="B264" s="71">
        <f t="shared" si="262"/>
        <v>9413861</v>
      </c>
      <c r="C264" s="73">
        <f t="shared" si="268"/>
        <v>1.1420061610079024E-2</v>
      </c>
      <c r="D264" s="66">
        <f t="shared" ref="D264:M264" si="314">D166+D215</f>
        <v>5555478</v>
      </c>
      <c r="E264" s="66">
        <f t="shared" si="314"/>
        <v>5670814</v>
      </c>
      <c r="F264" s="66">
        <f t="shared" si="314"/>
        <v>5781750</v>
      </c>
      <c r="G264" s="75">
        <f t="shared" si="314"/>
        <v>5888669</v>
      </c>
      <c r="H264" s="75">
        <f t="shared" si="314"/>
        <v>5991142</v>
      </c>
      <c r="I264" s="75">
        <f t="shared" si="314"/>
        <v>1973505</v>
      </c>
      <c r="J264" s="75">
        <f t="shared" si="314"/>
        <v>1858169</v>
      </c>
      <c r="K264" s="75">
        <f t="shared" si="314"/>
        <v>1747233</v>
      </c>
      <c r="L264" s="75">
        <f t="shared" si="314"/>
        <v>1640314</v>
      </c>
      <c r="M264" s="75">
        <f t="shared" si="314"/>
        <v>1537841</v>
      </c>
      <c r="N264" s="66"/>
      <c r="O264" s="76">
        <f t="shared" ref="O264:AT264" si="315">O215+O166</f>
        <v>98318</v>
      </c>
      <c r="P264" s="76">
        <f t="shared" si="315"/>
        <v>98680</v>
      </c>
      <c r="Q264" s="76">
        <f t="shared" si="315"/>
        <v>98728</v>
      </c>
      <c r="R264" s="76">
        <f t="shared" si="315"/>
        <v>98583</v>
      </c>
      <c r="S264" s="76">
        <f t="shared" si="315"/>
        <v>98281</v>
      </c>
      <c r="T264" s="76">
        <f t="shared" si="315"/>
        <v>97847</v>
      </c>
      <c r="U264" s="76">
        <f t="shared" si="315"/>
        <v>97283</v>
      </c>
      <c r="V264" s="76">
        <f t="shared" si="315"/>
        <v>96620</v>
      </c>
      <c r="W264" s="76">
        <f t="shared" si="315"/>
        <v>95911</v>
      </c>
      <c r="X264" s="76">
        <f t="shared" si="315"/>
        <v>95079</v>
      </c>
      <c r="Y264" s="76">
        <f t="shared" si="315"/>
        <v>94129</v>
      </c>
      <c r="Z264" s="76">
        <f t="shared" si="315"/>
        <v>91964</v>
      </c>
      <c r="AA264" s="76">
        <f t="shared" si="315"/>
        <v>91892</v>
      </c>
      <c r="AB264" s="76">
        <f t="shared" si="315"/>
        <v>91919</v>
      </c>
      <c r="AC264" s="76">
        <f t="shared" si="315"/>
        <v>90838</v>
      </c>
      <c r="AD264" s="76">
        <f t="shared" si="315"/>
        <v>91799</v>
      </c>
      <c r="AE264" s="76">
        <f t="shared" si="315"/>
        <v>90450</v>
      </c>
      <c r="AF264" s="76">
        <f t="shared" si="315"/>
        <v>90128</v>
      </c>
      <c r="AG264" s="76">
        <f t="shared" si="315"/>
        <v>89347</v>
      </c>
      <c r="AH264" s="76">
        <f t="shared" si="315"/>
        <v>89440</v>
      </c>
      <c r="AI264" s="76">
        <f t="shared" si="315"/>
        <v>90275</v>
      </c>
      <c r="AJ264" s="76">
        <f t="shared" si="315"/>
        <v>91841</v>
      </c>
      <c r="AK264" s="76">
        <f t="shared" si="315"/>
        <v>92633</v>
      </c>
      <c r="AL264" s="76">
        <f t="shared" si="315"/>
        <v>95917</v>
      </c>
      <c r="AM264" s="76">
        <f t="shared" si="315"/>
        <v>98969</v>
      </c>
      <c r="AN264" s="76">
        <f t="shared" si="315"/>
        <v>105989</v>
      </c>
      <c r="AO264" s="76">
        <f t="shared" si="315"/>
        <v>108432</v>
      </c>
      <c r="AP264" s="76">
        <f t="shared" si="315"/>
        <v>112570</v>
      </c>
      <c r="AQ264" s="76">
        <f t="shared" si="315"/>
        <v>116408</v>
      </c>
      <c r="AR264" s="76">
        <f t="shared" si="315"/>
        <v>121193</v>
      </c>
      <c r="AS264" s="76">
        <f t="shared" si="315"/>
        <v>123559</v>
      </c>
      <c r="AT264" s="76">
        <f t="shared" si="315"/>
        <v>126910</v>
      </c>
      <c r="AU264" s="76">
        <f t="shared" ref="AU264:BZ264" si="316">AU215+AU166</f>
        <v>129905</v>
      </c>
      <c r="AV264" s="76">
        <f t="shared" si="316"/>
        <v>134404</v>
      </c>
      <c r="AW264" s="76">
        <f t="shared" si="316"/>
        <v>136549</v>
      </c>
      <c r="AX264" s="76">
        <f t="shared" si="316"/>
        <v>137960</v>
      </c>
      <c r="AY264" s="76">
        <f t="shared" si="316"/>
        <v>137873</v>
      </c>
      <c r="AZ264" s="76">
        <f t="shared" si="316"/>
        <v>139250</v>
      </c>
      <c r="BA264" s="76">
        <f t="shared" si="316"/>
        <v>136915</v>
      </c>
      <c r="BB264" s="76">
        <f t="shared" si="316"/>
        <v>137868</v>
      </c>
      <c r="BC264" s="76">
        <f t="shared" si="316"/>
        <v>137130</v>
      </c>
      <c r="BD264" s="76">
        <f t="shared" si="316"/>
        <v>136963</v>
      </c>
      <c r="BE264" s="76">
        <f t="shared" si="316"/>
        <v>134987</v>
      </c>
      <c r="BF264" s="76">
        <f t="shared" si="316"/>
        <v>135843</v>
      </c>
      <c r="BG264" s="76">
        <f t="shared" si="316"/>
        <v>134123</v>
      </c>
      <c r="BH264" s="76">
        <f t="shared" si="316"/>
        <v>133118</v>
      </c>
      <c r="BI264" s="76">
        <f t="shared" si="316"/>
        <v>129316</v>
      </c>
      <c r="BJ264" s="76">
        <f t="shared" si="316"/>
        <v>127046</v>
      </c>
      <c r="BK264" s="76">
        <f t="shared" si="316"/>
        <v>125789</v>
      </c>
      <c r="BL264" s="76">
        <f t="shared" si="316"/>
        <v>124042</v>
      </c>
      <c r="BM264" s="76">
        <f t="shared" si="316"/>
        <v>122584</v>
      </c>
      <c r="BN264" s="76">
        <f t="shared" si="316"/>
        <v>124034</v>
      </c>
      <c r="BO264" s="76">
        <f t="shared" si="316"/>
        <v>123664</v>
      </c>
      <c r="BP264" s="76">
        <f t="shared" si="316"/>
        <v>125770</v>
      </c>
      <c r="BQ264" s="76">
        <f t="shared" si="316"/>
        <v>128489</v>
      </c>
      <c r="BR264" s="76">
        <f t="shared" si="316"/>
        <v>129067</v>
      </c>
      <c r="BS264" s="76">
        <f t="shared" si="316"/>
        <v>131046</v>
      </c>
      <c r="BT264" s="76">
        <f t="shared" si="316"/>
        <v>132613</v>
      </c>
      <c r="BU264" s="76">
        <f t="shared" si="316"/>
        <v>132715</v>
      </c>
      <c r="BV264" s="76">
        <f t="shared" si="316"/>
        <v>134022</v>
      </c>
      <c r="BW264" s="76">
        <f t="shared" si="316"/>
        <v>133012</v>
      </c>
      <c r="BX264" s="76">
        <f t="shared" si="316"/>
        <v>133665</v>
      </c>
      <c r="BY264" s="76">
        <f t="shared" si="316"/>
        <v>128897</v>
      </c>
      <c r="BZ264" s="76">
        <f t="shared" si="316"/>
        <v>123134</v>
      </c>
      <c r="CA264" s="76">
        <f t="shared" ref="CA264:DK264" si="317">CA215+CA166</f>
        <v>117884</v>
      </c>
      <c r="CB264" s="76">
        <f t="shared" si="317"/>
        <v>113237</v>
      </c>
      <c r="CC264" s="76">
        <f t="shared" si="317"/>
        <v>109121</v>
      </c>
      <c r="CD264" s="76">
        <f t="shared" si="317"/>
        <v>104394</v>
      </c>
      <c r="CE264" s="76">
        <f t="shared" si="317"/>
        <v>101099</v>
      </c>
      <c r="CF264" s="76">
        <f t="shared" si="317"/>
        <v>97154</v>
      </c>
      <c r="CG264" s="76">
        <f t="shared" si="317"/>
        <v>92523</v>
      </c>
      <c r="CH264" s="76">
        <f t="shared" si="317"/>
        <v>88883</v>
      </c>
      <c r="CI264" s="76">
        <f t="shared" si="317"/>
        <v>85127</v>
      </c>
      <c r="CJ264" s="76">
        <f t="shared" si="317"/>
        <v>83407</v>
      </c>
      <c r="CK264" s="76">
        <f t="shared" si="317"/>
        <v>79173</v>
      </c>
      <c r="CL264" s="76">
        <f t="shared" si="317"/>
        <v>79685</v>
      </c>
      <c r="CM264" s="76">
        <f t="shared" si="317"/>
        <v>76922</v>
      </c>
      <c r="CN264" s="76">
        <f t="shared" si="317"/>
        <v>76102</v>
      </c>
      <c r="CO264" s="76">
        <f t="shared" si="317"/>
        <v>73307</v>
      </c>
      <c r="CP264" s="76">
        <f t="shared" si="317"/>
        <v>71176</v>
      </c>
      <c r="CQ264" s="76">
        <f t="shared" si="317"/>
        <v>66218</v>
      </c>
      <c r="CR264" s="76">
        <f t="shared" si="317"/>
        <v>63070</v>
      </c>
      <c r="CS264" s="76">
        <f t="shared" si="317"/>
        <v>58717</v>
      </c>
      <c r="CT264" s="76">
        <f t="shared" si="317"/>
        <v>53743</v>
      </c>
      <c r="CU264" s="76">
        <f t="shared" si="317"/>
        <v>48034</v>
      </c>
      <c r="CV264" s="76">
        <f t="shared" si="317"/>
        <v>41941</v>
      </c>
      <c r="CW264" s="76">
        <f t="shared" si="317"/>
        <v>38451</v>
      </c>
      <c r="CX264" s="76">
        <f t="shared" si="317"/>
        <v>34756</v>
      </c>
      <c r="CY264" s="76">
        <f t="shared" si="317"/>
        <v>30751</v>
      </c>
      <c r="CZ264" s="76">
        <f t="shared" si="317"/>
        <v>27946</v>
      </c>
      <c r="DA264" s="76">
        <f t="shared" si="317"/>
        <v>24868</v>
      </c>
      <c r="DB264" s="76">
        <f t="shared" si="317"/>
        <v>21410</v>
      </c>
      <c r="DC264" s="76">
        <f t="shared" si="317"/>
        <v>17843</v>
      </c>
      <c r="DD264" s="76">
        <f t="shared" si="317"/>
        <v>14898</v>
      </c>
      <c r="DE264" s="76">
        <f t="shared" si="317"/>
        <v>11890</v>
      </c>
      <c r="DF264" s="76">
        <f t="shared" si="317"/>
        <v>9417</v>
      </c>
      <c r="DG264" s="76">
        <f t="shared" si="317"/>
        <v>6880</v>
      </c>
      <c r="DH264" s="76">
        <f t="shared" si="317"/>
        <v>4855</v>
      </c>
      <c r="DI264" s="76">
        <f t="shared" si="317"/>
        <v>3193</v>
      </c>
      <c r="DJ264" s="76">
        <f t="shared" si="317"/>
        <v>2061</v>
      </c>
      <c r="DK264" s="76">
        <f t="shared" si="317"/>
        <v>1207</v>
      </c>
      <c r="DL264" s="76">
        <f t="shared" ref="DL264:EE264" si="318">DL215+DL166</f>
        <v>643</v>
      </c>
      <c r="DM264" s="76">
        <f t="shared" si="318"/>
        <v>308</v>
      </c>
      <c r="DN264" s="76">
        <f t="shared" si="318"/>
        <v>131</v>
      </c>
      <c r="DO264" s="76">
        <f t="shared" si="318"/>
        <v>49</v>
      </c>
      <c r="DP264" s="76">
        <f t="shared" si="318"/>
        <v>15</v>
      </c>
      <c r="DQ264" s="76">
        <f t="shared" si="318"/>
        <v>5</v>
      </c>
      <c r="DR264" s="76">
        <f t="shared" si="318"/>
        <v>0</v>
      </c>
      <c r="DS264" s="76">
        <f t="shared" si="318"/>
        <v>0</v>
      </c>
      <c r="DT264" s="76">
        <f t="shared" si="318"/>
        <v>0</v>
      </c>
      <c r="DU264" s="76">
        <f t="shared" si="318"/>
        <v>0</v>
      </c>
      <c r="DV264" s="76">
        <f t="shared" si="318"/>
        <v>0</v>
      </c>
      <c r="DW264" s="76">
        <f t="shared" si="318"/>
        <v>0</v>
      </c>
      <c r="DX264" s="76">
        <f t="shared" si="318"/>
        <v>0</v>
      </c>
      <c r="DY264" s="76">
        <f t="shared" si="318"/>
        <v>0</v>
      </c>
      <c r="DZ264" s="76">
        <f t="shared" si="318"/>
        <v>0</v>
      </c>
      <c r="EA264" s="76">
        <f t="shared" si="318"/>
        <v>0</v>
      </c>
      <c r="EB264" s="76">
        <f t="shared" si="318"/>
        <v>0</v>
      </c>
      <c r="EC264" s="76">
        <f t="shared" si="318"/>
        <v>0</v>
      </c>
      <c r="ED264" s="76">
        <f t="shared" si="318"/>
        <v>0</v>
      </c>
      <c r="EE264" s="76">
        <f t="shared" si="318"/>
        <v>0</v>
      </c>
    </row>
    <row r="265" spans="1:135" ht="0.95" customHeight="1" x14ac:dyDescent="0.25">
      <c r="A265" s="70">
        <v>2026</v>
      </c>
      <c r="B265" s="71">
        <f t="shared" si="262"/>
        <v>9519774</v>
      </c>
      <c r="C265" s="73">
        <f t="shared" si="268"/>
        <v>1.1250750356309701E-2</v>
      </c>
      <c r="D265" s="66">
        <f t="shared" ref="D265:M265" si="319">D167+D216</f>
        <v>5582611</v>
      </c>
      <c r="E265" s="66">
        <f t="shared" si="319"/>
        <v>5701351</v>
      </c>
      <c r="F265" s="66">
        <f t="shared" si="319"/>
        <v>5815590</v>
      </c>
      <c r="G265" s="75">
        <f t="shared" si="319"/>
        <v>5925617</v>
      </c>
      <c r="H265" s="75">
        <f t="shared" si="319"/>
        <v>6031657</v>
      </c>
      <c r="I265" s="75">
        <f t="shared" si="319"/>
        <v>2027606</v>
      </c>
      <c r="J265" s="75">
        <f t="shared" si="319"/>
        <v>1908866</v>
      </c>
      <c r="K265" s="75">
        <f t="shared" si="319"/>
        <v>1794627</v>
      </c>
      <c r="L265" s="75">
        <f t="shared" si="319"/>
        <v>1684600</v>
      </c>
      <c r="M265" s="75">
        <f t="shared" si="319"/>
        <v>1578560</v>
      </c>
      <c r="N265" s="66"/>
      <c r="O265" s="76">
        <f t="shared" ref="O265:AT265" si="320">O216+O167</f>
        <v>98853</v>
      </c>
      <c r="P265" s="76">
        <f t="shared" si="320"/>
        <v>99344</v>
      </c>
      <c r="Q265" s="76">
        <f t="shared" si="320"/>
        <v>99540</v>
      </c>
      <c r="R265" s="76">
        <f t="shared" si="320"/>
        <v>99529</v>
      </c>
      <c r="S265" s="76">
        <f t="shared" si="320"/>
        <v>99355</v>
      </c>
      <c r="T265" s="76">
        <f t="shared" si="320"/>
        <v>99026</v>
      </c>
      <c r="U265" s="76">
        <f t="shared" si="320"/>
        <v>98555</v>
      </c>
      <c r="V265" s="76">
        <f t="shared" si="320"/>
        <v>97971</v>
      </c>
      <c r="W265" s="76">
        <f t="shared" si="320"/>
        <v>97302</v>
      </c>
      <c r="X265" s="76">
        <f t="shared" si="320"/>
        <v>96570</v>
      </c>
      <c r="Y265" s="76">
        <f t="shared" si="320"/>
        <v>95716</v>
      </c>
      <c r="Z265" s="76">
        <f t="shared" si="320"/>
        <v>94742</v>
      </c>
      <c r="AA265" s="76">
        <f t="shared" si="320"/>
        <v>92576</v>
      </c>
      <c r="AB265" s="76">
        <f t="shared" si="320"/>
        <v>92495</v>
      </c>
      <c r="AC265" s="76">
        <f t="shared" si="320"/>
        <v>92552</v>
      </c>
      <c r="AD265" s="76">
        <f t="shared" si="320"/>
        <v>91560</v>
      </c>
      <c r="AE265" s="76">
        <f t="shared" si="320"/>
        <v>92662</v>
      </c>
      <c r="AF265" s="76">
        <f t="shared" si="320"/>
        <v>91525</v>
      </c>
      <c r="AG265" s="76">
        <f t="shared" si="320"/>
        <v>91421</v>
      </c>
      <c r="AH265" s="76">
        <f t="shared" si="320"/>
        <v>90888</v>
      </c>
      <c r="AI265" s="76">
        <f t="shared" si="320"/>
        <v>91304</v>
      </c>
      <c r="AJ265" s="76">
        <f t="shared" si="320"/>
        <v>92489</v>
      </c>
      <c r="AK265" s="76">
        <f t="shared" si="320"/>
        <v>94404</v>
      </c>
      <c r="AL265" s="76">
        <f t="shared" si="320"/>
        <v>95566</v>
      </c>
      <c r="AM265" s="76">
        <f t="shared" si="320"/>
        <v>99176</v>
      </c>
      <c r="AN265" s="76">
        <f t="shared" si="320"/>
        <v>102484</v>
      </c>
      <c r="AO265" s="76">
        <f t="shared" si="320"/>
        <v>109578</v>
      </c>
      <c r="AP265" s="76">
        <f t="shared" si="320"/>
        <v>112072</v>
      </c>
      <c r="AQ265" s="76">
        <f t="shared" si="320"/>
        <v>116133</v>
      </c>
      <c r="AR265" s="76">
        <f t="shared" si="320"/>
        <v>119838</v>
      </c>
      <c r="AS265" s="76">
        <f t="shared" si="320"/>
        <v>124438</v>
      </c>
      <c r="AT265" s="76">
        <f t="shared" si="320"/>
        <v>126621</v>
      </c>
      <c r="AU265" s="76">
        <f t="shared" ref="AU265:BZ265" si="321">AU216+AU167</f>
        <v>129762</v>
      </c>
      <c r="AV265" s="76">
        <f t="shared" si="321"/>
        <v>132542</v>
      </c>
      <c r="AW265" s="76">
        <f t="shared" si="321"/>
        <v>136807</v>
      </c>
      <c r="AX265" s="76">
        <f t="shared" si="321"/>
        <v>138730</v>
      </c>
      <c r="AY265" s="76">
        <f t="shared" si="321"/>
        <v>139938</v>
      </c>
      <c r="AZ265" s="76">
        <f t="shared" si="321"/>
        <v>139674</v>
      </c>
      <c r="BA265" s="76">
        <f t="shared" si="321"/>
        <v>140863</v>
      </c>
      <c r="BB265" s="76">
        <f t="shared" si="321"/>
        <v>138394</v>
      </c>
      <c r="BC265" s="76">
        <f t="shared" si="321"/>
        <v>139200</v>
      </c>
      <c r="BD265" s="76">
        <f t="shared" si="321"/>
        <v>138335</v>
      </c>
      <c r="BE265" s="76">
        <f t="shared" si="321"/>
        <v>138051</v>
      </c>
      <c r="BF265" s="76">
        <f t="shared" si="321"/>
        <v>135987</v>
      </c>
      <c r="BG265" s="76">
        <f t="shared" si="321"/>
        <v>136733</v>
      </c>
      <c r="BH265" s="76">
        <f t="shared" si="321"/>
        <v>134933</v>
      </c>
      <c r="BI265" s="76">
        <f t="shared" si="321"/>
        <v>133842</v>
      </c>
      <c r="BJ265" s="76">
        <f t="shared" si="321"/>
        <v>129978</v>
      </c>
      <c r="BK265" s="76">
        <f t="shared" si="321"/>
        <v>127624</v>
      </c>
      <c r="BL265" s="76">
        <f t="shared" si="321"/>
        <v>126278</v>
      </c>
      <c r="BM265" s="76">
        <f t="shared" si="321"/>
        <v>124442</v>
      </c>
      <c r="BN265" s="76">
        <f t="shared" si="321"/>
        <v>122899</v>
      </c>
      <c r="BO265" s="76">
        <f t="shared" si="321"/>
        <v>124237</v>
      </c>
      <c r="BP265" s="76">
        <f t="shared" si="321"/>
        <v>123780</v>
      </c>
      <c r="BQ265" s="76">
        <f t="shared" si="321"/>
        <v>125770</v>
      </c>
      <c r="BR265" s="76">
        <f t="shared" si="321"/>
        <v>128375</v>
      </c>
      <c r="BS265" s="76">
        <f t="shared" si="321"/>
        <v>128841</v>
      </c>
      <c r="BT265" s="76">
        <f t="shared" si="321"/>
        <v>130702</v>
      </c>
      <c r="BU265" s="76">
        <f t="shared" si="321"/>
        <v>132140</v>
      </c>
      <c r="BV265" s="76">
        <f t="shared" si="321"/>
        <v>132126</v>
      </c>
      <c r="BW265" s="76">
        <f t="shared" si="321"/>
        <v>133207</v>
      </c>
      <c r="BX265" s="76">
        <f t="shared" si="321"/>
        <v>132208</v>
      </c>
      <c r="BY265" s="76">
        <f t="shared" si="321"/>
        <v>132753</v>
      </c>
      <c r="BZ265" s="76">
        <f t="shared" si="321"/>
        <v>127946</v>
      </c>
      <c r="CA265" s="76">
        <f t="shared" ref="CA265:DK265" si="322">CA216+CA167</f>
        <v>122038</v>
      </c>
      <c r="CB265" s="76">
        <f t="shared" si="322"/>
        <v>116543</v>
      </c>
      <c r="CC265" s="76">
        <f t="shared" si="322"/>
        <v>112250</v>
      </c>
      <c r="CD265" s="76">
        <f t="shared" si="322"/>
        <v>108242</v>
      </c>
      <c r="CE265" s="76">
        <f t="shared" si="322"/>
        <v>103511</v>
      </c>
      <c r="CF265" s="76">
        <f t="shared" si="322"/>
        <v>100188</v>
      </c>
      <c r="CG265" s="76">
        <f t="shared" si="322"/>
        <v>96193</v>
      </c>
      <c r="CH265" s="76">
        <f t="shared" si="322"/>
        <v>91526</v>
      </c>
      <c r="CI265" s="76">
        <f t="shared" si="322"/>
        <v>87828</v>
      </c>
      <c r="CJ265" s="76">
        <f t="shared" si="322"/>
        <v>84013</v>
      </c>
      <c r="CK265" s="76">
        <f t="shared" si="322"/>
        <v>82189</v>
      </c>
      <c r="CL265" s="76">
        <f t="shared" si="322"/>
        <v>77888</v>
      </c>
      <c r="CM265" s="76">
        <f t="shared" si="322"/>
        <v>78224</v>
      </c>
      <c r="CN265" s="76">
        <f t="shared" si="322"/>
        <v>75352</v>
      </c>
      <c r="CO265" s="76">
        <f t="shared" si="322"/>
        <v>74360</v>
      </c>
      <c r="CP265" s="76">
        <f t="shared" si="322"/>
        <v>71426</v>
      </c>
      <c r="CQ265" s="76">
        <f t="shared" si="322"/>
        <v>69130</v>
      </c>
      <c r="CR265" s="76">
        <f t="shared" si="322"/>
        <v>64076</v>
      </c>
      <c r="CS265" s="76">
        <f t="shared" si="322"/>
        <v>60772</v>
      </c>
      <c r="CT265" s="76">
        <f t="shared" si="322"/>
        <v>56310</v>
      </c>
      <c r="CU265" s="76">
        <f t="shared" si="322"/>
        <v>51256</v>
      </c>
      <c r="CV265" s="76">
        <f t="shared" si="322"/>
        <v>45535</v>
      </c>
      <c r="CW265" s="76">
        <f t="shared" si="322"/>
        <v>39478</v>
      </c>
      <c r="CX265" s="76">
        <f t="shared" si="322"/>
        <v>35898</v>
      </c>
      <c r="CY265" s="76">
        <f t="shared" si="322"/>
        <v>32145</v>
      </c>
      <c r="CZ265" s="76">
        <f t="shared" si="322"/>
        <v>28130</v>
      </c>
      <c r="DA265" s="76">
        <f t="shared" si="322"/>
        <v>25243</v>
      </c>
      <c r="DB265" s="76">
        <f t="shared" si="322"/>
        <v>22137</v>
      </c>
      <c r="DC265" s="76">
        <f t="shared" si="322"/>
        <v>18734</v>
      </c>
      <c r="DD265" s="76">
        <f t="shared" si="322"/>
        <v>15303</v>
      </c>
      <c r="DE265" s="76">
        <f t="shared" si="322"/>
        <v>12477</v>
      </c>
      <c r="DF265" s="76">
        <f t="shared" si="322"/>
        <v>9681</v>
      </c>
      <c r="DG265" s="76">
        <f t="shared" si="322"/>
        <v>7417</v>
      </c>
      <c r="DH265" s="76">
        <f t="shared" si="322"/>
        <v>5208</v>
      </c>
      <c r="DI265" s="76">
        <f t="shared" si="322"/>
        <v>3508</v>
      </c>
      <c r="DJ265" s="76">
        <f t="shared" si="322"/>
        <v>2183</v>
      </c>
      <c r="DK265" s="76">
        <f t="shared" si="322"/>
        <v>1325</v>
      </c>
      <c r="DL265" s="76">
        <f t="shared" ref="DL265:EE265" si="323">DL216+DL167</f>
        <v>718</v>
      </c>
      <c r="DM265" s="76">
        <f t="shared" si="323"/>
        <v>350</v>
      </c>
      <c r="DN265" s="76">
        <f t="shared" si="323"/>
        <v>151</v>
      </c>
      <c r="DO265" s="76">
        <f t="shared" si="323"/>
        <v>57</v>
      </c>
      <c r="DP265" s="76">
        <f t="shared" si="323"/>
        <v>19</v>
      </c>
      <c r="DQ265" s="76">
        <f t="shared" si="323"/>
        <v>5</v>
      </c>
      <c r="DR265" s="76">
        <f t="shared" si="323"/>
        <v>0</v>
      </c>
      <c r="DS265" s="76">
        <f t="shared" si="323"/>
        <v>0</v>
      </c>
      <c r="DT265" s="76">
        <f t="shared" si="323"/>
        <v>0</v>
      </c>
      <c r="DU265" s="76">
        <f t="shared" si="323"/>
        <v>0</v>
      </c>
      <c r="DV265" s="76">
        <f t="shared" si="323"/>
        <v>0</v>
      </c>
      <c r="DW265" s="76">
        <f t="shared" si="323"/>
        <v>0</v>
      </c>
      <c r="DX265" s="76">
        <f t="shared" si="323"/>
        <v>0</v>
      </c>
      <c r="DY265" s="76">
        <f t="shared" si="323"/>
        <v>0</v>
      </c>
      <c r="DZ265" s="76">
        <f t="shared" si="323"/>
        <v>0</v>
      </c>
      <c r="EA265" s="76">
        <f t="shared" si="323"/>
        <v>0</v>
      </c>
      <c r="EB265" s="76">
        <f t="shared" si="323"/>
        <v>0</v>
      </c>
      <c r="EC265" s="76">
        <f t="shared" si="323"/>
        <v>0</v>
      </c>
      <c r="ED265" s="76">
        <f t="shared" si="323"/>
        <v>0</v>
      </c>
      <c r="EE265" s="76">
        <f t="shared" si="323"/>
        <v>0</v>
      </c>
    </row>
    <row r="266" spans="1:135" ht="0.95" customHeight="1" x14ac:dyDescent="0.25">
      <c r="A266" s="70">
        <v>2027</v>
      </c>
      <c r="B266" s="71">
        <f t="shared" si="262"/>
        <v>9625121</v>
      </c>
      <c r="C266" s="73">
        <f t="shared" si="268"/>
        <v>1.1066124048743175E-2</v>
      </c>
      <c r="D266" s="66">
        <f t="shared" ref="D266:M266" si="324">D168+D217</f>
        <v>5606791</v>
      </c>
      <c r="E266" s="66">
        <f t="shared" si="324"/>
        <v>5730282</v>
      </c>
      <c r="F266" s="66">
        <f t="shared" si="324"/>
        <v>5847892</v>
      </c>
      <c r="G266" s="75">
        <f t="shared" si="324"/>
        <v>5961198</v>
      </c>
      <c r="H266" s="75">
        <f t="shared" si="324"/>
        <v>6070322</v>
      </c>
      <c r="I266" s="75">
        <f t="shared" si="324"/>
        <v>2085143</v>
      </c>
      <c r="J266" s="75">
        <f t="shared" si="324"/>
        <v>1961652</v>
      </c>
      <c r="K266" s="75">
        <f t="shared" si="324"/>
        <v>1844042</v>
      </c>
      <c r="L266" s="75">
        <f t="shared" si="324"/>
        <v>1730736</v>
      </c>
      <c r="M266" s="75">
        <f t="shared" si="324"/>
        <v>1621612</v>
      </c>
      <c r="N266" s="66"/>
      <c r="O266" s="76">
        <f t="shared" ref="O266:AT266" si="325">O217+O168</f>
        <v>99271</v>
      </c>
      <c r="P266" s="76">
        <f t="shared" si="325"/>
        <v>99884</v>
      </c>
      <c r="Q266" s="76">
        <f t="shared" si="325"/>
        <v>100208</v>
      </c>
      <c r="R266" s="76">
        <f t="shared" si="325"/>
        <v>100341</v>
      </c>
      <c r="S266" s="76">
        <f t="shared" si="325"/>
        <v>100305</v>
      </c>
      <c r="T266" s="76">
        <f t="shared" si="325"/>
        <v>100101</v>
      </c>
      <c r="U266" s="76">
        <f t="shared" si="325"/>
        <v>99737</v>
      </c>
      <c r="V266" s="76">
        <f t="shared" si="325"/>
        <v>99243</v>
      </c>
      <c r="W266" s="76">
        <f t="shared" si="325"/>
        <v>98650</v>
      </c>
      <c r="X266" s="76">
        <f t="shared" si="325"/>
        <v>97961</v>
      </c>
      <c r="Y266" s="76">
        <f t="shared" si="325"/>
        <v>97205</v>
      </c>
      <c r="Z266" s="76">
        <f t="shared" si="325"/>
        <v>96324</v>
      </c>
      <c r="AA266" s="76">
        <f t="shared" si="325"/>
        <v>95334</v>
      </c>
      <c r="AB266" s="76">
        <f t="shared" si="325"/>
        <v>93184</v>
      </c>
      <c r="AC266" s="76">
        <f t="shared" si="325"/>
        <v>93127</v>
      </c>
      <c r="AD266" s="76">
        <f t="shared" si="325"/>
        <v>93267</v>
      </c>
      <c r="AE266" s="76">
        <f t="shared" si="325"/>
        <v>92430</v>
      </c>
      <c r="AF266" s="76">
        <f t="shared" si="325"/>
        <v>93726</v>
      </c>
      <c r="AG266" s="76">
        <f t="shared" si="325"/>
        <v>92813</v>
      </c>
      <c r="AH266" s="76">
        <f t="shared" si="325"/>
        <v>92955</v>
      </c>
      <c r="AI266" s="76">
        <f t="shared" si="325"/>
        <v>92731</v>
      </c>
      <c r="AJ266" s="76">
        <f t="shared" si="325"/>
        <v>93525</v>
      </c>
      <c r="AK266" s="76">
        <f t="shared" si="325"/>
        <v>95057</v>
      </c>
      <c r="AL266" s="76">
        <f t="shared" si="325"/>
        <v>97326</v>
      </c>
      <c r="AM266" s="76">
        <f t="shared" si="325"/>
        <v>98842</v>
      </c>
      <c r="AN266" s="76">
        <f t="shared" si="325"/>
        <v>102699</v>
      </c>
      <c r="AO266" s="76">
        <f t="shared" si="325"/>
        <v>106153</v>
      </c>
      <c r="AP266" s="76">
        <f t="shared" si="325"/>
        <v>113220</v>
      </c>
      <c r="AQ266" s="76">
        <f t="shared" si="325"/>
        <v>115662</v>
      </c>
      <c r="AR266" s="76">
        <f t="shared" si="325"/>
        <v>119582</v>
      </c>
      <c r="AS266" s="76">
        <f t="shared" si="325"/>
        <v>123119</v>
      </c>
      <c r="AT266" s="76">
        <f t="shared" si="325"/>
        <v>127516</v>
      </c>
      <c r="AU266" s="76">
        <f t="shared" ref="AU266:BZ266" si="326">AU217+AU168</f>
        <v>129500</v>
      </c>
      <c r="AV266" s="76">
        <f t="shared" si="326"/>
        <v>132418</v>
      </c>
      <c r="AW266" s="76">
        <f t="shared" si="326"/>
        <v>134980</v>
      </c>
      <c r="AX266" s="76">
        <f t="shared" si="326"/>
        <v>139010</v>
      </c>
      <c r="AY266" s="76">
        <f t="shared" si="326"/>
        <v>140728</v>
      </c>
      <c r="AZ266" s="76">
        <f t="shared" si="326"/>
        <v>141742</v>
      </c>
      <c r="BA266" s="76">
        <f t="shared" si="326"/>
        <v>141315</v>
      </c>
      <c r="BB266" s="76">
        <f t="shared" si="326"/>
        <v>142332</v>
      </c>
      <c r="BC266" s="76">
        <f t="shared" si="326"/>
        <v>139741</v>
      </c>
      <c r="BD266" s="76">
        <f t="shared" si="326"/>
        <v>140413</v>
      </c>
      <c r="BE266" s="76">
        <f t="shared" si="326"/>
        <v>139428</v>
      </c>
      <c r="BF266" s="76">
        <f t="shared" si="326"/>
        <v>139037</v>
      </c>
      <c r="BG266" s="76">
        <f t="shared" si="326"/>
        <v>136893</v>
      </c>
      <c r="BH266" s="76">
        <f t="shared" si="326"/>
        <v>137533</v>
      </c>
      <c r="BI266" s="76">
        <f t="shared" si="326"/>
        <v>135653</v>
      </c>
      <c r="BJ266" s="76">
        <f t="shared" si="326"/>
        <v>134475</v>
      </c>
      <c r="BK266" s="76">
        <f t="shared" si="326"/>
        <v>130547</v>
      </c>
      <c r="BL266" s="76">
        <f t="shared" si="326"/>
        <v>128104</v>
      </c>
      <c r="BM266" s="76">
        <f t="shared" si="326"/>
        <v>126669</v>
      </c>
      <c r="BN266" s="76">
        <f t="shared" si="326"/>
        <v>124745</v>
      </c>
      <c r="BO266" s="76">
        <f t="shared" si="326"/>
        <v>123117</v>
      </c>
      <c r="BP266" s="76">
        <f t="shared" si="326"/>
        <v>124347</v>
      </c>
      <c r="BQ266" s="76">
        <f t="shared" si="326"/>
        <v>123799</v>
      </c>
      <c r="BR266" s="76">
        <f t="shared" si="326"/>
        <v>125675</v>
      </c>
      <c r="BS266" s="76">
        <f t="shared" si="326"/>
        <v>128163</v>
      </c>
      <c r="BT266" s="76">
        <f t="shared" si="326"/>
        <v>128515</v>
      </c>
      <c r="BU266" s="76">
        <f t="shared" si="326"/>
        <v>130255</v>
      </c>
      <c r="BV266" s="76">
        <f t="shared" si="326"/>
        <v>131564</v>
      </c>
      <c r="BW266" s="76">
        <f t="shared" si="326"/>
        <v>131344</v>
      </c>
      <c r="BX266" s="76">
        <f t="shared" si="326"/>
        <v>132406</v>
      </c>
      <c r="BY266" s="76">
        <f t="shared" si="326"/>
        <v>131329</v>
      </c>
      <c r="BZ266" s="76">
        <f t="shared" si="326"/>
        <v>131764</v>
      </c>
      <c r="CA266" s="76">
        <f t="shared" ref="CA266:DK266" si="327">CA217+CA168</f>
        <v>126809</v>
      </c>
      <c r="CB266" s="76">
        <f t="shared" si="327"/>
        <v>120640</v>
      </c>
      <c r="CC266" s="76">
        <f t="shared" si="327"/>
        <v>115539</v>
      </c>
      <c r="CD266" s="76">
        <f t="shared" si="327"/>
        <v>111341</v>
      </c>
      <c r="CE266" s="76">
        <f t="shared" si="327"/>
        <v>107327</v>
      </c>
      <c r="CF266" s="76">
        <f t="shared" si="327"/>
        <v>102580</v>
      </c>
      <c r="CG266" s="76">
        <f t="shared" si="327"/>
        <v>99214</v>
      </c>
      <c r="CH266" s="76">
        <f t="shared" si="327"/>
        <v>95160</v>
      </c>
      <c r="CI266" s="76">
        <f t="shared" si="327"/>
        <v>90447</v>
      </c>
      <c r="CJ266" s="76">
        <f t="shared" si="327"/>
        <v>86685</v>
      </c>
      <c r="CK266" s="76">
        <f t="shared" si="327"/>
        <v>82805</v>
      </c>
      <c r="CL266" s="76">
        <f t="shared" si="327"/>
        <v>80864</v>
      </c>
      <c r="CM266" s="76">
        <f t="shared" si="327"/>
        <v>76496</v>
      </c>
      <c r="CN266" s="76">
        <f t="shared" si="327"/>
        <v>76646</v>
      </c>
      <c r="CO266" s="76">
        <f t="shared" si="327"/>
        <v>73658</v>
      </c>
      <c r="CP266" s="76">
        <f t="shared" si="327"/>
        <v>72485</v>
      </c>
      <c r="CQ266" s="76">
        <f t="shared" si="327"/>
        <v>69406</v>
      </c>
      <c r="CR266" s="76">
        <f t="shared" si="327"/>
        <v>66929</v>
      </c>
      <c r="CS266" s="76">
        <f t="shared" si="327"/>
        <v>61781</v>
      </c>
      <c r="CT266" s="76">
        <f t="shared" si="327"/>
        <v>58319</v>
      </c>
      <c r="CU266" s="76">
        <f t="shared" si="327"/>
        <v>53750</v>
      </c>
      <c r="CV266" s="76">
        <f t="shared" si="327"/>
        <v>48626</v>
      </c>
      <c r="CW266" s="76">
        <f t="shared" si="327"/>
        <v>42902</v>
      </c>
      <c r="CX266" s="76">
        <f t="shared" si="327"/>
        <v>36902</v>
      </c>
      <c r="CY266" s="76">
        <f t="shared" si="327"/>
        <v>33248</v>
      </c>
      <c r="CZ266" s="76">
        <f t="shared" si="327"/>
        <v>29454</v>
      </c>
      <c r="DA266" s="76">
        <f t="shared" si="327"/>
        <v>25456</v>
      </c>
      <c r="DB266" s="76">
        <f t="shared" si="327"/>
        <v>22519</v>
      </c>
      <c r="DC266" s="76">
        <f t="shared" si="327"/>
        <v>19419</v>
      </c>
      <c r="DD266" s="76">
        <f t="shared" si="327"/>
        <v>16111</v>
      </c>
      <c r="DE266" s="76">
        <f t="shared" si="327"/>
        <v>12859</v>
      </c>
      <c r="DF266" s="76">
        <f t="shared" si="327"/>
        <v>10198</v>
      </c>
      <c r="DG266" s="76">
        <f t="shared" si="327"/>
        <v>7660</v>
      </c>
      <c r="DH266" s="76">
        <f t="shared" si="327"/>
        <v>5643</v>
      </c>
      <c r="DI266" s="76">
        <f t="shared" si="327"/>
        <v>3786</v>
      </c>
      <c r="DJ266" s="76">
        <f t="shared" si="327"/>
        <v>2418</v>
      </c>
      <c r="DK266" s="76">
        <f t="shared" si="327"/>
        <v>1415</v>
      </c>
      <c r="DL266" s="76">
        <f t="shared" ref="DL266:EE266" si="328">DL217+DL168</f>
        <v>798</v>
      </c>
      <c r="DM266" s="76">
        <f t="shared" si="328"/>
        <v>395</v>
      </c>
      <c r="DN266" s="76">
        <f t="shared" si="328"/>
        <v>175</v>
      </c>
      <c r="DO266" s="76">
        <f t="shared" si="328"/>
        <v>66</v>
      </c>
      <c r="DP266" s="76">
        <f t="shared" si="328"/>
        <v>23</v>
      </c>
      <c r="DQ266" s="76">
        <f t="shared" si="328"/>
        <v>7</v>
      </c>
      <c r="DR266" s="76">
        <f t="shared" si="328"/>
        <v>0</v>
      </c>
      <c r="DS266" s="76">
        <f t="shared" si="328"/>
        <v>0</v>
      </c>
      <c r="DT266" s="76">
        <f t="shared" si="328"/>
        <v>0</v>
      </c>
      <c r="DU266" s="76">
        <f t="shared" si="328"/>
        <v>0</v>
      </c>
      <c r="DV266" s="76">
        <f t="shared" si="328"/>
        <v>0</v>
      </c>
      <c r="DW266" s="76">
        <f t="shared" si="328"/>
        <v>0</v>
      </c>
      <c r="DX266" s="76">
        <f t="shared" si="328"/>
        <v>0</v>
      </c>
      <c r="DY266" s="76">
        <f t="shared" si="328"/>
        <v>0</v>
      </c>
      <c r="DZ266" s="76">
        <f t="shared" si="328"/>
        <v>0</v>
      </c>
      <c r="EA266" s="76">
        <f t="shared" si="328"/>
        <v>0</v>
      </c>
      <c r="EB266" s="76">
        <f t="shared" si="328"/>
        <v>0</v>
      </c>
      <c r="EC266" s="76">
        <f t="shared" si="328"/>
        <v>0</v>
      </c>
      <c r="ED266" s="76">
        <f t="shared" si="328"/>
        <v>0</v>
      </c>
      <c r="EE266" s="76">
        <f t="shared" si="328"/>
        <v>0</v>
      </c>
    </row>
    <row r="267" spans="1:135" ht="0.95" customHeight="1" x14ac:dyDescent="0.25">
      <c r="A267" s="70">
        <v>2028</v>
      </c>
      <c r="B267" s="71">
        <f t="shared" si="262"/>
        <v>9729721</v>
      </c>
      <c r="C267" s="73">
        <f t="shared" si="268"/>
        <v>1.0867395848841796E-2</v>
      </c>
      <c r="D267" s="66">
        <f t="shared" ref="D267:M267" si="329">D169+D218</f>
        <v>5629403</v>
      </c>
      <c r="E267" s="66">
        <f t="shared" si="329"/>
        <v>5756900</v>
      </c>
      <c r="F267" s="66">
        <f t="shared" si="329"/>
        <v>5879215</v>
      </c>
      <c r="G267" s="75">
        <f t="shared" si="329"/>
        <v>5995867</v>
      </c>
      <c r="H267" s="75">
        <f t="shared" si="329"/>
        <v>6108244</v>
      </c>
      <c r="I267" s="75">
        <f t="shared" si="329"/>
        <v>2145338</v>
      </c>
      <c r="J267" s="75">
        <f t="shared" si="329"/>
        <v>2017841</v>
      </c>
      <c r="K267" s="75">
        <f t="shared" si="329"/>
        <v>1895526</v>
      </c>
      <c r="L267" s="75">
        <f t="shared" si="329"/>
        <v>1778874</v>
      </c>
      <c r="M267" s="75">
        <f t="shared" si="329"/>
        <v>1666497</v>
      </c>
      <c r="N267" s="66"/>
      <c r="O267" s="76">
        <f t="shared" ref="O267:AT267" si="330">O218+O169</f>
        <v>99608</v>
      </c>
      <c r="P267" s="76">
        <f t="shared" si="330"/>
        <v>100305</v>
      </c>
      <c r="Q267" s="76">
        <f t="shared" si="330"/>
        <v>100751</v>
      </c>
      <c r="R267" s="76">
        <f t="shared" si="330"/>
        <v>101016</v>
      </c>
      <c r="S267" s="76">
        <f t="shared" si="330"/>
        <v>101115</v>
      </c>
      <c r="T267" s="76">
        <f t="shared" si="330"/>
        <v>101051</v>
      </c>
      <c r="U267" s="76">
        <f t="shared" si="330"/>
        <v>100812</v>
      </c>
      <c r="V267" s="76">
        <f t="shared" si="330"/>
        <v>100427</v>
      </c>
      <c r="W267" s="76">
        <f t="shared" si="330"/>
        <v>99923</v>
      </c>
      <c r="X267" s="76">
        <f t="shared" si="330"/>
        <v>99306</v>
      </c>
      <c r="Y267" s="76">
        <f t="shared" si="330"/>
        <v>98593</v>
      </c>
      <c r="Z267" s="76">
        <f t="shared" si="330"/>
        <v>97813</v>
      </c>
      <c r="AA267" s="76">
        <f t="shared" si="330"/>
        <v>96915</v>
      </c>
      <c r="AB267" s="76">
        <f t="shared" si="330"/>
        <v>95924</v>
      </c>
      <c r="AC267" s="76">
        <f t="shared" si="330"/>
        <v>93820</v>
      </c>
      <c r="AD267" s="76">
        <f t="shared" si="330"/>
        <v>93841</v>
      </c>
      <c r="AE267" s="76">
        <f t="shared" si="330"/>
        <v>94126</v>
      </c>
      <c r="AF267" s="76">
        <f t="shared" si="330"/>
        <v>93501</v>
      </c>
      <c r="AG267" s="76">
        <f t="shared" si="330"/>
        <v>94999</v>
      </c>
      <c r="AH267" s="76">
        <f t="shared" si="330"/>
        <v>94335</v>
      </c>
      <c r="AI267" s="76">
        <f t="shared" si="330"/>
        <v>94785</v>
      </c>
      <c r="AJ267" s="76">
        <f t="shared" si="330"/>
        <v>94928</v>
      </c>
      <c r="AK267" s="76">
        <f t="shared" si="330"/>
        <v>96101</v>
      </c>
      <c r="AL267" s="76">
        <f t="shared" si="330"/>
        <v>97985</v>
      </c>
      <c r="AM267" s="76">
        <f t="shared" si="330"/>
        <v>100592</v>
      </c>
      <c r="AN267" s="76">
        <f t="shared" si="330"/>
        <v>102386</v>
      </c>
      <c r="AO267" s="76">
        <f t="shared" si="330"/>
        <v>106378</v>
      </c>
      <c r="AP267" s="76">
        <f t="shared" si="330"/>
        <v>109868</v>
      </c>
      <c r="AQ267" s="76">
        <f t="shared" si="330"/>
        <v>116812</v>
      </c>
      <c r="AR267" s="76">
        <f t="shared" si="330"/>
        <v>119138</v>
      </c>
      <c r="AS267" s="76">
        <f t="shared" si="330"/>
        <v>122885</v>
      </c>
      <c r="AT267" s="76">
        <f t="shared" si="330"/>
        <v>126234</v>
      </c>
      <c r="AU267" s="76">
        <f t="shared" ref="AU267:BZ267" si="331">AU218+AU169</f>
        <v>130408</v>
      </c>
      <c r="AV267" s="76">
        <f t="shared" si="331"/>
        <v>132183</v>
      </c>
      <c r="AW267" s="76">
        <f t="shared" si="331"/>
        <v>134875</v>
      </c>
      <c r="AX267" s="76">
        <f t="shared" si="331"/>
        <v>137215</v>
      </c>
      <c r="AY267" s="76">
        <f t="shared" si="331"/>
        <v>141026</v>
      </c>
      <c r="AZ267" s="76">
        <f t="shared" si="331"/>
        <v>142550</v>
      </c>
      <c r="BA267" s="76">
        <f t="shared" si="331"/>
        <v>143389</v>
      </c>
      <c r="BB267" s="76">
        <f t="shared" si="331"/>
        <v>142811</v>
      </c>
      <c r="BC267" s="76">
        <f t="shared" si="331"/>
        <v>143672</v>
      </c>
      <c r="BD267" s="76">
        <f t="shared" si="331"/>
        <v>140969</v>
      </c>
      <c r="BE267" s="76">
        <f t="shared" si="331"/>
        <v>141516</v>
      </c>
      <c r="BF267" s="76">
        <f t="shared" si="331"/>
        <v>140423</v>
      </c>
      <c r="BG267" s="76">
        <f t="shared" si="331"/>
        <v>139930</v>
      </c>
      <c r="BH267" s="76">
        <f t="shared" si="331"/>
        <v>137708</v>
      </c>
      <c r="BI267" s="76">
        <f t="shared" si="331"/>
        <v>138245</v>
      </c>
      <c r="BJ267" s="76">
        <f t="shared" si="331"/>
        <v>136283</v>
      </c>
      <c r="BK267" s="76">
        <f t="shared" si="331"/>
        <v>135014</v>
      </c>
      <c r="BL267" s="76">
        <f t="shared" si="331"/>
        <v>131017</v>
      </c>
      <c r="BM267" s="76">
        <f t="shared" si="331"/>
        <v>128485</v>
      </c>
      <c r="BN267" s="76">
        <f t="shared" si="331"/>
        <v>126960</v>
      </c>
      <c r="BO267" s="76">
        <f t="shared" si="331"/>
        <v>124949</v>
      </c>
      <c r="BP267" s="76">
        <f t="shared" si="331"/>
        <v>123235</v>
      </c>
      <c r="BQ267" s="76">
        <f t="shared" si="331"/>
        <v>124356</v>
      </c>
      <c r="BR267" s="76">
        <f t="shared" si="331"/>
        <v>123723</v>
      </c>
      <c r="BS267" s="76">
        <f t="shared" si="331"/>
        <v>125480</v>
      </c>
      <c r="BT267" s="76">
        <f t="shared" si="331"/>
        <v>127851</v>
      </c>
      <c r="BU267" s="76">
        <f t="shared" si="331"/>
        <v>128088</v>
      </c>
      <c r="BV267" s="76">
        <f t="shared" si="331"/>
        <v>129706</v>
      </c>
      <c r="BW267" s="76">
        <f t="shared" si="331"/>
        <v>130795</v>
      </c>
      <c r="BX267" s="76">
        <f t="shared" si="331"/>
        <v>130578</v>
      </c>
      <c r="BY267" s="76">
        <f t="shared" si="331"/>
        <v>131532</v>
      </c>
      <c r="BZ267" s="76">
        <f t="shared" si="331"/>
        <v>130375</v>
      </c>
      <c r="CA267" s="76">
        <f t="shared" ref="CA267:DK267" si="332">CA218+CA169</f>
        <v>130582</v>
      </c>
      <c r="CB267" s="76">
        <f t="shared" si="332"/>
        <v>125362</v>
      </c>
      <c r="CC267" s="76">
        <f t="shared" si="332"/>
        <v>119594</v>
      </c>
      <c r="CD267" s="76">
        <f t="shared" si="332"/>
        <v>114615</v>
      </c>
      <c r="CE267" s="76">
        <f t="shared" si="332"/>
        <v>110396</v>
      </c>
      <c r="CF267" s="76">
        <f t="shared" si="332"/>
        <v>106367</v>
      </c>
      <c r="CG267" s="76">
        <f t="shared" si="332"/>
        <v>101586</v>
      </c>
      <c r="CH267" s="76">
        <f t="shared" si="332"/>
        <v>98171</v>
      </c>
      <c r="CI267" s="76">
        <f t="shared" si="332"/>
        <v>94048</v>
      </c>
      <c r="CJ267" s="76">
        <f t="shared" si="332"/>
        <v>89280</v>
      </c>
      <c r="CK267" s="76">
        <f t="shared" si="332"/>
        <v>85448</v>
      </c>
      <c r="CL267" s="76">
        <f t="shared" si="332"/>
        <v>81493</v>
      </c>
      <c r="CM267" s="76">
        <f t="shared" si="332"/>
        <v>79433</v>
      </c>
      <c r="CN267" s="76">
        <f t="shared" si="332"/>
        <v>74990</v>
      </c>
      <c r="CO267" s="76">
        <f t="shared" si="332"/>
        <v>74943</v>
      </c>
      <c r="CP267" s="76">
        <f t="shared" si="332"/>
        <v>71831</v>
      </c>
      <c r="CQ267" s="76">
        <f t="shared" si="332"/>
        <v>70470</v>
      </c>
      <c r="CR267" s="76">
        <f t="shared" si="332"/>
        <v>67236</v>
      </c>
      <c r="CS267" s="76">
        <f t="shared" si="332"/>
        <v>64569</v>
      </c>
      <c r="CT267" s="76">
        <f t="shared" si="332"/>
        <v>59331</v>
      </c>
      <c r="CU267" s="76">
        <f t="shared" si="332"/>
        <v>55710</v>
      </c>
      <c r="CV267" s="76">
        <f t="shared" si="332"/>
        <v>51044</v>
      </c>
      <c r="CW267" s="76">
        <f t="shared" si="332"/>
        <v>45858</v>
      </c>
      <c r="CX267" s="76">
        <f t="shared" si="332"/>
        <v>40148</v>
      </c>
      <c r="CY267" s="76">
        <f t="shared" si="332"/>
        <v>34224</v>
      </c>
      <c r="CZ267" s="76">
        <f t="shared" si="332"/>
        <v>30513</v>
      </c>
      <c r="DA267" s="76">
        <f t="shared" si="332"/>
        <v>26702</v>
      </c>
      <c r="DB267" s="76">
        <f t="shared" si="332"/>
        <v>22755</v>
      </c>
      <c r="DC267" s="76">
        <f t="shared" si="332"/>
        <v>19801</v>
      </c>
      <c r="DD267" s="76">
        <f t="shared" si="332"/>
        <v>16747</v>
      </c>
      <c r="DE267" s="76">
        <f t="shared" si="332"/>
        <v>13583</v>
      </c>
      <c r="DF267" s="76">
        <f t="shared" si="332"/>
        <v>10551</v>
      </c>
      <c r="DG267" s="76">
        <f t="shared" si="332"/>
        <v>8104</v>
      </c>
      <c r="DH267" s="76">
        <f t="shared" si="332"/>
        <v>5860</v>
      </c>
      <c r="DI267" s="76">
        <f t="shared" si="332"/>
        <v>4127</v>
      </c>
      <c r="DJ267" s="76">
        <f t="shared" si="332"/>
        <v>2629</v>
      </c>
      <c r="DK267" s="76">
        <f t="shared" si="332"/>
        <v>1581</v>
      </c>
      <c r="DL267" s="76">
        <f t="shared" ref="DL267:EE267" si="333">DL218+DL169</f>
        <v>860</v>
      </c>
      <c r="DM267" s="76">
        <f t="shared" si="333"/>
        <v>445</v>
      </c>
      <c r="DN267" s="76">
        <f t="shared" si="333"/>
        <v>199</v>
      </c>
      <c r="DO267" s="76">
        <f t="shared" si="333"/>
        <v>79</v>
      </c>
      <c r="DP267" s="76">
        <f t="shared" si="333"/>
        <v>27</v>
      </c>
      <c r="DQ267" s="76">
        <f t="shared" si="333"/>
        <v>9</v>
      </c>
      <c r="DR267" s="76">
        <f t="shared" si="333"/>
        <v>1</v>
      </c>
      <c r="DS267" s="76">
        <f t="shared" si="333"/>
        <v>0</v>
      </c>
      <c r="DT267" s="76">
        <f t="shared" si="333"/>
        <v>0</v>
      </c>
      <c r="DU267" s="76">
        <f t="shared" si="333"/>
        <v>0</v>
      </c>
      <c r="DV267" s="76">
        <f t="shared" si="333"/>
        <v>0</v>
      </c>
      <c r="DW267" s="76">
        <f t="shared" si="333"/>
        <v>0</v>
      </c>
      <c r="DX267" s="76">
        <f t="shared" si="333"/>
        <v>0</v>
      </c>
      <c r="DY267" s="76">
        <f t="shared" si="333"/>
        <v>0</v>
      </c>
      <c r="DZ267" s="76">
        <f t="shared" si="333"/>
        <v>0</v>
      </c>
      <c r="EA267" s="76">
        <f t="shared" si="333"/>
        <v>0</v>
      </c>
      <c r="EB267" s="76">
        <f t="shared" si="333"/>
        <v>0</v>
      </c>
      <c r="EC267" s="76">
        <f t="shared" si="333"/>
        <v>0</v>
      </c>
      <c r="ED267" s="76">
        <f t="shared" si="333"/>
        <v>0</v>
      </c>
      <c r="EE267" s="76">
        <f t="shared" si="333"/>
        <v>0</v>
      </c>
    </row>
    <row r="268" spans="1:135" ht="0.95" customHeight="1" x14ac:dyDescent="0.25">
      <c r="A268" s="70">
        <v>2029</v>
      </c>
      <c r="B268" s="71">
        <f t="shared" si="262"/>
        <v>9833439</v>
      </c>
      <c r="C268" s="73">
        <f t="shared" si="268"/>
        <v>1.0659915119868288E-2</v>
      </c>
      <c r="D268" s="66">
        <f t="shared" ref="D268:M268" si="334">D170+D219</f>
        <v>5652513</v>
      </c>
      <c r="E268" s="66">
        <f t="shared" si="334"/>
        <v>5781263</v>
      </c>
      <c r="F268" s="66">
        <f t="shared" si="334"/>
        <v>5907544</v>
      </c>
      <c r="G268" s="75">
        <f t="shared" si="334"/>
        <v>6028862</v>
      </c>
      <c r="H268" s="75">
        <f t="shared" si="334"/>
        <v>6144565</v>
      </c>
      <c r="I268" s="75">
        <f t="shared" si="334"/>
        <v>2205313</v>
      </c>
      <c r="J268" s="75">
        <f t="shared" si="334"/>
        <v>2076563</v>
      </c>
      <c r="K268" s="75">
        <f t="shared" si="334"/>
        <v>1950282</v>
      </c>
      <c r="L268" s="75">
        <f t="shared" si="334"/>
        <v>1828964</v>
      </c>
      <c r="M268" s="75">
        <f t="shared" si="334"/>
        <v>1713261</v>
      </c>
      <c r="N268" s="66"/>
      <c r="O268" s="76">
        <f t="shared" ref="O268:AT268" si="335">O219+O170</f>
        <v>99876</v>
      </c>
      <c r="P268" s="76">
        <f t="shared" si="335"/>
        <v>100648</v>
      </c>
      <c r="Q268" s="76">
        <f t="shared" si="335"/>
        <v>101179</v>
      </c>
      <c r="R268" s="76">
        <f t="shared" si="335"/>
        <v>101562</v>
      </c>
      <c r="S268" s="76">
        <f t="shared" si="335"/>
        <v>101794</v>
      </c>
      <c r="T268" s="76">
        <f t="shared" si="335"/>
        <v>101863</v>
      </c>
      <c r="U268" s="76">
        <f t="shared" si="335"/>
        <v>101763</v>
      </c>
      <c r="V268" s="76">
        <f t="shared" si="335"/>
        <v>101499</v>
      </c>
      <c r="W268" s="76">
        <f t="shared" si="335"/>
        <v>101106</v>
      </c>
      <c r="X268" s="76">
        <f t="shared" si="335"/>
        <v>100580</v>
      </c>
      <c r="Y268" s="76">
        <f t="shared" si="335"/>
        <v>99941</v>
      </c>
      <c r="Z268" s="76">
        <f t="shared" si="335"/>
        <v>99198</v>
      </c>
      <c r="AA268" s="76">
        <f t="shared" si="335"/>
        <v>98406</v>
      </c>
      <c r="AB268" s="76">
        <f t="shared" si="335"/>
        <v>97501</v>
      </c>
      <c r="AC268" s="76">
        <f t="shared" si="335"/>
        <v>96544</v>
      </c>
      <c r="AD268" s="76">
        <f t="shared" si="335"/>
        <v>94534</v>
      </c>
      <c r="AE268" s="76">
        <f t="shared" si="335"/>
        <v>94699</v>
      </c>
      <c r="AF268" s="76">
        <f t="shared" si="335"/>
        <v>95188</v>
      </c>
      <c r="AG268" s="76">
        <f t="shared" si="335"/>
        <v>94783</v>
      </c>
      <c r="AH268" s="76">
        <f t="shared" si="335"/>
        <v>96499</v>
      </c>
      <c r="AI268" s="76">
        <f t="shared" si="335"/>
        <v>96150</v>
      </c>
      <c r="AJ268" s="76">
        <f t="shared" si="335"/>
        <v>96967</v>
      </c>
      <c r="AK268" s="76">
        <f t="shared" si="335"/>
        <v>97483</v>
      </c>
      <c r="AL268" s="76">
        <f t="shared" si="335"/>
        <v>99039</v>
      </c>
      <c r="AM268" s="76">
        <f t="shared" si="335"/>
        <v>101259</v>
      </c>
      <c r="AN268" s="76">
        <f t="shared" si="335"/>
        <v>104128</v>
      </c>
      <c r="AO268" s="76">
        <f t="shared" si="335"/>
        <v>106085</v>
      </c>
      <c r="AP268" s="76">
        <f t="shared" si="335"/>
        <v>110104</v>
      </c>
      <c r="AQ268" s="76">
        <f t="shared" si="335"/>
        <v>113527</v>
      </c>
      <c r="AR268" s="76">
        <f t="shared" si="335"/>
        <v>120295</v>
      </c>
      <c r="AS268" s="76">
        <f t="shared" si="335"/>
        <v>122467</v>
      </c>
      <c r="AT268" s="76">
        <f t="shared" si="335"/>
        <v>126020</v>
      </c>
      <c r="AU268" s="76">
        <f t="shared" ref="AU268:BZ268" si="336">AU219+AU170</f>
        <v>129160</v>
      </c>
      <c r="AV268" s="76">
        <f t="shared" si="336"/>
        <v>133104</v>
      </c>
      <c r="AW268" s="76">
        <f t="shared" si="336"/>
        <v>134666</v>
      </c>
      <c r="AX268" s="76">
        <f t="shared" si="336"/>
        <v>137130</v>
      </c>
      <c r="AY268" s="76">
        <f t="shared" si="336"/>
        <v>139261</v>
      </c>
      <c r="AZ268" s="76">
        <f t="shared" si="336"/>
        <v>142865</v>
      </c>
      <c r="BA268" s="76">
        <f t="shared" si="336"/>
        <v>144211</v>
      </c>
      <c r="BB268" s="76">
        <f t="shared" si="336"/>
        <v>144888</v>
      </c>
      <c r="BC268" s="76">
        <f t="shared" si="336"/>
        <v>144173</v>
      </c>
      <c r="BD268" s="76">
        <f t="shared" si="336"/>
        <v>144892</v>
      </c>
      <c r="BE268" s="76">
        <f t="shared" si="336"/>
        <v>142085</v>
      </c>
      <c r="BF268" s="76">
        <f t="shared" si="336"/>
        <v>142515</v>
      </c>
      <c r="BG268" s="76">
        <f t="shared" si="336"/>
        <v>141320</v>
      </c>
      <c r="BH268" s="76">
        <f t="shared" si="336"/>
        <v>140736</v>
      </c>
      <c r="BI268" s="76">
        <f t="shared" si="336"/>
        <v>138435</v>
      </c>
      <c r="BJ268" s="76">
        <f t="shared" si="336"/>
        <v>138867</v>
      </c>
      <c r="BK268" s="76">
        <f t="shared" si="336"/>
        <v>136821</v>
      </c>
      <c r="BL268" s="76">
        <f t="shared" si="336"/>
        <v>135455</v>
      </c>
      <c r="BM268" s="76">
        <f t="shared" si="336"/>
        <v>131389</v>
      </c>
      <c r="BN268" s="76">
        <f t="shared" si="336"/>
        <v>128768</v>
      </c>
      <c r="BO268" s="76">
        <f t="shared" si="336"/>
        <v>127151</v>
      </c>
      <c r="BP268" s="76">
        <f t="shared" si="336"/>
        <v>125055</v>
      </c>
      <c r="BQ268" s="76">
        <f t="shared" si="336"/>
        <v>123255</v>
      </c>
      <c r="BR268" s="76">
        <f t="shared" si="336"/>
        <v>124269</v>
      </c>
      <c r="BS268" s="76">
        <f t="shared" si="336"/>
        <v>123544</v>
      </c>
      <c r="BT268" s="76">
        <f t="shared" si="336"/>
        <v>125188</v>
      </c>
      <c r="BU268" s="76">
        <f t="shared" si="336"/>
        <v>127437</v>
      </c>
      <c r="BV268" s="76">
        <f t="shared" si="336"/>
        <v>127557</v>
      </c>
      <c r="BW268" s="76">
        <f t="shared" si="336"/>
        <v>128968</v>
      </c>
      <c r="BX268" s="76">
        <f t="shared" si="336"/>
        <v>130038</v>
      </c>
      <c r="BY268" s="76">
        <f t="shared" si="336"/>
        <v>129738</v>
      </c>
      <c r="BZ268" s="76">
        <f t="shared" si="336"/>
        <v>130582</v>
      </c>
      <c r="CA268" s="76">
        <f t="shared" ref="CA268:DK268" si="337">CA219+CA170</f>
        <v>129220</v>
      </c>
      <c r="CB268" s="76">
        <f t="shared" si="337"/>
        <v>129087</v>
      </c>
      <c r="CC268" s="76">
        <f t="shared" si="337"/>
        <v>124279</v>
      </c>
      <c r="CD268" s="76">
        <f t="shared" si="337"/>
        <v>118633</v>
      </c>
      <c r="CE268" s="76">
        <f t="shared" si="337"/>
        <v>113658</v>
      </c>
      <c r="CF268" s="76">
        <f t="shared" si="337"/>
        <v>109406</v>
      </c>
      <c r="CG268" s="76">
        <f t="shared" si="337"/>
        <v>105345</v>
      </c>
      <c r="CH268" s="76">
        <f t="shared" si="337"/>
        <v>100522</v>
      </c>
      <c r="CI268" s="76">
        <f t="shared" si="337"/>
        <v>97041</v>
      </c>
      <c r="CJ268" s="76">
        <f t="shared" si="337"/>
        <v>92844</v>
      </c>
      <c r="CK268" s="76">
        <f t="shared" si="337"/>
        <v>88018</v>
      </c>
      <c r="CL268" s="76">
        <f t="shared" si="337"/>
        <v>84103</v>
      </c>
      <c r="CM268" s="76">
        <f t="shared" si="337"/>
        <v>80073</v>
      </c>
      <c r="CN268" s="76">
        <f t="shared" si="337"/>
        <v>77884</v>
      </c>
      <c r="CO268" s="76">
        <f t="shared" si="337"/>
        <v>73361</v>
      </c>
      <c r="CP268" s="76">
        <f t="shared" si="337"/>
        <v>73106</v>
      </c>
      <c r="CQ268" s="76">
        <f t="shared" si="337"/>
        <v>69868</v>
      </c>
      <c r="CR268" s="76">
        <f t="shared" si="337"/>
        <v>68299</v>
      </c>
      <c r="CS268" s="76">
        <f t="shared" si="337"/>
        <v>64903</v>
      </c>
      <c r="CT268" s="76">
        <f t="shared" si="337"/>
        <v>62049</v>
      </c>
      <c r="CU268" s="76">
        <f t="shared" si="337"/>
        <v>56720</v>
      </c>
      <c r="CV268" s="76">
        <f t="shared" si="337"/>
        <v>52942</v>
      </c>
      <c r="CW268" s="76">
        <f t="shared" si="337"/>
        <v>48190</v>
      </c>
      <c r="CX268" s="76">
        <f t="shared" si="337"/>
        <v>42956</v>
      </c>
      <c r="CY268" s="76">
        <f t="shared" si="337"/>
        <v>37277</v>
      </c>
      <c r="CZ268" s="76">
        <f t="shared" si="337"/>
        <v>31455</v>
      </c>
      <c r="DA268" s="76">
        <f t="shared" si="337"/>
        <v>27707</v>
      </c>
      <c r="DB268" s="76">
        <f t="shared" si="337"/>
        <v>23915</v>
      </c>
      <c r="DC268" s="76">
        <f t="shared" si="337"/>
        <v>20052</v>
      </c>
      <c r="DD268" s="76">
        <f t="shared" si="337"/>
        <v>17119</v>
      </c>
      <c r="DE268" s="76">
        <f t="shared" si="337"/>
        <v>14162</v>
      </c>
      <c r="DF268" s="76">
        <f t="shared" si="337"/>
        <v>11185</v>
      </c>
      <c r="DG268" s="76">
        <f t="shared" si="337"/>
        <v>8422</v>
      </c>
      <c r="DH268" s="76">
        <f t="shared" si="337"/>
        <v>6230</v>
      </c>
      <c r="DI268" s="76">
        <f t="shared" si="337"/>
        <v>4311</v>
      </c>
      <c r="DJ268" s="76">
        <f t="shared" si="337"/>
        <v>2887</v>
      </c>
      <c r="DK268" s="76">
        <f t="shared" si="337"/>
        <v>1733</v>
      </c>
      <c r="DL268" s="76">
        <f t="shared" ref="DL268:EE268" si="338">DL219+DL170</f>
        <v>971</v>
      </c>
      <c r="DM268" s="76">
        <f t="shared" si="338"/>
        <v>486</v>
      </c>
      <c r="DN268" s="76">
        <f t="shared" si="338"/>
        <v>226</v>
      </c>
      <c r="DO268" s="76">
        <f t="shared" si="338"/>
        <v>91</v>
      </c>
      <c r="DP268" s="76">
        <f t="shared" si="338"/>
        <v>32</v>
      </c>
      <c r="DQ268" s="76">
        <f t="shared" si="338"/>
        <v>10</v>
      </c>
      <c r="DR268" s="76">
        <f t="shared" si="338"/>
        <v>1</v>
      </c>
      <c r="DS268" s="76">
        <f t="shared" si="338"/>
        <v>0</v>
      </c>
      <c r="DT268" s="76">
        <f t="shared" si="338"/>
        <v>0</v>
      </c>
      <c r="DU268" s="76">
        <f t="shared" si="338"/>
        <v>0</v>
      </c>
      <c r="DV268" s="76">
        <f t="shared" si="338"/>
        <v>0</v>
      </c>
      <c r="DW268" s="76">
        <f t="shared" si="338"/>
        <v>0</v>
      </c>
      <c r="DX268" s="76">
        <f t="shared" si="338"/>
        <v>0</v>
      </c>
      <c r="DY268" s="76">
        <f t="shared" si="338"/>
        <v>0</v>
      </c>
      <c r="DZ268" s="76">
        <f t="shared" si="338"/>
        <v>0</v>
      </c>
      <c r="EA268" s="76">
        <f t="shared" si="338"/>
        <v>0</v>
      </c>
      <c r="EB268" s="76">
        <f t="shared" si="338"/>
        <v>0</v>
      </c>
      <c r="EC268" s="76">
        <f t="shared" si="338"/>
        <v>0</v>
      </c>
      <c r="ED268" s="76">
        <f t="shared" si="338"/>
        <v>0</v>
      </c>
      <c r="EE268" s="76">
        <f t="shared" si="338"/>
        <v>0</v>
      </c>
    </row>
    <row r="269" spans="1:135" ht="0.95" customHeight="1" x14ac:dyDescent="0.25">
      <c r="A269" s="70">
        <v>2030</v>
      </c>
      <c r="B269" s="71">
        <f t="shared" si="262"/>
        <v>9936194</v>
      </c>
      <c r="C269" s="73">
        <f t="shared" si="268"/>
        <v>1.0449548728578069E-2</v>
      </c>
      <c r="D269" s="66">
        <f t="shared" ref="D269:M269" si="339">D171+D220</f>
        <v>5678231</v>
      </c>
      <c r="E269" s="66">
        <f t="shared" si="339"/>
        <v>5806903</v>
      </c>
      <c r="F269" s="66">
        <f t="shared" si="339"/>
        <v>5934424</v>
      </c>
      <c r="G269" s="75">
        <f t="shared" si="339"/>
        <v>6059676</v>
      </c>
      <c r="H269" s="75">
        <f t="shared" si="339"/>
        <v>6180008</v>
      </c>
      <c r="I269" s="75">
        <f t="shared" si="339"/>
        <v>2263706</v>
      </c>
      <c r="J269" s="75">
        <f t="shared" si="339"/>
        <v>2135034</v>
      </c>
      <c r="K269" s="75">
        <f t="shared" si="339"/>
        <v>2007513</v>
      </c>
      <c r="L269" s="75">
        <f t="shared" si="339"/>
        <v>1882261</v>
      </c>
      <c r="M269" s="75">
        <f t="shared" si="339"/>
        <v>1761929</v>
      </c>
      <c r="N269" s="66"/>
      <c r="O269" s="76">
        <f t="shared" ref="O269:AT269" si="340">O220+O171</f>
        <v>100120</v>
      </c>
      <c r="P269" s="76">
        <f t="shared" si="340"/>
        <v>100923</v>
      </c>
      <c r="Q269" s="76">
        <f t="shared" si="340"/>
        <v>101527</v>
      </c>
      <c r="R269" s="76">
        <f t="shared" si="340"/>
        <v>101991</v>
      </c>
      <c r="S269" s="76">
        <f t="shared" si="340"/>
        <v>102342</v>
      </c>
      <c r="T269" s="76">
        <f t="shared" si="340"/>
        <v>102542</v>
      </c>
      <c r="U269" s="76">
        <f t="shared" si="340"/>
        <v>102576</v>
      </c>
      <c r="V269" s="76">
        <f t="shared" si="340"/>
        <v>102451</v>
      </c>
      <c r="W269" s="76">
        <f t="shared" si="340"/>
        <v>102181</v>
      </c>
      <c r="X269" s="76">
        <f t="shared" si="340"/>
        <v>101762</v>
      </c>
      <c r="Y269" s="76">
        <f t="shared" si="340"/>
        <v>101212</v>
      </c>
      <c r="Z269" s="76">
        <f t="shared" si="340"/>
        <v>100546</v>
      </c>
      <c r="AA269" s="76">
        <f t="shared" si="340"/>
        <v>99789</v>
      </c>
      <c r="AB269" s="76">
        <f t="shared" si="340"/>
        <v>98990</v>
      </c>
      <c r="AC269" s="76">
        <f t="shared" si="340"/>
        <v>98118</v>
      </c>
      <c r="AD269" s="76">
        <f t="shared" si="340"/>
        <v>97240</v>
      </c>
      <c r="AE269" s="76">
        <f t="shared" si="340"/>
        <v>95395</v>
      </c>
      <c r="AF269" s="76">
        <f t="shared" si="340"/>
        <v>95755</v>
      </c>
      <c r="AG269" s="76">
        <f t="shared" si="340"/>
        <v>96457</v>
      </c>
      <c r="AH269" s="76">
        <f t="shared" si="340"/>
        <v>96293</v>
      </c>
      <c r="AI269" s="76">
        <f t="shared" si="340"/>
        <v>98289</v>
      </c>
      <c r="AJ269" s="76">
        <f t="shared" si="340"/>
        <v>98317</v>
      </c>
      <c r="AK269" s="76">
        <f t="shared" si="340"/>
        <v>99506</v>
      </c>
      <c r="AL269" s="76">
        <f t="shared" si="340"/>
        <v>100403</v>
      </c>
      <c r="AM269" s="76">
        <f t="shared" si="340"/>
        <v>102324</v>
      </c>
      <c r="AN269" s="76">
        <f t="shared" si="340"/>
        <v>104805</v>
      </c>
      <c r="AO269" s="76">
        <f t="shared" si="340"/>
        <v>107822</v>
      </c>
      <c r="AP269" s="76">
        <f t="shared" si="340"/>
        <v>109831</v>
      </c>
      <c r="AQ269" s="76">
        <f t="shared" si="340"/>
        <v>113776</v>
      </c>
      <c r="AR269" s="76">
        <f t="shared" si="340"/>
        <v>117074</v>
      </c>
      <c r="AS269" s="76">
        <f t="shared" si="340"/>
        <v>123630</v>
      </c>
      <c r="AT269" s="76">
        <f t="shared" si="340"/>
        <v>125624</v>
      </c>
      <c r="AU269" s="76">
        <f t="shared" ref="AU269:BZ269" si="341">AU220+AU171</f>
        <v>128965</v>
      </c>
      <c r="AV269" s="76">
        <f t="shared" si="341"/>
        <v>131890</v>
      </c>
      <c r="AW269" s="76">
        <f t="shared" si="341"/>
        <v>135597</v>
      </c>
      <c r="AX269" s="76">
        <f t="shared" si="341"/>
        <v>136944</v>
      </c>
      <c r="AY269" s="76">
        <f t="shared" si="341"/>
        <v>139195</v>
      </c>
      <c r="AZ269" s="76">
        <f t="shared" si="341"/>
        <v>141130</v>
      </c>
      <c r="BA269" s="76">
        <f t="shared" si="341"/>
        <v>144543</v>
      </c>
      <c r="BB269" s="76">
        <f t="shared" si="341"/>
        <v>145725</v>
      </c>
      <c r="BC269" s="76">
        <f t="shared" si="341"/>
        <v>146257</v>
      </c>
      <c r="BD269" s="76">
        <f t="shared" si="341"/>
        <v>145414</v>
      </c>
      <c r="BE269" s="76">
        <f t="shared" si="341"/>
        <v>145999</v>
      </c>
      <c r="BF269" s="76">
        <f t="shared" si="341"/>
        <v>143097</v>
      </c>
      <c r="BG269" s="76">
        <f t="shared" si="341"/>
        <v>143420</v>
      </c>
      <c r="BH269" s="76">
        <f t="shared" si="341"/>
        <v>142125</v>
      </c>
      <c r="BI269" s="76">
        <f t="shared" si="341"/>
        <v>141450</v>
      </c>
      <c r="BJ269" s="76">
        <f t="shared" si="341"/>
        <v>139070</v>
      </c>
      <c r="BK269" s="76">
        <f t="shared" si="341"/>
        <v>139393</v>
      </c>
      <c r="BL269" s="76">
        <f t="shared" si="341"/>
        <v>137259</v>
      </c>
      <c r="BM269" s="76">
        <f t="shared" si="341"/>
        <v>135798</v>
      </c>
      <c r="BN269" s="76">
        <f t="shared" si="341"/>
        <v>131660</v>
      </c>
      <c r="BO269" s="76">
        <f t="shared" si="341"/>
        <v>128950</v>
      </c>
      <c r="BP269" s="76">
        <f t="shared" si="341"/>
        <v>127241</v>
      </c>
      <c r="BQ269" s="76">
        <f t="shared" si="341"/>
        <v>125062</v>
      </c>
      <c r="BR269" s="76">
        <f t="shared" si="341"/>
        <v>123181</v>
      </c>
      <c r="BS269" s="76">
        <f t="shared" si="341"/>
        <v>124082</v>
      </c>
      <c r="BT269" s="76">
        <f t="shared" si="341"/>
        <v>123269</v>
      </c>
      <c r="BU269" s="76">
        <f t="shared" si="341"/>
        <v>124794</v>
      </c>
      <c r="BV269" s="76">
        <f t="shared" si="341"/>
        <v>126923</v>
      </c>
      <c r="BW269" s="76">
        <f t="shared" si="341"/>
        <v>126840</v>
      </c>
      <c r="BX269" s="76">
        <f t="shared" si="341"/>
        <v>128237</v>
      </c>
      <c r="BY269" s="76">
        <f t="shared" si="341"/>
        <v>129210</v>
      </c>
      <c r="BZ269" s="76">
        <f t="shared" si="341"/>
        <v>128820</v>
      </c>
      <c r="CA269" s="76">
        <f t="shared" ref="CA269:DK269" si="342">CA220+CA171</f>
        <v>129433</v>
      </c>
      <c r="CB269" s="76">
        <f t="shared" si="342"/>
        <v>127765</v>
      </c>
      <c r="CC269" s="76">
        <f t="shared" si="342"/>
        <v>127971</v>
      </c>
      <c r="CD269" s="76">
        <f t="shared" si="342"/>
        <v>123285</v>
      </c>
      <c r="CE269" s="76">
        <f t="shared" si="342"/>
        <v>117636</v>
      </c>
      <c r="CF269" s="76">
        <f t="shared" si="342"/>
        <v>112653</v>
      </c>
      <c r="CG269" s="76">
        <f t="shared" si="342"/>
        <v>108354</v>
      </c>
      <c r="CH269" s="76">
        <f t="shared" si="342"/>
        <v>104251</v>
      </c>
      <c r="CI269" s="76">
        <f t="shared" si="342"/>
        <v>99375</v>
      </c>
      <c r="CJ269" s="76">
        <f t="shared" si="342"/>
        <v>95819</v>
      </c>
      <c r="CK269" s="76">
        <f t="shared" si="342"/>
        <v>91542</v>
      </c>
      <c r="CL269" s="76">
        <f t="shared" si="342"/>
        <v>86648</v>
      </c>
      <c r="CM269" s="76">
        <f t="shared" si="342"/>
        <v>82650</v>
      </c>
      <c r="CN269" s="76">
        <f t="shared" si="342"/>
        <v>78534</v>
      </c>
      <c r="CO269" s="76">
        <f t="shared" si="342"/>
        <v>76210</v>
      </c>
      <c r="CP269" s="76">
        <f t="shared" si="342"/>
        <v>71603</v>
      </c>
      <c r="CQ269" s="76">
        <f t="shared" si="342"/>
        <v>71128</v>
      </c>
      <c r="CR269" s="76">
        <f t="shared" si="342"/>
        <v>67751</v>
      </c>
      <c r="CS269" s="76">
        <f t="shared" si="342"/>
        <v>65967</v>
      </c>
      <c r="CT269" s="76">
        <f t="shared" si="342"/>
        <v>62410</v>
      </c>
      <c r="CU269" s="76">
        <f t="shared" si="342"/>
        <v>59360</v>
      </c>
      <c r="CV269" s="76">
        <f t="shared" si="342"/>
        <v>53950</v>
      </c>
      <c r="CW269" s="76">
        <f t="shared" si="342"/>
        <v>50022</v>
      </c>
      <c r="CX269" s="76">
        <f t="shared" si="342"/>
        <v>45187</v>
      </c>
      <c r="CY269" s="76">
        <f t="shared" si="342"/>
        <v>39928</v>
      </c>
      <c r="CZ269" s="76">
        <f t="shared" si="342"/>
        <v>34303</v>
      </c>
      <c r="DA269" s="76">
        <f t="shared" si="342"/>
        <v>28609</v>
      </c>
      <c r="DB269" s="76">
        <f t="shared" si="342"/>
        <v>24862</v>
      </c>
      <c r="DC269" s="76">
        <f t="shared" si="342"/>
        <v>21120</v>
      </c>
      <c r="DD269" s="76">
        <f t="shared" si="342"/>
        <v>17382</v>
      </c>
      <c r="DE269" s="76">
        <f t="shared" si="342"/>
        <v>14519</v>
      </c>
      <c r="DF269" s="76">
        <f t="shared" si="342"/>
        <v>11701</v>
      </c>
      <c r="DG269" s="76">
        <f t="shared" si="342"/>
        <v>8964</v>
      </c>
      <c r="DH269" s="76">
        <f t="shared" si="342"/>
        <v>6507</v>
      </c>
      <c r="DI269" s="76">
        <f t="shared" si="342"/>
        <v>4608</v>
      </c>
      <c r="DJ269" s="76">
        <f t="shared" si="342"/>
        <v>3036</v>
      </c>
      <c r="DK269" s="76">
        <f t="shared" si="342"/>
        <v>1919</v>
      </c>
      <c r="DL269" s="76">
        <f t="shared" ref="DL269:EE269" si="343">DL220+DL171</f>
        <v>1073</v>
      </c>
      <c r="DM269" s="76">
        <f t="shared" si="343"/>
        <v>553</v>
      </c>
      <c r="DN269" s="76">
        <f t="shared" si="343"/>
        <v>251</v>
      </c>
      <c r="DO269" s="76">
        <f t="shared" si="343"/>
        <v>105</v>
      </c>
      <c r="DP269" s="76">
        <f t="shared" si="343"/>
        <v>37</v>
      </c>
      <c r="DQ269" s="76">
        <f t="shared" si="343"/>
        <v>12</v>
      </c>
      <c r="DR269" s="76">
        <f t="shared" si="343"/>
        <v>3</v>
      </c>
      <c r="DS269" s="76">
        <f t="shared" si="343"/>
        <v>0</v>
      </c>
      <c r="DT269" s="76">
        <f t="shared" si="343"/>
        <v>0</v>
      </c>
      <c r="DU269" s="76">
        <f t="shared" si="343"/>
        <v>0</v>
      </c>
      <c r="DV269" s="76">
        <f t="shared" si="343"/>
        <v>0</v>
      </c>
      <c r="DW269" s="76">
        <f t="shared" si="343"/>
        <v>0</v>
      </c>
      <c r="DX269" s="76">
        <f t="shared" si="343"/>
        <v>0</v>
      </c>
      <c r="DY269" s="76">
        <f t="shared" si="343"/>
        <v>0</v>
      </c>
      <c r="DZ269" s="76">
        <f t="shared" si="343"/>
        <v>0</v>
      </c>
      <c r="EA269" s="76">
        <f t="shared" si="343"/>
        <v>0</v>
      </c>
      <c r="EB269" s="76">
        <f t="shared" si="343"/>
        <v>0</v>
      </c>
      <c r="EC269" s="76">
        <f t="shared" si="343"/>
        <v>0</v>
      </c>
      <c r="ED269" s="76">
        <f t="shared" si="343"/>
        <v>0</v>
      </c>
      <c r="EE269" s="76">
        <f t="shared" si="343"/>
        <v>0</v>
      </c>
    </row>
    <row r="270" spans="1:135" ht="0.95" customHeight="1" x14ac:dyDescent="0.25">
      <c r="A270" s="70">
        <v>2031</v>
      </c>
      <c r="B270" s="71">
        <f t="shared" si="262"/>
        <v>10037085</v>
      </c>
      <c r="C270" s="73">
        <f t="shared" si="268"/>
        <v>1.015388789711634E-2</v>
      </c>
      <c r="D270" s="66">
        <f t="shared" ref="D270:M270" si="344">D172+D221</f>
        <v>5704176</v>
      </c>
      <c r="E270" s="66">
        <f t="shared" si="344"/>
        <v>5831952</v>
      </c>
      <c r="F270" s="66">
        <f t="shared" si="344"/>
        <v>5959412</v>
      </c>
      <c r="G270" s="75">
        <f t="shared" si="344"/>
        <v>6085892</v>
      </c>
      <c r="H270" s="75">
        <f t="shared" si="344"/>
        <v>6210123</v>
      </c>
      <c r="I270" s="75">
        <f t="shared" si="344"/>
        <v>2319729</v>
      </c>
      <c r="J270" s="75">
        <f t="shared" si="344"/>
        <v>2191953</v>
      </c>
      <c r="K270" s="75">
        <f t="shared" si="344"/>
        <v>2064493</v>
      </c>
      <c r="L270" s="75">
        <f t="shared" si="344"/>
        <v>1938013</v>
      </c>
      <c r="M270" s="75">
        <f t="shared" si="344"/>
        <v>1813782</v>
      </c>
      <c r="N270" s="66"/>
      <c r="O270" s="76">
        <f t="shared" ref="O270:AT270" si="345">O221+O172</f>
        <v>100327</v>
      </c>
      <c r="P270" s="76">
        <f t="shared" si="345"/>
        <v>101160</v>
      </c>
      <c r="Q270" s="76">
        <f t="shared" si="345"/>
        <v>101798</v>
      </c>
      <c r="R270" s="76">
        <f t="shared" si="345"/>
        <v>102332</v>
      </c>
      <c r="S270" s="76">
        <f t="shared" si="345"/>
        <v>102765</v>
      </c>
      <c r="T270" s="76">
        <f t="shared" si="345"/>
        <v>103086</v>
      </c>
      <c r="U270" s="76">
        <f t="shared" si="345"/>
        <v>103251</v>
      </c>
      <c r="V270" s="76">
        <f t="shared" si="345"/>
        <v>103257</v>
      </c>
      <c r="W270" s="76">
        <f t="shared" si="345"/>
        <v>103126</v>
      </c>
      <c r="X270" s="76">
        <f t="shared" si="345"/>
        <v>102831</v>
      </c>
      <c r="Y270" s="76">
        <f t="shared" si="345"/>
        <v>102385</v>
      </c>
      <c r="Z270" s="76">
        <f t="shared" si="345"/>
        <v>101810</v>
      </c>
      <c r="AA270" s="76">
        <f t="shared" si="345"/>
        <v>101127</v>
      </c>
      <c r="AB270" s="76">
        <f t="shared" si="345"/>
        <v>100367</v>
      </c>
      <c r="AC270" s="76">
        <f t="shared" si="345"/>
        <v>99599</v>
      </c>
      <c r="AD270" s="76">
        <f t="shared" si="345"/>
        <v>98808</v>
      </c>
      <c r="AE270" s="76">
        <f t="shared" si="345"/>
        <v>98078</v>
      </c>
      <c r="AF270" s="76">
        <f t="shared" si="345"/>
        <v>96448</v>
      </c>
      <c r="AG270" s="76">
        <f t="shared" si="345"/>
        <v>97009</v>
      </c>
      <c r="AH270" s="76">
        <f t="shared" si="345"/>
        <v>97939</v>
      </c>
      <c r="AI270" s="76">
        <f t="shared" si="345"/>
        <v>98077</v>
      </c>
      <c r="AJ270" s="76">
        <f t="shared" si="345"/>
        <v>100407</v>
      </c>
      <c r="AK270" s="76">
        <f t="shared" si="345"/>
        <v>100815</v>
      </c>
      <c r="AL270" s="76">
        <f t="shared" si="345"/>
        <v>102379</v>
      </c>
      <c r="AM270" s="76">
        <f t="shared" si="345"/>
        <v>103640</v>
      </c>
      <c r="AN270" s="76">
        <f t="shared" si="345"/>
        <v>105842</v>
      </c>
      <c r="AO270" s="76">
        <f t="shared" si="345"/>
        <v>108472</v>
      </c>
      <c r="AP270" s="76">
        <f t="shared" si="345"/>
        <v>111529</v>
      </c>
      <c r="AQ270" s="76">
        <f t="shared" si="345"/>
        <v>113492</v>
      </c>
      <c r="AR270" s="76">
        <f t="shared" si="345"/>
        <v>117299</v>
      </c>
      <c r="AS270" s="76">
        <f t="shared" si="345"/>
        <v>120433</v>
      </c>
      <c r="AT270" s="76">
        <f t="shared" si="345"/>
        <v>126760</v>
      </c>
      <c r="AU270" s="76">
        <f t="shared" ref="AU270:BZ270" si="346">AU221+AU172</f>
        <v>128563</v>
      </c>
      <c r="AV270" s="76">
        <f t="shared" si="346"/>
        <v>131682</v>
      </c>
      <c r="AW270" s="76">
        <f t="shared" si="346"/>
        <v>134384</v>
      </c>
      <c r="AX270" s="76">
        <f t="shared" si="346"/>
        <v>137861</v>
      </c>
      <c r="AY270" s="76">
        <f t="shared" si="346"/>
        <v>139004</v>
      </c>
      <c r="AZ270" s="76">
        <f t="shared" si="346"/>
        <v>141059</v>
      </c>
      <c r="BA270" s="76">
        <f t="shared" si="346"/>
        <v>142812</v>
      </c>
      <c r="BB270" s="76">
        <f t="shared" si="346"/>
        <v>146055</v>
      </c>
      <c r="BC270" s="76">
        <f t="shared" si="346"/>
        <v>147087</v>
      </c>
      <c r="BD270" s="76">
        <f t="shared" si="346"/>
        <v>147483</v>
      </c>
      <c r="BE270" s="76">
        <f t="shared" si="346"/>
        <v>146525</v>
      </c>
      <c r="BF270" s="76">
        <f t="shared" si="346"/>
        <v>146988</v>
      </c>
      <c r="BG270" s="76">
        <f t="shared" si="346"/>
        <v>143998</v>
      </c>
      <c r="BH270" s="76">
        <f t="shared" si="346"/>
        <v>144220</v>
      </c>
      <c r="BI270" s="76">
        <f t="shared" si="346"/>
        <v>142830</v>
      </c>
      <c r="BJ270" s="76">
        <f t="shared" si="346"/>
        <v>142060</v>
      </c>
      <c r="BK270" s="76">
        <f t="shared" si="346"/>
        <v>139598</v>
      </c>
      <c r="BL270" s="76">
        <f t="shared" si="346"/>
        <v>139814</v>
      </c>
      <c r="BM270" s="76">
        <f t="shared" si="346"/>
        <v>137592</v>
      </c>
      <c r="BN270" s="76">
        <f t="shared" si="346"/>
        <v>136032</v>
      </c>
      <c r="BO270" s="76">
        <f t="shared" si="346"/>
        <v>131828</v>
      </c>
      <c r="BP270" s="76">
        <f t="shared" si="346"/>
        <v>129027</v>
      </c>
      <c r="BQ270" s="76">
        <f t="shared" si="346"/>
        <v>127230</v>
      </c>
      <c r="BR270" s="76">
        <f t="shared" si="346"/>
        <v>124965</v>
      </c>
      <c r="BS270" s="76">
        <f t="shared" si="346"/>
        <v>123001</v>
      </c>
      <c r="BT270" s="76">
        <f t="shared" si="346"/>
        <v>123795</v>
      </c>
      <c r="BU270" s="76">
        <f t="shared" si="346"/>
        <v>122887</v>
      </c>
      <c r="BV270" s="76">
        <f t="shared" si="346"/>
        <v>124293</v>
      </c>
      <c r="BW270" s="76">
        <f t="shared" si="346"/>
        <v>126213</v>
      </c>
      <c r="BX270" s="76">
        <f t="shared" si="346"/>
        <v>126127</v>
      </c>
      <c r="BY270" s="76">
        <f t="shared" si="346"/>
        <v>127434</v>
      </c>
      <c r="BZ270" s="76">
        <f t="shared" si="346"/>
        <v>128303</v>
      </c>
      <c r="CA270" s="76">
        <f t="shared" ref="CA270:DK270" si="347">CA221+CA172</f>
        <v>127698</v>
      </c>
      <c r="CB270" s="76">
        <f t="shared" si="347"/>
        <v>127980</v>
      </c>
      <c r="CC270" s="76">
        <f t="shared" si="347"/>
        <v>126678</v>
      </c>
      <c r="CD270" s="76">
        <f t="shared" si="347"/>
        <v>126943</v>
      </c>
      <c r="CE270" s="76">
        <f t="shared" si="347"/>
        <v>122253</v>
      </c>
      <c r="CF270" s="76">
        <f t="shared" si="347"/>
        <v>116595</v>
      </c>
      <c r="CG270" s="76">
        <f t="shared" si="347"/>
        <v>111585</v>
      </c>
      <c r="CH270" s="76">
        <f t="shared" si="347"/>
        <v>107229</v>
      </c>
      <c r="CI270" s="76">
        <f t="shared" si="347"/>
        <v>103072</v>
      </c>
      <c r="CJ270" s="76">
        <f t="shared" si="347"/>
        <v>98135</v>
      </c>
      <c r="CK270" s="76">
        <f t="shared" si="347"/>
        <v>94498</v>
      </c>
      <c r="CL270" s="76">
        <f t="shared" si="347"/>
        <v>90131</v>
      </c>
      <c r="CM270" s="76">
        <f t="shared" si="347"/>
        <v>85164</v>
      </c>
      <c r="CN270" s="76">
        <f t="shared" si="347"/>
        <v>81078</v>
      </c>
      <c r="CO270" s="76">
        <f t="shared" si="347"/>
        <v>76872</v>
      </c>
      <c r="CP270" s="76">
        <f t="shared" si="347"/>
        <v>74402</v>
      </c>
      <c r="CQ270" s="76">
        <f t="shared" si="347"/>
        <v>69708</v>
      </c>
      <c r="CR270" s="76">
        <f t="shared" si="347"/>
        <v>69001</v>
      </c>
      <c r="CS270" s="76">
        <f t="shared" si="347"/>
        <v>65473</v>
      </c>
      <c r="CT270" s="76">
        <f t="shared" si="347"/>
        <v>63471</v>
      </c>
      <c r="CU270" s="76">
        <f t="shared" si="347"/>
        <v>59752</v>
      </c>
      <c r="CV270" s="76">
        <f t="shared" si="347"/>
        <v>56507</v>
      </c>
      <c r="CW270" s="76">
        <f t="shared" si="347"/>
        <v>51024</v>
      </c>
      <c r="CX270" s="76">
        <f t="shared" si="347"/>
        <v>46956</v>
      </c>
      <c r="CY270" s="76">
        <f t="shared" si="347"/>
        <v>42053</v>
      </c>
      <c r="CZ270" s="76">
        <f t="shared" si="347"/>
        <v>36791</v>
      </c>
      <c r="DA270" s="76">
        <f t="shared" si="347"/>
        <v>31248</v>
      </c>
      <c r="DB270" s="76">
        <f t="shared" si="347"/>
        <v>25720</v>
      </c>
      <c r="DC270" s="76">
        <f t="shared" si="347"/>
        <v>22006</v>
      </c>
      <c r="DD270" s="76">
        <f t="shared" si="347"/>
        <v>18354</v>
      </c>
      <c r="DE270" s="76">
        <f t="shared" si="347"/>
        <v>14786</v>
      </c>
      <c r="DF270" s="76">
        <f t="shared" si="347"/>
        <v>12039</v>
      </c>
      <c r="DG270" s="76">
        <f t="shared" si="347"/>
        <v>9415</v>
      </c>
      <c r="DH270" s="76">
        <f t="shared" si="347"/>
        <v>6961</v>
      </c>
      <c r="DI270" s="76">
        <f t="shared" si="347"/>
        <v>4841</v>
      </c>
      <c r="DJ270" s="76">
        <f t="shared" si="347"/>
        <v>3268</v>
      </c>
      <c r="DK270" s="76">
        <f t="shared" si="347"/>
        <v>2034</v>
      </c>
      <c r="DL270" s="76">
        <f t="shared" ref="DL270:EE270" si="348">DL221+DL172</f>
        <v>1201</v>
      </c>
      <c r="DM270" s="76">
        <f t="shared" si="348"/>
        <v>618</v>
      </c>
      <c r="DN270" s="76">
        <f t="shared" si="348"/>
        <v>290</v>
      </c>
      <c r="DO270" s="76">
        <f t="shared" si="348"/>
        <v>118</v>
      </c>
      <c r="DP270" s="76">
        <f t="shared" si="348"/>
        <v>42</v>
      </c>
      <c r="DQ270" s="76">
        <f t="shared" si="348"/>
        <v>15</v>
      </c>
      <c r="DR270" s="76">
        <f t="shared" si="348"/>
        <v>5</v>
      </c>
      <c r="DS270" s="76">
        <f t="shared" si="348"/>
        <v>0</v>
      </c>
      <c r="DT270" s="76">
        <f t="shared" si="348"/>
        <v>0</v>
      </c>
      <c r="DU270" s="76">
        <f t="shared" si="348"/>
        <v>0</v>
      </c>
      <c r="DV270" s="76">
        <f t="shared" si="348"/>
        <v>0</v>
      </c>
      <c r="DW270" s="76">
        <f t="shared" si="348"/>
        <v>0</v>
      </c>
      <c r="DX270" s="76">
        <f t="shared" si="348"/>
        <v>0</v>
      </c>
      <c r="DY270" s="76">
        <f t="shared" si="348"/>
        <v>0</v>
      </c>
      <c r="DZ270" s="76">
        <f t="shared" si="348"/>
        <v>0</v>
      </c>
      <c r="EA270" s="76">
        <f t="shared" si="348"/>
        <v>0</v>
      </c>
      <c r="EB270" s="76">
        <f t="shared" si="348"/>
        <v>0</v>
      </c>
      <c r="EC270" s="76">
        <f t="shared" si="348"/>
        <v>0</v>
      </c>
      <c r="ED270" s="76">
        <f t="shared" si="348"/>
        <v>0</v>
      </c>
      <c r="EE270" s="76">
        <f t="shared" si="348"/>
        <v>0</v>
      </c>
    </row>
    <row r="271" spans="1:135" ht="0.95" customHeight="1" x14ac:dyDescent="0.25">
      <c r="A271" s="70">
        <v>2032</v>
      </c>
      <c r="B271" s="71">
        <f t="shared" si="262"/>
        <v>10133945</v>
      </c>
      <c r="C271" s="73">
        <f t="shared" si="268"/>
        <v>9.6502121881004294E-3</v>
      </c>
      <c r="D271" s="66">
        <f t="shared" ref="D271:M271" si="349">D173+D222</f>
        <v>5730883</v>
      </c>
      <c r="E271" s="66">
        <f t="shared" si="349"/>
        <v>5857435</v>
      </c>
      <c r="F271" s="66">
        <f t="shared" si="349"/>
        <v>5984005</v>
      </c>
      <c r="G271" s="75">
        <f t="shared" si="349"/>
        <v>6110436</v>
      </c>
      <c r="H271" s="75">
        <f t="shared" si="349"/>
        <v>6235879</v>
      </c>
      <c r="I271" s="75">
        <f t="shared" si="349"/>
        <v>2372958</v>
      </c>
      <c r="J271" s="75">
        <f t="shared" si="349"/>
        <v>2246406</v>
      </c>
      <c r="K271" s="75">
        <f t="shared" si="349"/>
        <v>2119836</v>
      </c>
      <c r="L271" s="75">
        <f t="shared" si="349"/>
        <v>1993405</v>
      </c>
      <c r="M271" s="75">
        <f t="shared" si="349"/>
        <v>1867962</v>
      </c>
      <c r="N271" s="66"/>
      <c r="O271" s="76">
        <f t="shared" ref="O271:AT271" si="350">O222+O173</f>
        <v>100501</v>
      </c>
      <c r="P271" s="76">
        <f t="shared" si="350"/>
        <v>101336</v>
      </c>
      <c r="Q271" s="76">
        <f t="shared" si="350"/>
        <v>102007</v>
      </c>
      <c r="R271" s="76">
        <f t="shared" si="350"/>
        <v>102576</v>
      </c>
      <c r="S271" s="76">
        <f t="shared" si="350"/>
        <v>103081</v>
      </c>
      <c r="T271" s="76">
        <f t="shared" si="350"/>
        <v>103484</v>
      </c>
      <c r="U271" s="76">
        <f t="shared" si="350"/>
        <v>103767</v>
      </c>
      <c r="V271" s="76">
        <f t="shared" si="350"/>
        <v>103908</v>
      </c>
      <c r="W271" s="76">
        <f t="shared" si="350"/>
        <v>103908</v>
      </c>
      <c r="X271" s="76">
        <f t="shared" si="350"/>
        <v>103754</v>
      </c>
      <c r="Y271" s="76">
        <f t="shared" si="350"/>
        <v>103432</v>
      </c>
      <c r="Z271" s="76">
        <f t="shared" si="350"/>
        <v>102960</v>
      </c>
      <c r="AA271" s="76">
        <f t="shared" si="350"/>
        <v>102372</v>
      </c>
      <c r="AB271" s="76">
        <f t="shared" si="350"/>
        <v>101688</v>
      </c>
      <c r="AC271" s="76">
        <f t="shared" si="350"/>
        <v>100958</v>
      </c>
      <c r="AD271" s="76">
        <f t="shared" si="350"/>
        <v>100270</v>
      </c>
      <c r="AE271" s="76">
        <f t="shared" si="350"/>
        <v>99622</v>
      </c>
      <c r="AF271" s="76">
        <f t="shared" si="350"/>
        <v>99087</v>
      </c>
      <c r="AG271" s="76">
        <f t="shared" si="350"/>
        <v>97676</v>
      </c>
      <c r="AH271" s="76">
        <f t="shared" si="350"/>
        <v>98446</v>
      </c>
      <c r="AI271" s="76">
        <f t="shared" si="350"/>
        <v>99650</v>
      </c>
      <c r="AJ271" s="76">
        <f t="shared" si="350"/>
        <v>100140</v>
      </c>
      <c r="AK271" s="76">
        <f t="shared" si="350"/>
        <v>102798</v>
      </c>
      <c r="AL271" s="76">
        <f t="shared" si="350"/>
        <v>103590</v>
      </c>
      <c r="AM271" s="76">
        <f t="shared" si="350"/>
        <v>105505</v>
      </c>
      <c r="AN271" s="76">
        <f t="shared" si="350"/>
        <v>107047</v>
      </c>
      <c r="AO271" s="76">
        <f t="shared" si="350"/>
        <v>109412</v>
      </c>
      <c r="AP271" s="76">
        <f t="shared" si="350"/>
        <v>112083</v>
      </c>
      <c r="AQ271" s="76">
        <f t="shared" si="350"/>
        <v>115080</v>
      </c>
      <c r="AR271" s="76">
        <f t="shared" si="350"/>
        <v>116933</v>
      </c>
      <c r="AS271" s="76">
        <f t="shared" si="350"/>
        <v>120571</v>
      </c>
      <c r="AT271" s="76">
        <f t="shared" si="350"/>
        <v>123523</v>
      </c>
      <c r="AU271" s="76">
        <f t="shared" ref="AU271:BZ271" si="351">AU222+AU173</f>
        <v>129610</v>
      </c>
      <c r="AV271" s="76">
        <f t="shared" si="351"/>
        <v>131215</v>
      </c>
      <c r="AW271" s="76">
        <f t="shared" si="351"/>
        <v>134114</v>
      </c>
      <c r="AX271" s="76">
        <f t="shared" si="351"/>
        <v>136598</v>
      </c>
      <c r="AY271" s="76">
        <f t="shared" si="351"/>
        <v>139861</v>
      </c>
      <c r="AZ271" s="76">
        <f t="shared" si="351"/>
        <v>140817</v>
      </c>
      <c r="BA271" s="76">
        <f t="shared" si="351"/>
        <v>142692</v>
      </c>
      <c r="BB271" s="76">
        <f t="shared" si="351"/>
        <v>144286</v>
      </c>
      <c r="BC271" s="76">
        <f t="shared" si="351"/>
        <v>147372</v>
      </c>
      <c r="BD271" s="76">
        <f t="shared" si="351"/>
        <v>148270</v>
      </c>
      <c r="BE271" s="76">
        <f t="shared" si="351"/>
        <v>148547</v>
      </c>
      <c r="BF271" s="76">
        <f t="shared" si="351"/>
        <v>147484</v>
      </c>
      <c r="BG271" s="76">
        <f t="shared" si="351"/>
        <v>147837</v>
      </c>
      <c r="BH271" s="76">
        <f t="shared" si="351"/>
        <v>144768</v>
      </c>
      <c r="BI271" s="76">
        <f t="shared" si="351"/>
        <v>144892</v>
      </c>
      <c r="BJ271" s="76">
        <f t="shared" si="351"/>
        <v>143410</v>
      </c>
      <c r="BK271" s="76">
        <f t="shared" si="351"/>
        <v>142545</v>
      </c>
      <c r="BL271" s="76">
        <f t="shared" si="351"/>
        <v>139998</v>
      </c>
      <c r="BM271" s="76">
        <f t="shared" si="351"/>
        <v>140105</v>
      </c>
      <c r="BN271" s="76">
        <f t="shared" si="351"/>
        <v>137796</v>
      </c>
      <c r="BO271" s="76">
        <f t="shared" si="351"/>
        <v>136141</v>
      </c>
      <c r="BP271" s="76">
        <f t="shared" si="351"/>
        <v>131868</v>
      </c>
      <c r="BQ271" s="76">
        <f t="shared" si="351"/>
        <v>128986</v>
      </c>
      <c r="BR271" s="76">
        <f t="shared" si="351"/>
        <v>127103</v>
      </c>
      <c r="BS271" s="76">
        <f t="shared" si="351"/>
        <v>124754</v>
      </c>
      <c r="BT271" s="76">
        <f t="shared" si="351"/>
        <v>122706</v>
      </c>
      <c r="BU271" s="76">
        <f t="shared" si="351"/>
        <v>123391</v>
      </c>
      <c r="BV271" s="76">
        <f t="shared" si="351"/>
        <v>122394</v>
      </c>
      <c r="BW271" s="76">
        <f t="shared" si="351"/>
        <v>123595</v>
      </c>
      <c r="BX271" s="76">
        <f t="shared" si="351"/>
        <v>125507</v>
      </c>
      <c r="BY271" s="76">
        <f t="shared" si="351"/>
        <v>125337</v>
      </c>
      <c r="BZ271" s="76">
        <f t="shared" si="351"/>
        <v>126544</v>
      </c>
      <c r="CA271" s="76">
        <f t="shared" ref="CA271:DK271" si="352">CA222+CA173</f>
        <v>127182</v>
      </c>
      <c r="CB271" s="76">
        <f t="shared" si="352"/>
        <v>126275</v>
      </c>
      <c r="CC271" s="76">
        <f t="shared" si="352"/>
        <v>126893</v>
      </c>
      <c r="CD271" s="76">
        <f t="shared" si="352"/>
        <v>125672</v>
      </c>
      <c r="CE271" s="76">
        <f t="shared" si="352"/>
        <v>125876</v>
      </c>
      <c r="CF271" s="76">
        <f t="shared" si="352"/>
        <v>121171</v>
      </c>
      <c r="CG271" s="76">
        <f t="shared" si="352"/>
        <v>115486</v>
      </c>
      <c r="CH271" s="76">
        <f t="shared" si="352"/>
        <v>110442</v>
      </c>
      <c r="CI271" s="76">
        <f t="shared" si="352"/>
        <v>106018</v>
      </c>
      <c r="CJ271" s="76">
        <f t="shared" si="352"/>
        <v>101796</v>
      </c>
      <c r="CK271" s="76">
        <f t="shared" si="352"/>
        <v>96791</v>
      </c>
      <c r="CL271" s="76">
        <f t="shared" si="352"/>
        <v>93062</v>
      </c>
      <c r="CM271" s="76">
        <f t="shared" si="352"/>
        <v>88602</v>
      </c>
      <c r="CN271" s="76">
        <f t="shared" si="352"/>
        <v>83559</v>
      </c>
      <c r="CO271" s="76">
        <f t="shared" si="352"/>
        <v>79376</v>
      </c>
      <c r="CP271" s="76">
        <f t="shared" si="352"/>
        <v>75077</v>
      </c>
      <c r="CQ271" s="76">
        <f t="shared" si="352"/>
        <v>72453</v>
      </c>
      <c r="CR271" s="76">
        <f t="shared" si="352"/>
        <v>67663</v>
      </c>
      <c r="CS271" s="76">
        <f t="shared" si="352"/>
        <v>66714</v>
      </c>
      <c r="CT271" s="76">
        <f t="shared" si="352"/>
        <v>63036</v>
      </c>
      <c r="CU271" s="76">
        <f t="shared" si="352"/>
        <v>60807</v>
      </c>
      <c r="CV271" s="76">
        <f t="shared" si="352"/>
        <v>56924</v>
      </c>
      <c r="CW271" s="76">
        <f t="shared" si="352"/>
        <v>53490</v>
      </c>
      <c r="CX271" s="76">
        <f t="shared" si="352"/>
        <v>47945</v>
      </c>
      <c r="CY271" s="76">
        <f t="shared" si="352"/>
        <v>43749</v>
      </c>
      <c r="CZ271" s="76">
        <f t="shared" si="352"/>
        <v>38802</v>
      </c>
      <c r="DA271" s="76">
        <f t="shared" si="352"/>
        <v>33562</v>
      </c>
      <c r="DB271" s="76">
        <f t="shared" si="352"/>
        <v>28140</v>
      </c>
      <c r="DC271" s="76">
        <f t="shared" si="352"/>
        <v>22812</v>
      </c>
      <c r="DD271" s="76">
        <f t="shared" si="352"/>
        <v>19171</v>
      </c>
      <c r="DE271" s="76">
        <f t="shared" si="352"/>
        <v>15656</v>
      </c>
      <c r="DF271" s="76">
        <f t="shared" si="352"/>
        <v>12301</v>
      </c>
      <c r="DG271" s="76">
        <f t="shared" si="352"/>
        <v>9726</v>
      </c>
      <c r="DH271" s="76">
        <f t="shared" si="352"/>
        <v>7347</v>
      </c>
      <c r="DI271" s="76">
        <f t="shared" si="352"/>
        <v>5209</v>
      </c>
      <c r="DJ271" s="76">
        <f t="shared" si="352"/>
        <v>3452</v>
      </c>
      <c r="DK271" s="76">
        <f t="shared" si="352"/>
        <v>2205</v>
      </c>
      <c r="DL271" s="76">
        <f t="shared" ref="DL271:EE271" si="353">DL222+DL173</f>
        <v>1284</v>
      </c>
      <c r="DM271" s="76">
        <f t="shared" si="353"/>
        <v>700</v>
      </c>
      <c r="DN271" s="76">
        <f t="shared" si="353"/>
        <v>329</v>
      </c>
      <c r="DO271" s="76">
        <f t="shared" si="353"/>
        <v>139</v>
      </c>
      <c r="DP271" s="76">
        <f t="shared" si="353"/>
        <v>50</v>
      </c>
      <c r="DQ271" s="76">
        <f t="shared" si="353"/>
        <v>16</v>
      </c>
      <c r="DR271" s="76">
        <f t="shared" si="353"/>
        <v>6</v>
      </c>
      <c r="DS271" s="76">
        <f t="shared" si="353"/>
        <v>0</v>
      </c>
      <c r="DT271" s="76">
        <f t="shared" si="353"/>
        <v>0</v>
      </c>
      <c r="DU271" s="76">
        <f t="shared" si="353"/>
        <v>0</v>
      </c>
      <c r="DV271" s="76">
        <f t="shared" si="353"/>
        <v>0</v>
      </c>
      <c r="DW271" s="76">
        <f t="shared" si="353"/>
        <v>0</v>
      </c>
      <c r="DX271" s="76">
        <f t="shared" si="353"/>
        <v>0</v>
      </c>
      <c r="DY271" s="76">
        <f t="shared" si="353"/>
        <v>0</v>
      </c>
      <c r="DZ271" s="76">
        <f t="shared" si="353"/>
        <v>0</v>
      </c>
      <c r="EA271" s="76">
        <f t="shared" si="353"/>
        <v>0</v>
      </c>
      <c r="EB271" s="76">
        <f t="shared" si="353"/>
        <v>0</v>
      </c>
      <c r="EC271" s="76">
        <f t="shared" si="353"/>
        <v>0</v>
      </c>
      <c r="ED271" s="76">
        <f t="shared" si="353"/>
        <v>0</v>
      </c>
      <c r="EE271" s="76">
        <f t="shared" si="353"/>
        <v>0</v>
      </c>
    </row>
    <row r="272" spans="1:135" ht="0.95" customHeight="1" x14ac:dyDescent="0.25">
      <c r="A272" s="70">
        <v>2033</v>
      </c>
      <c r="B272" s="71">
        <f t="shared" si="262"/>
        <v>10224728</v>
      </c>
      <c r="C272" s="73">
        <f t="shared" si="268"/>
        <v>8.9583079442408665E-3</v>
      </c>
      <c r="D272" s="66">
        <f t="shared" ref="D272:M272" si="354">D174+D223</f>
        <v>5755484</v>
      </c>
      <c r="E272" s="66">
        <f t="shared" si="354"/>
        <v>5880896</v>
      </c>
      <c r="F272" s="66">
        <f t="shared" si="354"/>
        <v>6006256</v>
      </c>
      <c r="G272" s="75">
        <f t="shared" si="354"/>
        <v>6131803</v>
      </c>
      <c r="H272" s="75">
        <f t="shared" si="354"/>
        <v>6257208</v>
      </c>
      <c r="I272" s="75">
        <f t="shared" si="354"/>
        <v>2423427</v>
      </c>
      <c r="J272" s="75">
        <f t="shared" si="354"/>
        <v>2298015</v>
      </c>
      <c r="K272" s="75">
        <f t="shared" si="354"/>
        <v>2172655</v>
      </c>
      <c r="L272" s="75">
        <f t="shared" si="354"/>
        <v>2047108</v>
      </c>
      <c r="M272" s="75">
        <f t="shared" si="354"/>
        <v>1921703</v>
      </c>
      <c r="N272" s="66"/>
      <c r="O272" s="76">
        <f t="shared" ref="O272:AT272" si="355">O223+O174</f>
        <v>100608</v>
      </c>
      <c r="P272" s="76">
        <f t="shared" si="355"/>
        <v>101458</v>
      </c>
      <c r="Q272" s="76">
        <f t="shared" si="355"/>
        <v>102133</v>
      </c>
      <c r="R272" s="76">
        <f t="shared" si="355"/>
        <v>102739</v>
      </c>
      <c r="S272" s="76">
        <f t="shared" si="355"/>
        <v>103279</v>
      </c>
      <c r="T272" s="76">
        <f t="shared" si="355"/>
        <v>103755</v>
      </c>
      <c r="U272" s="76">
        <f t="shared" si="355"/>
        <v>104123</v>
      </c>
      <c r="V272" s="76">
        <f t="shared" si="355"/>
        <v>104385</v>
      </c>
      <c r="W272" s="76">
        <f t="shared" si="355"/>
        <v>104521</v>
      </c>
      <c r="X272" s="76">
        <f t="shared" si="355"/>
        <v>104496</v>
      </c>
      <c r="Y272" s="76">
        <f t="shared" si="355"/>
        <v>104320</v>
      </c>
      <c r="Z272" s="76">
        <f t="shared" si="355"/>
        <v>103976</v>
      </c>
      <c r="AA272" s="76">
        <f t="shared" si="355"/>
        <v>103490</v>
      </c>
      <c r="AB272" s="76">
        <f t="shared" si="355"/>
        <v>102901</v>
      </c>
      <c r="AC272" s="76">
        <f t="shared" si="355"/>
        <v>102247</v>
      </c>
      <c r="AD272" s="76">
        <f t="shared" si="355"/>
        <v>101592</v>
      </c>
      <c r="AE272" s="76">
        <f t="shared" si="355"/>
        <v>101049</v>
      </c>
      <c r="AF272" s="76">
        <f t="shared" si="355"/>
        <v>100586</v>
      </c>
      <c r="AG272" s="76">
        <f t="shared" si="355"/>
        <v>100241</v>
      </c>
      <c r="AH272" s="76">
        <f t="shared" si="355"/>
        <v>99048</v>
      </c>
      <c r="AI272" s="76">
        <f t="shared" si="355"/>
        <v>100065</v>
      </c>
      <c r="AJ272" s="76">
        <f t="shared" si="355"/>
        <v>101585</v>
      </c>
      <c r="AK272" s="76">
        <f t="shared" si="355"/>
        <v>102415</v>
      </c>
      <c r="AL272" s="76">
        <f t="shared" si="355"/>
        <v>105397</v>
      </c>
      <c r="AM272" s="76">
        <f t="shared" si="355"/>
        <v>106546</v>
      </c>
      <c r="AN272" s="76">
        <f t="shared" si="355"/>
        <v>108729</v>
      </c>
      <c r="AO272" s="76">
        <f t="shared" si="355"/>
        <v>110434</v>
      </c>
      <c r="AP272" s="76">
        <f t="shared" si="355"/>
        <v>112851</v>
      </c>
      <c r="AQ272" s="76">
        <f t="shared" si="355"/>
        <v>115468</v>
      </c>
      <c r="AR272" s="76">
        <f t="shared" si="355"/>
        <v>118343</v>
      </c>
      <c r="AS272" s="76">
        <f t="shared" si="355"/>
        <v>120055</v>
      </c>
      <c r="AT272" s="76">
        <f t="shared" si="355"/>
        <v>123515</v>
      </c>
      <c r="AU272" s="76">
        <f t="shared" ref="AU272:BZ272" si="356">AU223+AU174</f>
        <v>126273</v>
      </c>
      <c r="AV272" s="76">
        <f t="shared" si="356"/>
        <v>132123</v>
      </c>
      <c r="AW272" s="76">
        <f t="shared" si="356"/>
        <v>133530</v>
      </c>
      <c r="AX272" s="76">
        <f t="shared" si="356"/>
        <v>136214</v>
      </c>
      <c r="AY272" s="76">
        <f t="shared" si="356"/>
        <v>138501</v>
      </c>
      <c r="AZ272" s="76">
        <f t="shared" si="356"/>
        <v>141571</v>
      </c>
      <c r="BA272" s="76">
        <f t="shared" si="356"/>
        <v>142359</v>
      </c>
      <c r="BB272" s="76">
        <f t="shared" si="356"/>
        <v>144079</v>
      </c>
      <c r="BC272" s="76">
        <f t="shared" si="356"/>
        <v>145535</v>
      </c>
      <c r="BD272" s="76">
        <f t="shared" si="356"/>
        <v>148479</v>
      </c>
      <c r="BE272" s="76">
        <f t="shared" si="356"/>
        <v>149260</v>
      </c>
      <c r="BF272" s="76">
        <f t="shared" si="356"/>
        <v>149428</v>
      </c>
      <c r="BG272" s="76">
        <f t="shared" si="356"/>
        <v>148277</v>
      </c>
      <c r="BH272" s="76">
        <f t="shared" si="356"/>
        <v>148532</v>
      </c>
      <c r="BI272" s="76">
        <f t="shared" si="356"/>
        <v>145386</v>
      </c>
      <c r="BJ272" s="76">
        <f t="shared" si="356"/>
        <v>145416</v>
      </c>
      <c r="BK272" s="76">
        <f t="shared" si="356"/>
        <v>143843</v>
      </c>
      <c r="BL272" s="76">
        <f t="shared" si="356"/>
        <v>142883</v>
      </c>
      <c r="BM272" s="76">
        <f t="shared" si="356"/>
        <v>140256</v>
      </c>
      <c r="BN272" s="76">
        <f t="shared" si="356"/>
        <v>140258</v>
      </c>
      <c r="BO272" s="76">
        <f t="shared" si="356"/>
        <v>137863</v>
      </c>
      <c r="BP272" s="76">
        <f t="shared" si="356"/>
        <v>136121</v>
      </c>
      <c r="BQ272" s="76">
        <f t="shared" si="356"/>
        <v>131780</v>
      </c>
      <c r="BR272" s="76">
        <f t="shared" si="356"/>
        <v>128817</v>
      </c>
      <c r="BS272" s="76">
        <f t="shared" si="356"/>
        <v>126851</v>
      </c>
      <c r="BT272" s="76">
        <f t="shared" si="356"/>
        <v>124417</v>
      </c>
      <c r="BU272" s="76">
        <f t="shared" si="356"/>
        <v>122288</v>
      </c>
      <c r="BV272" s="76">
        <f t="shared" si="356"/>
        <v>122864</v>
      </c>
      <c r="BW272" s="76">
        <f t="shared" si="356"/>
        <v>121694</v>
      </c>
      <c r="BX272" s="76">
        <f t="shared" si="356"/>
        <v>122887</v>
      </c>
      <c r="BY272" s="76">
        <f t="shared" si="356"/>
        <v>124710</v>
      </c>
      <c r="BZ272" s="76">
        <f t="shared" si="356"/>
        <v>124452</v>
      </c>
      <c r="CA272" s="76">
        <f t="shared" ref="CA272:DK272" si="357">CA223+CA174</f>
        <v>125436</v>
      </c>
      <c r="CB272" s="76">
        <f t="shared" si="357"/>
        <v>125759</v>
      </c>
      <c r="CC272" s="76">
        <f t="shared" si="357"/>
        <v>125211</v>
      </c>
      <c r="CD272" s="76">
        <f t="shared" si="357"/>
        <v>125886</v>
      </c>
      <c r="CE272" s="76">
        <f t="shared" si="357"/>
        <v>124626</v>
      </c>
      <c r="CF272" s="76">
        <f t="shared" si="357"/>
        <v>124756</v>
      </c>
      <c r="CG272" s="76">
        <f t="shared" si="357"/>
        <v>120022</v>
      </c>
      <c r="CH272" s="76">
        <f t="shared" si="357"/>
        <v>114297</v>
      </c>
      <c r="CI272" s="76">
        <f t="shared" si="357"/>
        <v>109205</v>
      </c>
      <c r="CJ272" s="76">
        <f t="shared" si="357"/>
        <v>104707</v>
      </c>
      <c r="CK272" s="76">
        <f t="shared" si="357"/>
        <v>100411</v>
      </c>
      <c r="CL272" s="76">
        <f t="shared" si="357"/>
        <v>95329</v>
      </c>
      <c r="CM272" s="76">
        <f t="shared" si="357"/>
        <v>91504</v>
      </c>
      <c r="CN272" s="76">
        <f t="shared" si="357"/>
        <v>86945</v>
      </c>
      <c r="CO272" s="76">
        <f t="shared" si="357"/>
        <v>81822</v>
      </c>
      <c r="CP272" s="76">
        <f t="shared" si="357"/>
        <v>77537</v>
      </c>
      <c r="CQ272" s="76">
        <f t="shared" si="357"/>
        <v>73135</v>
      </c>
      <c r="CR272" s="76">
        <f t="shared" si="357"/>
        <v>70349</v>
      </c>
      <c r="CS272" s="76">
        <f t="shared" si="357"/>
        <v>65457</v>
      </c>
      <c r="CT272" s="76">
        <f t="shared" si="357"/>
        <v>64260</v>
      </c>
      <c r="CU272" s="76">
        <f t="shared" si="357"/>
        <v>60432</v>
      </c>
      <c r="CV272" s="76">
        <f t="shared" si="357"/>
        <v>57975</v>
      </c>
      <c r="CW272" s="76">
        <f t="shared" si="357"/>
        <v>53932</v>
      </c>
      <c r="CX272" s="76">
        <f t="shared" si="357"/>
        <v>50314</v>
      </c>
      <c r="CY272" s="76">
        <f t="shared" si="357"/>
        <v>44719</v>
      </c>
      <c r="CZ272" s="76">
        <f t="shared" si="357"/>
        <v>40417</v>
      </c>
      <c r="DA272" s="76">
        <f t="shared" si="357"/>
        <v>35451</v>
      </c>
      <c r="DB272" s="76">
        <f t="shared" si="357"/>
        <v>30269</v>
      </c>
      <c r="DC272" s="76">
        <f t="shared" si="357"/>
        <v>25006</v>
      </c>
      <c r="DD272" s="76">
        <f t="shared" si="357"/>
        <v>19921</v>
      </c>
      <c r="DE272" s="76">
        <f t="shared" si="357"/>
        <v>16400</v>
      </c>
      <c r="DF272" s="76">
        <f t="shared" si="357"/>
        <v>13070</v>
      </c>
      <c r="DG272" s="76">
        <f t="shared" si="357"/>
        <v>9977</v>
      </c>
      <c r="DH272" s="76">
        <f t="shared" si="357"/>
        <v>7625</v>
      </c>
      <c r="DI272" s="76">
        <f t="shared" si="357"/>
        <v>5530</v>
      </c>
      <c r="DJ272" s="76">
        <f t="shared" si="357"/>
        <v>3739</v>
      </c>
      <c r="DK272" s="76">
        <f t="shared" si="357"/>
        <v>2348</v>
      </c>
      <c r="DL272" s="76">
        <f t="shared" ref="DL272:EE272" si="358">DL223+DL174</f>
        <v>1403</v>
      </c>
      <c r="DM272" s="76">
        <f t="shared" si="358"/>
        <v>757</v>
      </c>
      <c r="DN272" s="76">
        <f t="shared" si="358"/>
        <v>377</v>
      </c>
      <c r="DO272" s="76">
        <f t="shared" si="358"/>
        <v>160</v>
      </c>
      <c r="DP272" s="76">
        <f t="shared" si="358"/>
        <v>59</v>
      </c>
      <c r="DQ272" s="76">
        <f t="shared" si="358"/>
        <v>20</v>
      </c>
      <c r="DR272" s="76">
        <f t="shared" si="358"/>
        <v>6</v>
      </c>
      <c r="DS272" s="76">
        <f t="shared" si="358"/>
        <v>0</v>
      </c>
      <c r="DT272" s="76">
        <f t="shared" si="358"/>
        <v>0</v>
      </c>
      <c r="DU272" s="76">
        <f t="shared" si="358"/>
        <v>0</v>
      </c>
      <c r="DV272" s="76">
        <f t="shared" si="358"/>
        <v>0</v>
      </c>
      <c r="DW272" s="76">
        <f t="shared" si="358"/>
        <v>0</v>
      </c>
      <c r="DX272" s="76">
        <f t="shared" si="358"/>
        <v>0</v>
      </c>
      <c r="DY272" s="76">
        <f t="shared" si="358"/>
        <v>0</v>
      </c>
      <c r="DZ272" s="76">
        <f t="shared" si="358"/>
        <v>0</v>
      </c>
      <c r="EA272" s="76">
        <f t="shared" si="358"/>
        <v>0</v>
      </c>
      <c r="EB272" s="76">
        <f t="shared" si="358"/>
        <v>0</v>
      </c>
      <c r="EC272" s="76">
        <f t="shared" si="358"/>
        <v>0</v>
      </c>
      <c r="ED272" s="76">
        <f t="shared" si="358"/>
        <v>0</v>
      </c>
      <c r="EE272" s="76">
        <f t="shared" si="358"/>
        <v>0</v>
      </c>
    </row>
    <row r="273" spans="1:135" ht="0.95" customHeight="1" x14ac:dyDescent="0.25">
      <c r="A273" s="70">
        <v>2034</v>
      </c>
      <c r="B273" s="71">
        <f t="shared" si="262"/>
        <v>10309261</v>
      </c>
      <c r="C273" s="73">
        <f t="shared" si="268"/>
        <v>8.2675059913574229E-3</v>
      </c>
      <c r="D273" s="66">
        <f t="shared" ref="D273:M273" si="359">D175+D224</f>
        <v>5779130</v>
      </c>
      <c r="E273" s="66">
        <f t="shared" si="359"/>
        <v>5902341</v>
      </c>
      <c r="F273" s="66">
        <f t="shared" si="359"/>
        <v>6026569</v>
      </c>
      <c r="G273" s="75">
        <f t="shared" si="359"/>
        <v>6150918</v>
      </c>
      <c r="H273" s="75">
        <f t="shared" si="359"/>
        <v>6275447</v>
      </c>
      <c r="I273" s="75">
        <f t="shared" si="359"/>
        <v>2470045</v>
      </c>
      <c r="J273" s="75">
        <f t="shared" si="359"/>
        <v>2346834</v>
      </c>
      <c r="K273" s="75">
        <f t="shared" si="359"/>
        <v>2222606</v>
      </c>
      <c r="L273" s="75">
        <f t="shared" si="359"/>
        <v>2098257</v>
      </c>
      <c r="M273" s="75">
        <f t="shared" si="359"/>
        <v>1973728</v>
      </c>
      <c r="N273" s="66"/>
      <c r="O273" s="76">
        <f t="shared" ref="O273:AT273" si="360">O224+O175</f>
        <v>100664</v>
      </c>
      <c r="P273" s="76">
        <f t="shared" si="360"/>
        <v>101513</v>
      </c>
      <c r="Q273" s="76">
        <f t="shared" si="360"/>
        <v>102202</v>
      </c>
      <c r="R273" s="76">
        <f t="shared" si="360"/>
        <v>102815</v>
      </c>
      <c r="S273" s="76">
        <f t="shared" si="360"/>
        <v>103395</v>
      </c>
      <c r="T273" s="76">
        <f t="shared" si="360"/>
        <v>103910</v>
      </c>
      <c r="U273" s="76">
        <f t="shared" si="360"/>
        <v>104353</v>
      </c>
      <c r="V273" s="76">
        <f t="shared" si="360"/>
        <v>104699</v>
      </c>
      <c r="W273" s="76">
        <f t="shared" si="360"/>
        <v>104959</v>
      </c>
      <c r="X273" s="76">
        <f t="shared" si="360"/>
        <v>105073</v>
      </c>
      <c r="Y273" s="76">
        <f t="shared" si="360"/>
        <v>105026</v>
      </c>
      <c r="Z273" s="76">
        <f t="shared" si="360"/>
        <v>104828</v>
      </c>
      <c r="AA273" s="76">
        <f t="shared" si="360"/>
        <v>104472</v>
      </c>
      <c r="AB273" s="76">
        <f t="shared" si="360"/>
        <v>103989</v>
      </c>
      <c r="AC273" s="76">
        <f t="shared" si="360"/>
        <v>103426</v>
      </c>
      <c r="AD273" s="76">
        <f t="shared" si="360"/>
        <v>102852</v>
      </c>
      <c r="AE273" s="76">
        <f t="shared" si="360"/>
        <v>102337</v>
      </c>
      <c r="AF273" s="76">
        <f t="shared" si="360"/>
        <v>101972</v>
      </c>
      <c r="AG273" s="76">
        <f t="shared" si="360"/>
        <v>101685</v>
      </c>
      <c r="AH273" s="76">
        <f t="shared" si="360"/>
        <v>101517</v>
      </c>
      <c r="AI273" s="76">
        <f t="shared" si="360"/>
        <v>100579</v>
      </c>
      <c r="AJ273" s="76">
        <f t="shared" si="360"/>
        <v>101884</v>
      </c>
      <c r="AK273" s="76">
        <f t="shared" si="360"/>
        <v>103710</v>
      </c>
      <c r="AL273" s="76">
        <f t="shared" si="360"/>
        <v>104886</v>
      </c>
      <c r="AM273" s="76">
        <f t="shared" si="360"/>
        <v>108172</v>
      </c>
      <c r="AN273" s="76">
        <f t="shared" si="360"/>
        <v>109597</v>
      </c>
      <c r="AO273" s="76">
        <f t="shared" si="360"/>
        <v>111934</v>
      </c>
      <c r="AP273" s="76">
        <f t="shared" si="360"/>
        <v>113696</v>
      </c>
      <c r="AQ273" s="76">
        <f t="shared" si="360"/>
        <v>116074</v>
      </c>
      <c r="AR273" s="76">
        <f t="shared" si="360"/>
        <v>118574</v>
      </c>
      <c r="AS273" s="76">
        <f t="shared" si="360"/>
        <v>121300</v>
      </c>
      <c r="AT273" s="76">
        <f t="shared" si="360"/>
        <v>122861</v>
      </c>
      <c r="AU273" s="76">
        <f t="shared" ref="AU273:BZ273" si="361">AU224+AU175</f>
        <v>126127</v>
      </c>
      <c r="AV273" s="76">
        <f t="shared" si="361"/>
        <v>128691</v>
      </c>
      <c r="AW273" s="76">
        <f t="shared" si="361"/>
        <v>134305</v>
      </c>
      <c r="AX273" s="76">
        <f t="shared" si="361"/>
        <v>135522</v>
      </c>
      <c r="AY273" s="76">
        <f t="shared" si="361"/>
        <v>138010</v>
      </c>
      <c r="AZ273" s="76">
        <f t="shared" si="361"/>
        <v>140119</v>
      </c>
      <c r="BA273" s="76">
        <f t="shared" si="361"/>
        <v>143016</v>
      </c>
      <c r="BB273" s="76">
        <f t="shared" si="361"/>
        <v>143661</v>
      </c>
      <c r="BC273" s="76">
        <f t="shared" si="361"/>
        <v>145245</v>
      </c>
      <c r="BD273" s="76">
        <f t="shared" si="361"/>
        <v>146578</v>
      </c>
      <c r="BE273" s="76">
        <f t="shared" si="361"/>
        <v>149398</v>
      </c>
      <c r="BF273" s="76">
        <f t="shared" si="361"/>
        <v>150075</v>
      </c>
      <c r="BG273" s="76">
        <f t="shared" si="361"/>
        <v>150149</v>
      </c>
      <c r="BH273" s="76">
        <f t="shared" si="361"/>
        <v>148916</v>
      </c>
      <c r="BI273" s="76">
        <f t="shared" si="361"/>
        <v>149079</v>
      </c>
      <c r="BJ273" s="76">
        <f t="shared" si="361"/>
        <v>145861</v>
      </c>
      <c r="BK273" s="76">
        <f t="shared" si="361"/>
        <v>145797</v>
      </c>
      <c r="BL273" s="76">
        <f t="shared" si="361"/>
        <v>144133</v>
      </c>
      <c r="BM273" s="76">
        <f t="shared" si="361"/>
        <v>143079</v>
      </c>
      <c r="BN273" s="76">
        <f t="shared" si="361"/>
        <v>140374</v>
      </c>
      <c r="BO273" s="76">
        <f t="shared" si="361"/>
        <v>140274</v>
      </c>
      <c r="BP273" s="76">
        <f t="shared" si="361"/>
        <v>137795</v>
      </c>
      <c r="BQ273" s="76">
        <f t="shared" si="361"/>
        <v>135969</v>
      </c>
      <c r="BR273" s="76">
        <f t="shared" si="361"/>
        <v>131565</v>
      </c>
      <c r="BS273" s="76">
        <f t="shared" si="361"/>
        <v>128525</v>
      </c>
      <c r="BT273" s="76">
        <f t="shared" si="361"/>
        <v>126473</v>
      </c>
      <c r="BU273" s="76">
        <f t="shared" si="361"/>
        <v>123959</v>
      </c>
      <c r="BV273" s="76">
        <f t="shared" si="361"/>
        <v>121751</v>
      </c>
      <c r="BW273" s="76">
        <f t="shared" si="361"/>
        <v>122133</v>
      </c>
      <c r="BX273" s="76">
        <f t="shared" si="361"/>
        <v>120987</v>
      </c>
      <c r="BY273" s="76">
        <f t="shared" si="361"/>
        <v>122093</v>
      </c>
      <c r="BZ273" s="76">
        <f t="shared" si="361"/>
        <v>123820</v>
      </c>
      <c r="CA273" s="76">
        <f t="shared" ref="CA273:DK273" si="362">CA224+CA175</f>
        <v>123348</v>
      </c>
      <c r="CB273" s="76">
        <f t="shared" si="362"/>
        <v>124028</v>
      </c>
      <c r="CC273" s="76">
        <f t="shared" si="362"/>
        <v>124695</v>
      </c>
      <c r="CD273" s="76">
        <f t="shared" si="362"/>
        <v>124225</v>
      </c>
      <c r="CE273" s="76">
        <f t="shared" si="362"/>
        <v>124838</v>
      </c>
      <c r="CF273" s="76">
        <f t="shared" si="362"/>
        <v>123526</v>
      </c>
      <c r="CG273" s="76">
        <f t="shared" si="362"/>
        <v>123567</v>
      </c>
      <c r="CH273" s="76">
        <f t="shared" si="362"/>
        <v>118789</v>
      </c>
      <c r="CI273" s="76">
        <f t="shared" si="362"/>
        <v>113014</v>
      </c>
      <c r="CJ273" s="76">
        <f t="shared" si="362"/>
        <v>107865</v>
      </c>
      <c r="CK273" s="76">
        <f t="shared" si="362"/>
        <v>103287</v>
      </c>
      <c r="CL273" s="76">
        <f t="shared" si="362"/>
        <v>98907</v>
      </c>
      <c r="CM273" s="76">
        <f t="shared" si="362"/>
        <v>93746</v>
      </c>
      <c r="CN273" s="76">
        <f t="shared" si="362"/>
        <v>89816</v>
      </c>
      <c r="CO273" s="76">
        <f t="shared" si="362"/>
        <v>85156</v>
      </c>
      <c r="CP273" s="76">
        <f t="shared" si="362"/>
        <v>79945</v>
      </c>
      <c r="CQ273" s="76">
        <f t="shared" si="362"/>
        <v>75555</v>
      </c>
      <c r="CR273" s="76">
        <f t="shared" si="362"/>
        <v>71041</v>
      </c>
      <c r="CS273" s="76">
        <f t="shared" si="362"/>
        <v>68084</v>
      </c>
      <c r="CT273" s="76">
        <f t="shared" si="362"/>
        <v>63091</v>
      </c>
      <c r="CU273" s="76">
        <f t="shared" si="362"/>
        <v>61638</v>
      </c>
      <c r="CV273" s="76">
        <f t="shared" si="362"/>
        <v>57657</v>
      </c>
      <c r="CW273" s="76">
        <f t="shared" si="362"/>
        <v>54974</v>
      </c>
      <c r="CX273" s="76">
        <f t="shared" si="362"/>
        <v>50777</v>
      </c>
      <c r="CY273" s="76">
        <f t="shared" si="362"/>
        <v>46987</v>
      </c>
      <c r="CZ273" s="76">
        <f t="shared" si="362"/>
        <v>41365</v>
      </c>
      <c r="DA273" s="76">
        <f t="shared" si="362"/>
        <v>36978</v>
      </c>
      <c r="DB273" s="76">
        <f t="shared" si="362"/>
        <v>32027</v>
      </c>
      <c r="DC273" s="76">
        <f t="shared" si="362"/>
        <v>26943</v>
      </c>
      <c r="DD273" s="76">
        <f t="shared" si="362"/>
        <v>21880</v>
      </c>
      <c r="DE273" s="76">
        <f t="shared" si="362"/>
        <v>17087</v>
      </c>
      <c r="DF273" s="76">
        <f t="shared" si="362"/>
        <v>13734</v>
      </c>
      <c r="DG273" s="76">
        <f t="shared" si="362"/>
        <v>10639</v>
      </c>
      <c r="DH273" s="76">
        <f t="shared" si="362"/>
        <v>7855</v>
      </c>
      <c r="DI273" s="76">
        <f t="shared" si="362"/>
        <v>5768</v>
      </c>
      <c r="DJ273" s="76">
        <f t="shared" si="362"/>
        <v>3996</v>
      </c>
      <c r="DK273" s="76">
        <f t="shared" si="362"/>
        <v>2562</v>
      </c>
      <c r="DL273" s="76">
        <f t="shared" ref="DL273:EE273" si="363">DL224+DL175</f>
        <v>1507</v>
      </c>
      <c r="DM273" s="76">
        <f t="shared" si="363"/>
        <v>835</v>
      </c>
      <c r="DN273" s="76">
        <f t="shared" si="363"/>
        <v>412</v>
      </c>
      <c r="DO273" s="76">
        <f t="shared" si="363"/>
        <v>185</v>
      </c>
      <c r="DP273" s="76">
        <f t="shared" si="363"/>
        <v>70</v>
      </c>
      <c r="DQ273" s="76">
        <f t="shared" si="363"/>
        <v>23</v>
      </c>
      <c r="DR273" s="76">
        <f t="shared" si="363"/>
        <v>7</v>
      </c>
      <c r="DS273" s="76">
        <f t="shared" si="363"/>
        <v>0</v>
      </c>
      <c r="DT273" s="76">
        <f t="shared" si="363"/>
        <v>0</v>
      </c>
      <c r="DU273" s="76">
        <f t="shared" si="363"/>
        <v>0</v>
      </c>
      <c r="DV273" s="76">
        <f t="shared" si="363"/>
        <v>0</v>
      </c>
      <c r="DW273" s="76">
        <f t="shared" si="363"/>
        <v>0</v>
      </c>
      <c r="DX273" s="76">
        <f t="shared" si="363"/>
        <v>0</v>
      </c>
      <c r="DY273" s="76">
        <f t="shared" si="363"/>
        <v>0</v>
      </c>
      <c r="DZ273" s="76">
        <f t="shared" si="363"/>
        <v>0</v>
      </c>
      <c r="EA273" s="76">
        <f t="shared" si="363"/>
        <v>0</v>
      </c>
      <c r="EB273" s="76">
        <f t="shared" si="363"/>
        <v>0</v>
      </c>
      <c r="EC273" s="76">
        <f t="shared" si="363"/>
        <v>0</v>
      </c>
      <c r="ED273" s="76">
        <f t="shared" si="363"/>
        <v>0</v>
      </c>
      <c r="EE273" s="76">
        <f t="shared" si="363"/>
        <v>0</v>
      </c>
    </row>
    <row r="274" spans="1:135" ht="0.95" customHeight="1" x14ac:dyDescent="0.25">
      <c r="A274" s="70">
        <v>2035</v>
      </c>
      <c r="B274" s="71">
        <f t="shared" si="262"/>
        <v>10386478</v>
      </c>
      <c r="C274" s="73">
        <f t="shared" si="268"/>
        <v>7.4900616057736822E-3</v>
      </c>
      <c r="D274" s="66">
        <f t="shared" ref="D274:M274" si="364">D176+D225</f>
        <v>5801668</v>
      </c>
      <c r="E274" s="66">
        <f t="shared" si="364"/>
        <v>5923849</v>
      </c>
      <c r="F274" s="66">
        <f t="shared" si="364"/>
        <v>6045889</v>
      </c>
      <c r="G274" s="75">
        <f t="shared" si="364"/>
        <v>6169111</v>
      </c>
      <c r="H274" s="75">
        <f t="shared" si="364"/>
        <v>6292453</v>
      </c>
      <c r="I274" s="75">
        <f t="shared" si="364"/>
        <v>2513918</v>
      </c>
      <c r="J274" s="75">
        <f t="shared" si="364"/>
        <v>2391737</v>
      </c>
      <c r="K274" s="75">
        <f t="shared" si="364"/>
        <v>2269697</v>
      </c>
      <c r="L274" s="75">
        <f t="shared" si="364"/>
        <v>2146475</v>
      </c>
      <c r="M274" s="75">
        <f t="shared" si="364"/>
        <v>2023133</v>
      </c>
      <c r="N274" s="66"/>
      <c r="O274" s="76">
        <f t="shared" ref="O274:AT274" si="365">O225+O176</f>
        <v>100668</v>
      </c>
      <c r="P274" s="76">
        <f t="shared" si="365"/>
        <v>101504</v>
      </c>
      <c r="Q274" s="76">
        <f t="shared" si="365"/>
        <v>102197</v>
      </c>
      <c r="R274" s="76">
        <f t="shared" si="365"/>
        <v>102825</v>
      </c>
      <c r="S274" s="76">
        <f t="shared" si="365"/>
        <v>103417</v>
      </c>
      <c r="T274" s="76">
        <f t="shared" si="365"/>
        <v>103972</v>
      </c>
      <c r="U274" s="76">
        <f t="shared" si="365"/>
        <v>104454</v>
      </c>
      <c r="V274" s="76">
        <f t="shared" si="365"/>
        <v>104882</v>
      </c>
      <c r="W274" s="76">
        <f t="shared" si="365"/>
        <v>105223</v>
      </c>
      <c r="X274" s="76">
        <f t="shared" si="365"/>
        <v>105465</v>
      </c>
      <c r="Y274" s="76">
        <f t="shared" si="365"/>
        <v>105561</v>
      </c>
      <c r="Z274" s="76">
        <f t="shared" si="365"/>
        <v>105495</v>
      </c>
      <c r="AA274" s="76">
        <f t="shared" si="365"/>
        <v>105285</v>
      </c>
      <c r="AB274" s="76">
        <f t="shared" si="365"/>
        <v>104929</v>
      </c>
      <c r="AC274" s="76">
        <f t="shared" si="365"/>
        <v>104478</v>
      </c>
      <c r="AD274" s="76">
        <f t="shared" si="365"/>
        <v>103993</v>
      </c>
      <c r="AE274" s="76">
        <f t="shared" si="365"/>
        <v>103552</v>
      </c>
      <c r="AF274" s="76">
        <f t="shared" si="365"/>
        <v>103212</v>
      </c>
      <c r="AG274" s="76">
        <f t="shared" si="365"/>
        <v>103007</v>
      </c>
      <c r="AH274" s="76">
        <f t="shared" si="365"/>
        <v>102874</v>
      </c>
      <c r="AI274" s="76">
        <f t="shared" si="365"/>
        <v>102907</v>
      </c>
      <c r="AJ274" s="76">
        <f t="shared" si="365"/>
        <v>102266</v>
      </c>
      <c r="AK274" s="76">
        <f t="shared" si="365"/>
        <v>103847</v>
      </c>
      <c r="AL274" s="76">
        <f t="shared" si="365"/>
        <v>105993</v>
      </c>
      <c r="AM274" s="76">
        <f t="shared" si="365"/>
        <v>107492</v>
      </c>
      <c r="AN274" s="76">
        <f t="shared" si="365"/>
        <v>111005</v>
      </c>
      <c r="AO274" s="76">
        <f t="shared" si="365"/>
        <v>112593</v>
      </c>
      <c r="AP274" s="76">
        <f t="shared" si="365"/>
        <v>114983</v>
      </c>
      <c r="AQ274" s="76">
        <f t="shared" si="365"/>
        <v>116710</v>
      </c>
      <c r="AR274" s="76">
        <f t="shared" si="365"/>
        <v>118985</v>
      </c>
      <c r="AS274" s="76">
        <f t="shared" si="365"/>
        <v>121347</v>
      </c>
      <c r="AT274" s="76">
        <f t="shared" si="365"/>
        <v>123913</v>
      </c>
      <c r="AU274" s="76">
        <f t="shared" ref="AU274:BZ274" si="366">AU225+AU176</f>
        <v>125312</v>
      </c>
      <c r="AV274" s="76">
        <f t="shared" si="366"/>
        <v>128384</v>
      </c>
      <c r="AW274" s="76">
        <f t="shared" si="366"/>
        <v>130754</v>
      </c>
      <c r="AX274" s="76">
        <f t="shared" si="366"/>
        <v>136147</v>
      </c>
      <c r="AY274" s="76">
        <f t="shared" si="366"/>
        <v>137191</v>
      </c>
      <c r="AZ274" s="76">
        <f t="shared" si="366"/>
        <v>139506</v>
      </c>
      <c r="BA274" s="76">
        <f t="shared" si="366"/>
        <v>141457</v>
      </c>
      <c r="BB274" s="76">
        <f t="shared" si="366"/>
        <v>144205</v>
      </c>
      <c r="BC274" s="76">
        <f t="shared" si="366"/>
        <v>144728</v>
      </c>
      <c r="BD274" s="76">
        <f t="shared" si="366"/>
        <v>146194</v>
      </c>
      <c r="BE274" s="76">
        <f t="shared" si="366"/>
        <v>147418</v>
      </c>
      <c r="BF274" s="76">
        <f t="shared" si="366"/>
        <v>150131</v>
      </c>
      <c r="BG274" s="76">
        <f t="shared" si="366"/>
        <v>150720</v>
      </c>
      <c r="BH274" s="76">
        <f t="shared" si="366"/>
        <v>150711</v>
      </c>
      <c r="BI274" s="76">
        <f t="shared" si="366"/>
        <v>149402</v>
      </c>
      <c r="BJ274" s="76">
        <f t="shared" si="366"/>
        <v>149475</v>
      </c>
      <c r="BK274" s="76">
        <f t="shared" si="366"/>
        <v>146185</v>
      </c>
      <c r="BL274" s="76">
        <f t="shared" si="366"/>
        <v>146029</v>
      </c>
      <c r="BM274" s="76">
        <f t="shared" si="366"/>
        <v>144276</v>
      </c>
      <c r="BN274" s="76">
        <f t="shared" si="366"/>
        <v>143129</v>
      </c>
      <c r="BO274" s="76">
        <f t="shared" si="366"/>
        <v>140351</v>
      </c>
      <c r="BP274" s="76">
        <f t="shared" si="366"/>
        <v>140150</v>
      </c>
      <c r="BQ274" s="76">
        <f t="shared" si="366"/>
        <v>137593</v>
      </c>
      <c r="BR274" s="76">
        <f t="shared" si="366"/>
        <v>135689</v>
      </c>
      <c r="BS274" s="76">
        <f t="shared" si="366"/>
        <v>131221</v>
      </c>
      <c r="BT274" s="76">
        <f t="shared" si="366"/>
        <v>128103</v>
      </c>
      <c r="BU274" s="76">
        <f t="shared" si="366"/>
        <v>125968</v>
      </c>
      <c r="BV274" s="76">
        <f t="shared" si="366"/>
        <v>123376</v>
      </c>
      <c r="BW274" s="76">
        <f t="shared" si="366"/>
        <v>121001</v>
      </c>
      <c r="BX274" s="76">
        <f t="shared" si="366"/>
        <v>121392</v>
      </c>
      <c r="BY274" s="76">
        <f t="shared" si="366"/>
        <v>120192</v>
      </c>
      <c r="BZ274" s="76">
        <f t="shared" si="366"/>
        <v>121205</v>
      </c>
      <c r="CA274" s="76">
        <f t="shared" ref="CA274:DK274" si="367">CA225+CA176</f>
        <v>122709</v>
      </c>
      <c r="CB274" s="76">
        <f t="shared" si="367"/>
        <v>121950</v>
      </c>
      <c r="CC274" s="76">
        <f t="shared" si="367"/>
        <v>122976</v>
      </c>
      <c r="CD274" s="76">
        <f t="shared" si="367"/>
        <v>123708</v>
      </c>
      <c r="CE274" s="76">
        <f t="shared" si="367"/>
        <v>123196</v>
      </c>
      <c r="CF274" s="76">
        <f t="shared" si="367"/>
        <v>123738</v>
      </c>
      <c r="CG274" s="76">
        <f t="shared" si="367"/>
        <v>122357</v>
      </c>
      <c r="CH274" s="76">
        <f t="shared" si="367"/>
        <v>122297</v>
      </c>
      <c r="CI274" s="76">
        <f t="shared" si="367"/>
        <v>117464</v>
      </c>
      <c r="CJ274" s="76">
        <f t="shared" si="367"/>
        <v>111627</v>
      </c>
      <c r="CK274" s="76">
        <f t="shared" si="367"/>
        <v>106418</v>
      </c>
      <c r="CL274" s="76">
        <f t="shared" si="367"/>
        <v>101746</v>
      </c>
      <c r="CM274" s="76">
        <f t="shared" si="367"/>
        <v>97277</v>
      </c>
      <c r="CN274" s="76">
        <f t="shared" si="367"/>
        <v>92032</v>
      </c>
      <c r="CO274" s="76">
        <f t="shared" si="367"/>
        <v>87993</v>
      </c>
      <c r="CP274" s="76">
        <f t="shared" si="367"/>
        <v>83220</v>
      </c>
      <c r="CQ274" s="76">
        <f t="shared" si="367"/>
        <v>77920</v>
      </c>
      <c r="CR274" s="76">
        <f t="shared" si="367"/>
        <v>73413</v>
      </c>
      <c r="CS274" s="76">
        <f t="shared" si="367"/>
        <v>68784</v>
      </c>
      <c r="CT274" s="76">
        <f t="shared" si="367"/>
        <v>65651</v>
      </c>
      <c r="CU274" s="76">
        <f t="shared" si="367"/>
        <v>60558</v>
      </c>
      <c r="CV274" s="76">
        <f t="shared" si="367"/>
        <v>58841</v>
      </c>
      <c r="CW274" s="76">
        <f t="shared" si="367"/>
        <v>54716</v>
      </c>
      <c r="CX274" s="76">
        <f t="shared" si="367"/>
        <v>51803</v>
      </c>
      <c r="CY274" s="76">
        <f t="shared" si="367"/>
        <v>47464</v>
      </c>
      <c r="CZ274" s="76">
        <f t="shared" si="367"/>
        <v>43515</v>
      </c>
      <c r="DA274" s="76">
        <f t="shared" si="367"/>
        <v>37895</v>
      </c>
      <c r="DB274" s="76">
        <f t="shared" si="367"/>
        <v>33456</v>
      </c>
      <c r="DC274" s="76">
        <f t="shared" si="367"/>
        <v>28560</v>
      </c>
      <c r="DD274" s="76">
        <f t="shared" si="367"/>
        <v>23620</v>
      </c>
      <c r="DE274" s="76">
        <f t="shared" si="367"/>
        <v>18807</v>
      </c>
      <c r="DF274" s="76">
        <f t="shared" si="367"/>
        <v>14350</v>
      </c>
      <c r="DG274" s="76">
        <f t="shared" si="367"/>
        <v>11218</v>
      </c>
      <c r="DH274" s="76">
        <f t="shared" si="367"/>
        <v>8408</v>
      </c>
      <c r="DI274" s="76">
        <f t="shared" si="367"/>
        <v>5973</v>
      </c>
      <c r="DJ274" s="76">
        <f t="shared" si="367"/>
        <v>4189</v>
      </c>
      <c r="DK274" s="76">
        <f t="shared" si="367"/>
        <v>2757</v>
      </c>
      <c r="DL274" s="76">
        <f t="shared" ref="DL274:EE274" si="368">DL225+DL176</f>
        <v>1659</v>
      </c>
      <c r="DM274" s="76">
        <f t="shared" si="368"/>
        <v>903</v>
      </c>
      <c r="DN274" s="76">
        <f t="shared" si="368"/>
        <v>459</v>
      </c>
      <c r="DO274" s="76">
        <f t="shared" si="368"/>
        <v>205</v>
      </c>
      <c r="DP274" s="76">
        <f t="shared" si="368"/>
        <v>82</v>
      </c>
      <c r="DQ274" s="76">
        <f t="shared" si="368"/>
        <v>27</v>
      </c>
      <c r="DR274" s="76">
        <f t="shared" si="368"/>
        <v>8</v>
      </c>
      <c r="DS274" s="76">
        <f t="shared" si="368"/>
        <v>1</v>
      </c>
      <c r="DT274" s="76">
        <f t="shared" si="368"/>
        <v>0</v>
      </c>
      <c r="DU274" s="76">
        <f t="shared" si="368"/>
        <v>0</v>
      </c>
      <c r="DV274" s="76">
        <f t="shared" si="368"/>
        <v>0</v>
      </c>
      <c r="DW274" s="76">
        <f t="shared" si="368"/>
        <v>0</v>
      </c>
      <c r="DX274" s="76">
        <f t="shared" si="368"/>
        <v>0</v>
      </c>
      <c r="DY274" s="76">
        <f t="shared" si="368"/>
        <v>0</v>
      </c>
      <c r="DZ274" s="76">
        <f t="shared" si="368"/>
        <v>0</v>
      </c>
      <c r="EA274" s="76">
        <f t="shared" si="368"/>
        <v>0</v>
      </c>
      <c r="EB274" s="76">
        <f t="shared" si="368"/>
        <v>0</v>
      </c>
      <c r="EC274" s="76">
        <f t="shared" si="368"/>
        <v>0</v>
      </c>
      <c r="ED274" s="76">
        <f t="shared" si="368"/>
        <v>0</v>
      </c>
      <c r="EE274" s="76">
        <f t="shared" si="368"/>
        <v>0</v>
      </c>
    </row>
    <row r="275" spans="1:135" ht="0.95" customHeight="1" x14ac:dyDescent="0.25">
      <c r="A275" s="70">
        <v>2036</v>
      </c>
      <c r="B275" s="71">
        <f t="shared" si="262"/>
        <v>10456391</v>
      </c>
      <c r="C275" s="73">
        <f t="shared" si="268"/>
        <v>6.7311556429426799E-3</v>
      </c>
      <c r="D275" s="66">
        <f t="shared" ref="D275:M275" si="369">D177+D226</f>
        <v>5823062</v>
      </c>
      <c r="E275" s="66">
        <f t="shared" si="369"/>
        <v>5943129</v>
      </c>
      <c r="F275" s="66">
        <f t="shared" si="369"/>
        <v>6064139</v>
      </c>
      <c r="G275" s="75">
        <f t="shared" si="369"/>
        <v>6185185</v>
      </c>
      <c r="H275" s="75">
        <f t="shared" si="369"/>
        <v>6307406</v>
      </c>
      <c r="I275" s="75">
        <f t="shared" si="369"/>
        <v>2554012</v>
      </c>
      <c r="J275" s="75">
        <f t="shared" si="369"/>
        <v>2433945</v>
      </c>
      <c r="K275" s="75">
        <f t="shared" si="369"/>
        <v>6541953</v>
      </c>
      <c r="L275" s="75">
        <f t="shared" si="369"/>
        <v>2191889</v>
      </c>
      <c r="M275" s="75">
        <f t="shared" si="369"/>
        <v>2069668</v>
      </c>
      <c r="N275" s="66"/>
      <c r="O275" s="76">
        <f t="shared" ref="O275:AT275" si="370">O226+O177</f>
        <v>100613</v>
      </c>
      <c r="P275" s="76">
        <f t="shared" si="370"/>
        <v>101440</v>
      </c>
      <c r="Q275" s="76">
        <f t="shared" si="370"/>
        <v>102127</v>
      </c>
      <c r="R275" s="76">
        <f t="shared" si="370"/>
        <v>102761</v>
      </c>
      <c r="S275" s="76">
        <f t="shared" si="370"/>
        <v>103370</v>
      </c>
      <c r="T275" s="76">
        <f t="shared" si="370"/>
        <v>103940</v>
      </c>
      <c r="U275" s="76">
        <f t="shared" si="370"/>
        <v>104467</v>
      </c>
      <c r="V275" s="76">
        <f t="shared" si="370"/>
        <v>104934</v>
      </c>
      <c r="W275" s="76">
        <f t="shared" si="370"/>
        <v>105359</v>
      </c>
      <c r="X275" s="76">
        <f t="shared" si="370"/>
        <v>105687</v>
      </c>
      <c r="Y275" s="76">
        <f t="shared" si="370"/>
        <v>105906</v>
      </c>
      <c r="Z275" s="76">
        <f t="shared" si="370"/>
        <v>105988</v>
      </c>
      <c r="AA275" s="76">
        <f t="shared" si="370"/>
        <v>105908</v>
      </c>
      <c r="AB275" s="76">
        <f t="shared" si="370"/>
        <v>105704</v>
      </c>
      <c r="AC275" s="76">
        <f t="shared" si="370"/>
        <v>105377</v>
      </c>
      <c r="AD275" s="76">
        <f t="shared" si="370"/>
        <v>105005</v>
      </c>
      <c r="AE275" s="76">
        <f t="shared" si="370"/>
        <v>104652</v>
      </c>
      <c r="AF275" s="76">
        <f t="shared" si="370"/>
        <v>104376</v>
      </c>
      <c r="AG275" s="76">
        <f t="shared" si="370"/>
        <v>104182</v>
      </c>
      <c r="AH275" s="76">
        <f t="shared" si="370"/>
        <v>104109</v>
      </c>
      <c r="AI275" s="76">
        <f t="shared" si="370"/>
        <v>104150</v>
      </c>
      <c r="AJ275" s="76">
        <f t="shared" si="370"/>
        <v>104426</v>
      </c>
      <c r="AK275" s="76">
        <f t="shared" si="370"/>
        <v>104078</v>
      </c>
      <c r="AL275" s="76">
        <f t="shared" si="370"/>
        <v>105951</v>
      </c>
      <c r="AM275" s="76">
        <f t="shared" si="370"/>
        <v>108397</v>
      </c>
      <c r="AN275" s="76">
        <f t="shared" si="370"/>
        <v>110148</v>
      </c>
      <c r="AO275" s="76">
        <f t="shared" si="370"/>
        <v>113782</v>
      </c>
      <c r="AP275" s="76">
        <f t="shared" si="370"/>
        <v>115437</v>
      </c>
      <c r="AQ275" s="76">
        <f t="shared" si="370"/>
        <v>117785</v>
      </c>
      <c r="AR275" s="76">
        <f t="shared" si="370"/>
        <v>119424</v>
      </c>
      <c r="AS275" s="76">
        <f t="shared" si="370"/>
        <v>121573</v>
      </c>
      <c r="AT275" s="76">
        <f t="shared" si="370"/>
        <v>123784</v>
      </c>
      <c r="AU275" s="76">
        <f t="shared" ref="AU275:BZ275" si="371">AU226+AU177</f>
        <v>126184</v>
      </c>
      <c r="AV275" s="76">
        <f t="shared" si="371"/>
        <v>127414</v>
      </c>
      <c r="AW275" s="76">
        <f t="shared" si="371"/>
        <v>130298</v>
      </c>
      <c r="AX275" s="76">
        <f t="shared" si="371"/>
        <v>132485</v>
      </c>
      <c r="AY275" s="76">
        <f t="shared" si="371"/>
        <v>137677</v>
      </c>
      <c r="AZ275" s="76">
        <f t="shared" si="371"/>
        <v>138566</v>
      </c>
      <c r="BA275" s="76">
        <f t="shared" si="371"/>
        <v>140730</v>
      </c>
      <c r="BB275" s="76">
        <f t="shared" si="371"/>
        <v>142549</v>
      </c>
      <c r="BC275" s="76">
        <f t="shared" si="371"/>
        <v>145166</v>
      </c>
      <c r="BD275" s="76">
        <f t="shared" si="371"/>
        <v>145586</v>
      </c>
      <c r="BE275" s="76">
        <f t="shared" si="371"/>
        <v>146949</v>
      </c>
      <c r="BF275" s="76">
        <f t="shared" si="371"/>
        <v>148079</v>
      </c>
      <c r="BG275" s="76">
        <f t="shared" si="371"/>
        <v>150699</v>
      </c>
      <c r="BH275" s="76">
        <f t="shared" si="371"/>
        <v>151206</v>
      </c>
      <c r="BI275" s="76">
        <f t="shared" si="371"/>
        <v>151120</v>
      </c>
      <c r="BJ275" s="76">
        <f t="shared" si="371"/>
        <v>149738</v>
      </c>
      <c r="BK275" s="76">
        <f t="shared" si="371"/>
        <v>149722</v>
      </c>
      <c r="BL275" s="76">
        <f t="shared" si="371"/>
        <v>146360</v>
      </c>
      <c r="BM275" s="76">
        <f t="shared" si="371"/>
        <v>146115</v>
      </c>
      <c r="BN275" s="76">
        <f t="shared" si="371"/>
        <v>144274</v>
      </c>
      <c r="BO275" s="76">
        <f t="shared" si="371"/>
        <v>143043</v>
      </c>
      <c r="BP275" s="76">
        <f t="shared" si="371"/>
        <v>140191</v>
      </c>
      <c r="BQ275" s="76">
        <f t="shared" si="371"/>
        <v>139896</v>
      </c>
      <c r="BR275" s="76">
        <f t="shared" si="371"/>
        <v>137267</v>
      </c>
      <c r="BS275" s="76">
        <f t="shared" si="371"/>
        <v>135280</v>
      </c>
      <c r="BT275" s="76">
        <f t="shared" si="371"/>
        <v>130753</v>
      </c>
      <c r="BU275" s="76">
        <f t="shared" si="371"/>
        <v>127557</v>
      </c>
      <c r="BV275" s="76">
        <f t="shared" si="371"/>
        <v>125341</v>
      </c>
      <c r="BW275" s="76">
        <f t="shared" si="371"/>
        <v>122582</v>
      </c>
      <c r="BX275" s="76">
        <f t="shared" si="371"/>
        <v>120250</v>
      </c>
      <c r="BY275" s="76">
        <f t="shared" si="371"/>
        <v>120566</v>
      </c>
      <c r="BZ275" s="76">
        <f t="shared" si="371"/>
        <v>119304</v>
      </c>
      <c r="CA275" s="76">
        <f t="shared" ref="CA275:DK275" si="372">CA226+CA177</f>
        <v>120094</v>
      </c>
      <c r="CB275" s="76">
        <f t="shared" si="372"/>
        <v>121307</v>
      </c>
      <c r="CC275" s="76">
        <f t="shared" si="372"/>
        <v>120907</v>
      </c>
      <c r="CD275" s="76">
        <f t="shared" si="372"/>
        <v>121998</v>
      </c>
      <c r="CE275" s="76">
        <f t="shared" si="372"/>
        <v>122681</v>
      </c>
      <c r="CF275" s="76">
        <f t="shared" si="372"/>
        <v>122117</v>
      </c>
      <c r="CG275" s="76">
        <f t="shared" si="372"/>
        <v>122572</v>
      </c>
      <c r="CH275" s="76">
        <f t="shared" si="372"/>
        <v>121109</v>
      </c>
      <c r="CI275" s="76">
        <f t="shared" si="372"/>
        <v>120931</v>
      </c>
      <c r="CJ275" s="76">
        <f t="shared" si="372"/>
        <v>116031</v>
      </c>
      <c r="CK275" s="76">
        <f t="shared" si="372"/>
        <v>110131</v>
      </c>
      <c r="CL275" s="76">
        <f t="shared" si="372"/>
        <v>104848</v>
      </c>
      <c r="CM275" s="76">
        <f t="shared" si="372"/>
        <v>100079</v>
      </c>
      <c r="CN275" s="76">
        <f t="shared" si="372"/>
        <v>95515</v>
      </c>
      <c r="CO275" s="76">
        <f t="shared" si="372"/>
        <v>90181</v>
      </c>
      <c r="CP275" s="76">
        <f t="shared" si="372"/>
        <v>86023</v>
      </c>
      <c r="CQ275" s="76">
        <f t="shared" si="372"/>
        <v>81136</v>
      </c>
      <c r="CR275" s="76">
        <f t="shared" si="372"/>
        <v>75735</v>
      </c>
      <c r="CS275" s="76">
        <f t="shared" si="372"/>
        <v>71105</v>
      </c>
      <c r="CT275" s="76">
        <f t="shared" si="372"/>
        <v>66359</v>
      </c>
      <c r="CU275" s="76">
        <f t="shared" si="372"/>
        <v>63046</v>
      </c>
      <c r="CV275" s="76">
        <f t="shared" si="372"/>
        <v>57858</v>
      </c>
      <c r="CW275" s="76">
        <f t="shared" si="372"/>
        <v>55879</v>
      </c>
      <c r="CX275" s="76">
        <f t="shared" si="372"/>
        <v>51605</v>
      </c>
      <c r="CY275" s="76">
        <f t="shared" si="372"/>
        <v>48475</v>
      </c>
      <c r="CZ275" s="76">
        <f t="shared" si="372"/>
        <v>44010</v>
      </c>
      <c r="DA275" s="76">
        <f t="shared" si="372"/>
        <v>39923</v>
      </c>
      <c r="DB275" s="76">
        <f t="shared" si="372"/>
        <v>34339</v>
      </c>
      <c r="DC275" s="76">
        <f t="shared" si="372"/>
        <v>29887</v>
      </c>
      <c r="DD275" s="76">
        <f t="shared" si="372"/>
        <v>25091</v>
      </c>
      <c r="DE275" s="76">
        <f t="shared" si="372"/>
        <v>20346</v>
      </c>
      <c r="DF275" s="76">
        <f t="shared" si="372"/>
        <v>15833</v>
      </c>
      <c r="DG275" s="76">
        <f t="shared" si="372"/>
        <v>11761</v>
      </c>
      <c r="DH275" s="76">
        <f t="shared" si="372"/>
        <v>8903</v>
      </c>
      <c r="DI275" s="76">
        <f t="shared" si="372"/>
        <v>6423</v>
      </c>
      <c r="DJ275" s="76">
        <f t="shared" si="372"/>
        <v>4366</v>
      </c>
      <c r="DK275" s="76">
        <f t="shared" si="372"/>
        <v>2911</v>
      </c>
      <c r="DL275" s="76">
        <f t="shared" ref="DL275:EE275" si="373">DL226+DL177</f>
        <v>1801</v>
      </c>
      <c r="DM275" s="76">
        <f t="shared" si="373"/>
        <v>1006</v>
      </c>
      <c r="DN275" s="76">
        <f t="shared" si="373"/>
        <v>502</v>
      </c>
      <c r="DO275" s="76">
        <f t="shared" si="373"/>
        <v>231</v>
      </c>
      <c r="DP275" s="76">
        <f t="shared" si="373"/>
        <v>92</v>
      </c>
      <c r="DQ275" s="76">
        <f t="shared" si="373"/>
        <v>33</v>
      </c>
      <c r="DR275" s="76">
        <f t="shared" si="373"/>
        <v>10</v>
      </c>
      <c r="DS275" s="76">
        <f t="shared" si="373"/>
        <v>2</v>
      </c>
      <c r="DT275" s="76">
        <f t="shared" si="373"/>
        <v>0</v>
      </c>
      <c r="DU275" s="76">
        <f t="shared" si="373"/>
        <v>0</v>
      </c>
      <c r="DV275" s="76">
        <f t="shared" si="373"/>
        <v>0</v>
      </c>
      <c r="DW275" s="76">
        <f t="shared" si="373"/>
        <v>0</v>
      </c>
      <c r="DX275" s="76">
        <f t="shared" si="373"/>
        <v>0</v>
      </c>
      <c r="DY275" s="76">
        <f t="shared" si="373"/>
        <v>0</v>
      </c>
      <c r="DZ275" s="76">
        <f t="shared" si="373"/>
        <v>0</v>
      </c>
      <c r="EA275" s="76">
        <f t="shared" si="373"/>
        <v>0</v>
      </c>
      <c r="EB275" s="76">
        <f t="shared" si="373"/>
        <v>0</v>
      </c>
      <c r="EC275" s="76">
        <f t="shared" si="373"/>
        <v>0</v>
      </c>
      <c r="ED275" s="76">
        <f t="shared" si="373"/>
        <v>0</v>
      </c>
      <c r="EE275" s="76">
        <f t="shared" si="373"/>
        <v>0</v>
      </c>
    </row>
    <row r="276" spans="1:135" ht="0.95" customHeight="1" x14ac:dyDescent="0.25">
      <c r="A276" s="70">
        <v>2037</v>
      </c>
      <c r="B276" s="71">
        <f t="shared" si="262"/>
        <v>10519987</v>
      </c>
      <c r="C276" s="73">
        <f t="shared" si="268"/>
        <v>6.082021990187628E-3</v>
      </c>
      <c r="D276" s="66">
        <f t="shared" ref="D276:M276" si="374">D178+D227</f>
        <v>5843463</v>
      </c>
      <c r="E276" s="66">
        <f t="shared" si="374"/>
        <v>5961903</v>
      </c>
      <c r="F276" s="66">
        <f t="shared" si="374"/>
        <v>6080808</v>
      </c>
      <c r="G276" s="75">
        <f t="shared" si="374"/>
        <v>6200833</v>
      </c>
      <c r="H276" s="75">
        <f t="shared" si="374"/>
        <v>6320895</v>
      </c>
      <c r="I276" s="75">
        <f t="shared" si="374"/>
        <v>2590879</v>
      </c>
      <c r="J276" s="75">
        <f t="shared" si="374"/>
        <v>2472439</v>
      </c>
      <c r="K276" s="75">
        <f t="shared" si="374"/>
        <v>2353534</v>
      </c>
      <c r="L276" s="75">
        <f t="shared" si="374"/>
        <v>2233509</v>
      </c>
      <c r="M276" s="75">
        <f t="shared" si="374"/>
        <v>2113447</v>
      </c>
      <c r="N276" s="66"/>
      <c r="O276" s="76">
        <f t="shared" ref="O276:AT276" si="375">O227+O178</f>
        <v>100523</v>
      </c>
      <c r="P276" s="76">
        <f t="shared" si="375"/>
        <v>101333</v>
      </c>
      <c r="Q276" s="76">
        <f t="shared" si="375"/>
        <v>102012</v>
      </c>
      <c r="R276" s="76">
        <f t="shared" si="375"/>
        <v>102644</v>
      </c>
      <c r="S276" s="76">
        <f t="shared" si="375"/>
        <v>103256</v>
      </c>
      <c r="T276" s="76">
        <f t="shared" si="375"/>
        <v>103851</v>
      </c>
      <c r="U276" s="76">
        <f t="shared" si="375"/>
        <v>104393</v>
      </c>
      <c r="V276" s="76">
        <f t="shared" si="375"/>
        <v>104906</v>
      </c>
      <c r="W276" s="76">
        <f t="shared" si="375"/>
        <v>105373</v>
      </c>
      <c r="X276" s="76">
        <f t="shared" si="375"/>
        <v>105786</v>
      </c>
      <c r="Y276" s="76">
        <f t="shared" si="375"/>
        <v>106095</v>
      </c>
      <c r="Z276" s="76">
        <f t="shared" si="375"/>
        <v>106299</v>
      </c>
      <c r="AA276" s="76">
        <f t="shared" si="375"/>
        <v>106372</v>
      </c>
      <c r="AB276" s="76">
        <f t="shared" si="375"/>
        <v>106294</v>
      </c>
      <c r="AC276" s="76">
        <f t="shared" si="375"/>
        <v>106123</v>
      </c>
      <c r="AD276" s="76">
        <f t="shared" si="375"/>
        <v>105871</v>
      </c>
      <c r="AE276" s="76">
        <f t="shared" si="375"/>
        <v>105628</v>
      </c>
      <c r="AF276" s="76">
        <f t="shared" si="375"/>
        <v>105435</v>
      </c>
      <c r="AG276" s="76">
        <f t="shared" si="375"/>
        <v>105294</v>
      </c>
      <c r="AH276" s="76">
        <f t="shared" si="375"/>
        <v>105213</v>
      </c>
      <c r="AI276" s="76">
        <f t="shared" si="375"/>
        <v>105289</v>
      </c>
      <c r="AJ276" s="76">
        <f t="shared" si="375"/>
        <v>105548</v>
      </c>
      <c r="AK276" s="76">
        <f t="shared" si="375"/>
        <v>106072</v>
      </c>
      <c r="AL276" s="76">
        <f t="shared" si="375"/>
        <v>106041</v>
      </c>
      <c r="AM276" s="76">
        <f t="shared" si="375"/>
        <v>108201</v>
      </c>
      <c r="AN276" s="76">
        <f t="shared" si="375"/>
        <v>110882</v>
      </c>
      <c r="AO276" s="76">
        <f t="shared" si="375"/>
        <v>112781</v>
      </c>
      <c r="AP276" s="76">
        <f t="shared" si="375"/>
        <v>116447</v>
      </c>
      <c r="AQ276" s="76">
        <f t="shared" si="375"/>
        <v>118077</v>
      </c>
      <c r="AR276" s="76">
        <f t="shared" si="375"/>
        <v>120331</v>
      </c>
      <c r="AS276" s="76">
        <f t="shared" si="375"/>
        <v>121856</v>
      </c>
      <c r="AT276" s="76">
        <f t="shared" si="375"/>
        <v>123865</v>
      </c>
      <c r="AU276" s="76">
        <f t="shared" ref="AU276:BZ276" si="376">AU227+AU178</f>
        <v>125919</v>
      </c>
      <c r="AV276" s="76">
        <f t="shared" si="376"/>
        <v>128148</v>
      </c>
      <c r="AW276" s="76">
        <f t="shared" si="376"/>
        <v>129209</v>
      </c>
      <c r="AX276" s="76">
        <f t="shared" si="376"/>
        <v>131910</v>
      </c>
      <c r="AY276" s="76">
        <f t="shared" si="376"/>
        <v>133934</v>
      </c>
      <c r="AZ276" s="76">
        <f t="shared" si="376"/>
        <v>138945</v>
      </c>
      <c r="BA276" s="76">
        <f t="shared" si="376"/>
        <v>139699</v>
      </c>
      <c r="BB276" s="76">
        <f t="shared" si="376"/>
        <v>141735</v>
      </c>
      <c r="BC276" s="76">
        <f t="shared" si="376"/>
        <v>143438</v>
      </c>
      <c r="BD276" s="76">
        <f t="shared" si="376"/>
        <v>145943</v>
      </c>
      <c r="BE276" s="76">
        <f t="shared" si="376"/>
        <v>146271</v>
      </c>
      <c r="BF276" s="76">
        <f t="shared" si="376"/>
        <v>147545</v>
      </c>
      <c r="BG276" s="76">
        <f t="shared" si="376"/>
        <v>148593</v>
      </c>
      <c r="BH276" s="76">
        <f t="shared" si="376"/>
        <v>151127</v>
      </c>
      <c r="BI276" s="76">
        <f t="shared" si="376"/>
        <v>151556</v>
      </c>
      <c r="BJ276" s="76">
        <f t="shared" si="376"/>
        <v>151395</v>
      </c>
      <c r="BK276" s="76">
        <f t="shared" si="376"/>
        <v>149942</v>
      </c>
      <c r="BL276" s="76">
        <f t="shared" si="376"/>
        <v>149835</v>
      </c>
      <c r="BM276" s="76">
        <f t="shared" si="376"/>
        <v>146403</v>
      </c>
      <c r="BN276" s="76">
        <f t="shared" si="376"/>
        <v>146066</v>
      </c>
      <c r="BO276" s="76">
        <f t="shared" si="376"/>
        <v>144145</v>
      </c>
      <c r="BP276" s="76">
        <f t="shared" si="376"/>
        <v>142830</v>
      </c>
      <c r="BQ276" s="76">
        <f t="shared" si="376"/>
        <v>139911</v>
      </c>
      <c r="BR276" s="76">
        <f t="shared" si="376"/>
        <v>139526</v>
      </c>
      <c r="BS276" s="76">
        <f t="shared" si="376"/>
        <v>136819</v>
      </c>
      <c r="BT276" s="76">
        <f t="shared" si="376"/>
        <v>134751</v>
      </c>
      <c r="BU276" s="76">
        <f t="shared" si="376"/>
        <v>130166</v>
      </c>
      <c r="BV276" s="76">
        <f t="shared" si="376"/>
        <v>126896</v>
      </c>
      <c r="BW276" s="76">
        <f t="shared" si="376"/>
        <v>124505</v>
      </c>
      <c r="BX276" s="76">
        <f t="shared" si="376"/>
        <v>121790</v>
      </c>
      <c r="BY276" s="76">
        <f t="shared" si="376"/>
        <v>119413</v>
      </c>
      <c r="BZ276" s="76">
        <f t="shared" si="376"/>
        <v>119651</v>
      </c>
      <c r="CA276" s="76">
        <f t="shared" ref="CA276:DK276" si="377">CA227+CA178</f>
        <v>118194</v>
      </c>
      <c r="CB276" s="76">
        <f t="shared" si="377"/>
        <v>118699</v>
      </c>
      <c r="CC276" s="76">
        <f t="shared" si="377"/>
        <v>120268</v>
      </c>
      <c r="CD276" s="76">
        <f t="shared" si="377"/>
        <v>119945</v>
      </c>
      <c r="CE276" s="76">
        <f t="shared" si="377"/>
        <v>120986</v>
      </c>
      <c r="CF276" s="76">
        <f t="shared" si="377"/>
        <v>121606</v>
      </c>
      <c r="CG276" s="76">
        <f t="shared" si="377"/>
        <v>120975</v>
      </c>
      <c r="CH276" s="76">
        <f t="shared" si="377"/>
        <v>121329</v>
      </c>
      <c r="CI276" s="76">
        <f t="shared" si="377"/>
        <v>119773</v>
      </c>
      <c r="CJ276" s="76">
        <f t="shared" si="377"/>
        <v>119463</v>
      </c>
      <c r="CK276" s="76">
        <f t="shared" si="377"/>
        <v>114491</v>
      </c>
      <c r="CL276" s="76">
        <f t="shared" si="377"/>
        <v>108515</v>
      </c>
      <c r="CM276" s="76">
        <f t="shared" si="377"/>
        <v>103155</v>
      </c>
      <c r="CN276" s="76">
        <f t="shared" si="377"/>
        <v>98280</v>
      </c>
      <c r="CO276" s="76">
        <f t="shared" si="377"/>
        <v>93614</v>
      </c>
      <c r="CP276" s="76">
        <f t="shared" si="377"/>
        <v>88183</v>
      </c>
      <c r="CQ276" s="76">
        <f t="shared" si="377"/>
        <v>83899</v>
      </c>
      <c r="CR276" s="76">
        <f t="shared" si="377"/>
        <v>78888</v>
      </c>
      <c r="CS276" s="76">
        <f t="shared" si="377"/>
        <v>73385</v>
      </c>
      <c r="CT276" s="76">
        <f t="shared" si="377"/>
        <v>68628</v>
      </c>
      <c r="CU276" s="76">
        <f t="shared" si="377"/>
        <v>63766</v>
      </c>
      <c r="CV276" s="76">
        <f t="shared" si="377"/>
        <v>60271</v>
      </c>
      <c r="CW276" s="76">
        <f t="shared" si="377"/>
        <v>54990</v>
      </c>
      <c r="CX276" s="76">
        <f t="shared" si="377"/>
        <v>52744</v>
      </c>
      <c r="CY276" s="76">
        <f t="shared" si="377"/>
        <v>48341</v>
      </c>
      <c r="CZ276" s="76">
        <f t="shared" si="377"/>
        <v>45002</v>
      </c>
      <c r="DA276" s="76">
        <f t="shared" si="377"/>
        <v>40431</v>
      </c>
      <c r="DB276" s="76">
        <f t="shared" si="377"/>
        <v>36237</v>
      </c>
      <c r="DC276" s="76">
        <f t="shared" si="377"/>
        <v>30731</v>
      </c>
      <c r="DD276" s="76">
        <f t="shared" si="377"/>
        <v>26308</v>
      </c>
      <c r="DE276" s="76">
        <f t="shared" si="377"/>
        <v>21667</v>
      </c>
      <c r="DF276" s="76">
        <f t="shared" si="377"/>
        <v>17173</v>
      </c>
      <c r="DG276" s="76">
        <f t="shared" si="377"/>
        <v>13015</v>
      </c>
      <c r="DH276" s="76">
        <f t="shared" si="377"/>
        <v>9372</v>
      </c>
      <c r="DI276" s="76">
        <f t="shared" si="377"/>
        <v>6835</v>
      </c>
      <c r="DJ276" s="76">
        <f t="shared" si="377"/>
        <v>4721</v>
      </c>
      <c r="DK276" s="76">
        <f t="shared" si="377"/>
        <v>3056</v>
      </c>
      <c r="DL276" s="76">
        <f t="shared" ref="DL276:EE276" si="378">DL227+DL178</f>
        <v>1917</v>
      </c>
      <c r="DM276" s="76">
        <f t="shared" si="378"/>
        <v>1104</v>
      </c>
      <c r="DN276" s="76">
        <f t="shared" si="378"/>
        <v>567</v>
      </c>
      <c r="DO276" s="76">
        <f t="shared" si="378"/>
        <v>255</v>
      </c>
      <c r="DP276" s="76">
        <f t="shared" si="378"/>
        <v>104</v>
      </c>
      <c r="DQ276" s="76">
        <f t="shared" si="378"/>
        <v>37</v>
      </c>
      <c r="DR276" s="76">
        <f t="shared" si="378"/>
        <v>13</v>
      </c>
      <c r="DS276" s="76">
        <f t="shared" si="378"/>
        <v>3</v>
      </c>
      <c r="DT276" s="76">
        <f t="shared" si="378"/>
        <v>0</v>
      </c>
      <c r="DU276" s="76">
        <f t="shared" si="378"/>
        <v>0</v>
      </c>
      <c r="DV276" s="76">
        <f t="shared" si="378"/>
        <v>0</v>
      </c>
      <c r="DW276" s="76">
        <f t="shared" si="378"/>
        <v>0</v>
      </c>
      <c r="DX276" s="76">
        <f t="shared" si="378"/>
        <v>0</v>
      </c>
      <c r="DY276" s="76">
        <f t="shared" si="378"/>
        <v>0</v>
      </c>
      <c r="DZ276" s="76">
        <f t="shared" si="378"/>
        <v>0</v>
      </c>
      <c r="EA276" s="76">
        <f t="shared" si="378"/>
        <v>0</v>
      </c>
      <c r="EB276" s="76">
        <f t="shared" si="378"/>
        <v>0</v>
      </c>
      <c r="EC276" s="76">
        <f t="shared" si="378"/>
        <v>0</v>
      </c>
      <c r="ED276" s="76">
        <f t="shared" si="378"/>
        <v>0</v>
      </c>
      <c r="EE276" s="76">
        <f t="shared" si="378"/>
        <v>0</v>
      </c>
    </row>
    <row r="277" spans="1:135" ht="0.95" customHeight="1" x14ac:dyDescent="0.25">
      <c r="A277" s="70">
        <v>2038</v>
      </c>
      <c r="B277" s="71">
        <f t="shared" si="262"/>
        <v>10576960</v>
      </c>
      <c r="C277" s="73">
        <f t="shared" si="268"/>
        <v>5.4156911030403361E-3</v>
      </c>
      <c r="D277" s="66">
        <f t="shared" ref="D277:M277" si="379">D179+D228</f>
        <v>5862245</v>
      </c>
      <c r="E277" s="66">
        <f t="shared" si="379"/>
        <v>5979543</v>
      </c>
      <c r="F277" s="66">
        <f t="shared" si="379"/>
        <v>6096822</v>
      </c>
      <c r="G277" s="75">
        <f t="shared" si="379"/>
        <v>6214748</v>
      </c>
      <c r="H277" s="75">
        <f t="shared" si="379"/>
        <v>6333794</v>
      </c>
      <c r="I277" s="75">
        <f t="shared" si="379"/>
        <v>2624884</v>
      </c>
      <c r="J277" s="75">
        <f t="shared" si="379"/>
        <v>2507586</v>
      </c>
      <c r="K277" s="75">
        <f t="shared" si="379"/>
        <v>2390307</v>
      </c>
      <c r="L277" s="75">
        <f t="shared" si="379"/>
        <v>2272381</v>
      </c>
      <c r="M277" s="75">
        <f t="shared" si="379"/>
        <v>2153335</v>
      </c>
      <c r="N277" s="66"/>
      <c r="O277" s="76">
        <f t="shared" ref="O277:AT277" si="380">O228+O179</f>
        <v>100408</v>
      </c>
      <c r="P277" s="76">
        <f t="shared" si="380"/>
        <v>101188</v>
      </c>
      <c r="Q277" s="76">
        <f t="shared" si="380"/>
        <v>101858</v>
      </c>
      <c r="R277" s="76">
        <f t="shared" si="380"/>
        <v>102483</v>
      </c>
      <c r="S277" s="76">
        <f t="shared" si="380"/>
        <v>103094</v>
      </c>
      <c r="T277" s="76">
        <f t="shared" si="380"/>
        <v>103692</v>
      </c>
      <c r="U277" s="76">
        <f t="shared" si="380"/>
        <v>104261</v>
      </c>
      <c r="V277" s="76">
        <f t="shared" si="380"/>
        <v>104789</v>
      </c>
      <c r="W277" s="76">
        <f t="shared" si="380"/>
        <v>105306</v>
      </c>
      <c r="X277" s="76">
        <f t="shared" si="380"/>
        <v>105759</v>
      </c>
      <c r="Y277" s="76">
        <f t="shared" si="380"/>
        <v>106158</v>
      </c>
      <c r="Z277" s="76">
        <f t="shared" si="380"/>
        <v>106453</v>
      </c>
      <c r="AA277" s="76">
        <f t="shared" si="380"/>
        <v>106649</v>
      </c>
      <c r="AB277" s="76">
        <f t="shared" si="380"/>
        <v>106728</v>
      </c>
      <c r="AC277" s="76">
        <f t="shared" si="380"/>
        <v>106681</v>
      </c>
      <c r="AD277" s="76">
        <f t="shared" si="380"/>
        <v>106583</v>
      </c>
      <c r="AE277" s="76">
        <f t="shared" si="380"/>
        <v>106461</v>
      </c>
      <c r="AF277" s="76">
        <f t="shared" si="380"/>
        <v>106369</v>
      </c>
      <c r="AG277" s="76">
        <f t="shared" si="380"/>
        <v>106300</v>
      </c>
      <c r="AH277" s="76">
        <f t="shared" si="380"/>
        <v>106252</v>
      </c>
      <c r="AI277" s="76">
        <f t="shared" si="380"/>
        <v>106299</v>
      </c>
      <c r="AJ277" s="76">
        <f t="shared" si="380"/>
        <v>106564</v>
      </c>
      <c r="AK277" s="76">
        <f t="shared" si="380"/>
        <v>107055</v>
      </c>
      <c r="AL277" s="76">
        <f t="shared" si="380"/>
        <v>107859</v>
      </c>
      <c r="AM277" s="76">
        <f t="shared" si="380"/>
        <v>108143</v>
      </c>
      <c r="AN277" s="76">
        <f t="shared" si="380"/>
        <v>110527</v>
      </c>
      <c r="AO277" s="76">
        <f t="shared" si="380"/>
        <v>113346</v>
      </c>
      <c r="AP277" s="76">
        <f t="shared" si="380"/>
        <v>115302</v>
      </c>
      <c r="AQ277" s="76">
        <f t="shared" si="380"/>
        <v>118912</v>
      </c>
      <c r="AR277" s="76">
        <f t="shared" si="380"/>
        <v>120465</v>
      </c>
      <c r="AS277" s="76">
        <f t="shared" si="380"/>
        <v>122602</v>
      </c>
      <c r="AT277" s="76">
        <f t="shared" si="380"/>
        <v>123997</v>
      </c>
      <c r="AU277" s="76">
        <f t="shared" ref="AU277:BZ277" si="381">AU228+AU179</f>
        <v>125863</v>
      </c>
      <c r="AV277" s="76">
        <f t="shared" si="381"/>
        <v>127752</v>
      </c>
      <c r="AW277" s="76">
        <f t="shared" si="381"/>
        <v>129814</v>
      </c>
      <c r="AX277" s="76">
        <f t="shared" si="381"/>
        <v>130713</v>
      </c>
      <c r="AY277" s="76">
        <f t="shared" si="381"/>
        <v>133253</v>
      </c>
      <c r="AZ277" s="76">
        <f t="shared" si="381"/>
        <v>135127</v>
      </c>
      <c r="BA277" s="76">
        <f t="shared" si="381"/>
        <v>139978</v>
      </c>
      <c r="BB277" s="76">
        <f t="shared" si="381"/>
        <v>140621</v>
      </c>
      <c r="BC277" s="76">
        <f t="shared" si="381"/>
        <v>142542</v>
      </c>
      <c r="BD277" s="76">
        <f t="shared" si="381"/>
        <v>144145</v>
      </c>
      <c r="BE277" s="76">
        <f t="shared" si="381"/>
        <v>146552</v>
      </c>
      <c r="BF277" s="76">
        <f t="shared" si="381"/>
        <v>146802</v>
      </c>
      <c r="BG277" s="76">
        <f t="shared" si="381"/>
        <v>147993</v>
      </c>
      <c r="BH277" s="76">
        <f t="shared" si="381"/>
        <v>148970</v>
      </c>
      <c r="BI277" s="76">
        <f t="shared" si="381"/>
        <v>151425</v>
      </c>
      <c r="BJ277" s="76">
        <f t="shared" si="381"/>
        <v>151779</v>
      </c>
      <c r="BK277" s="76">
        <f t="shared" si="381"/>
        <v>151540</v>
      </c>
      <c r="BL277" s="76">
        <f t="shared" si="381"/>
        <v>150015</v>
      </c>
      <c r="BM277" s="76">
        <f t="shared" si="381"/>
        <v>149819</v>
      </c>
      <c r="BN277" s="76">
        <f t="shared" si="381"/>
        <v>146317</v>
      </c>
      <c r="BO277" s="76">
        <f t="shared" si="381"/>
        <v>145892</v>
      </c>
      <c r="BP277" s="76">
        <f t="shared" si="381"/>
        <v>143893</v>
      </c>
      <c r="BQ277" s="76">
        <f t="shared" si="381"/>
        <v>142495</v>
      </c>
      <c r="BR277" s="76">
        <f t="shared" si="381"/>
        <v>139509</v>
      </c>
      <c r="BS277" s="76">
        <f t="shared" si="381"/>
        <v>139037</v>
      </c>
      <c r="BT277" s="76">
        <f t="shared" si="381"/>
        <v>136250</v>
      </c>
      <c r="BU277" s="76">
        <f t="shared" si="381"/>
        <v>134103</v>
      </c>
      <c r="BV277" s="76">
        <f t="shared" si="381"/>
        <v>129464</v>
      </c>
      <c r="BW277" s="76">
        <f t="shared" si="381"/>
        <v>126023</v>
      </c>
      <c r="BX277" s="76">
        <f t="shared" si="381"/>
        <v>123674</v>
      </c>
      <c r="BY277" s="76">
        <f t="shared" si="381"/>
        <v>120918</v>
      </c>
      <c r="BZ277" s="76">
        <f t="shared" si="381"/>
        <v>118490</v>
      </c>
      <c r="CA277" s="76">
        <f t="shared" ref="CA277:DK277" si="382">CA228+CA179</f>
        <v>118511</v>
      </c>
      <c r="CB277" s="76">
        <f t="shared" si="382"/>
        <v>116810</v>
      </c>
      <c r="CC277" s="76">
        <f t="shared" si="382"/>
        <v>117668</v>
      </c>
      <c r="CD277" s="76">
        <f t="shared" si="382"/>
        <v>119305</v>
      </c>
      <c r="CE277" s="76">
        <f t="shared" si="382"/>
        <v>118947</v>
      </c>
      <c r="CF277" s="76">
        <f t="shared" si="382"/>
        <v>119930</v>
      </c>
      <c r="CG277" s="76">
        <f t="shared" si="382"/>
        <v>120469</v>
      </c>
      <c r="CH277" s="76">
        <f t="shared" si="382"/>
        <v>119760</v>
      </c>
      <c r="CI277" s="76">
        <f t="shared" si="382"/>
        <v>119997</v>
      </c>
      <c r="CJ277" s="76">
        <f t="shared" si="382"/>
        <v>118333</v>
      </c>
      <c r="CK277" s="76">
        <f t="shared" si="382"/>
        <v>117881</v>
      </c>
      <c r="CL277" s="76">
        <f t="shared" si="382"/>
        <v>112823</v>
      </c>
      <c r="CM277" s="76">
        <f t="shared" si="382"/>
        <v>106769</v>
      </c>
      <c r="CN277" s="76">
        <f t="shared" si="382"/>
        <v>101323</v>
      </c>
      <c r="CO277" s="76">
        <f t="shared" si="382"/>
        <v>96341</v>
      </c>
      <c r="CP277" s="76">
        <f t="shared" si="382"/>
        <v>91563</v>
      </c>
      <c r="CQ277" s="76">
        <f t="shared" si="382"/>
        <v>86027</v>
      </c>
      <c r="CR277" s="76">
        <f t="shared" si="382"/>
        <v>81606</v>
      </c>
      <c r="CS277" s="76">
        <f t="shared" si="382"/>
        <v>76464</v>
      </c>
      <c r="CT277" s="76">
        <f t="shared" si="382"/>
        <v>70857</v>
      </c>
      <c r="CU277" s="76">
        <f t="shared" si="382"/>
        <v>65975</v>
      </c>
      <c r="CV277" s="76">
        <f t="shared" si="382"/>
        <v>60995</v>
      </c>
      <c r="CW277" s="76">
        <f t="shared" si="382"/>
        <v>57321</v>
      </c>
      <c r="CX277" s="76">
        <f t="shared" si="382"/>
        <v>51951</v>
      </c>
      <c r="CY277" s="76">
        <f t="shared" si="382"/>
        <v>49447</v>
      </c>
      <c r="CZ277" s="76">
        <f t="shared" si="382"/>
        <v>44924</v>
      </c>
      <c r="DA277" s="76">
        <f t="shared" si="382"/>
        <v>41394</v>
      </c>
      <c r="DB277" s="76">
        <f t="shared" si="382"/>
        <v>36749</v>
      </c>
      <c r="DC277" s="76">
        <f t="shared" si="382"/>
        <v>32483</v>
      </c>
      <c r="DD277" s="76">
        <f t="shared" si="382"/>
        <v>27098</v>
      </c>
      <c r="DE277" s="76">
        <f t="shared" si="382"/>
        <v>22765</v>
      </c>
      <c r="DF277" s="76">
        <f t="shared" si="382"/>
        <v>18333</v>
      </c>
      <c r="DG277" s="76">
        <f t="shared" si="382"/>
        <v>14154</v>
      </c>
      <c r="DH277" s="76">
        <f t="shared" si="382"/>
        <v>10401</v>
      </c>
      <c r="DI277" s="76">
        <f t="shared" si="382"/>
        <v>7224</v>
      </c>
      <c r="DJ277" s="76">
        <f t="shared" si="382"/>
        <v>5051</v>
      </c>
      <c r="DK277" s="76">
        <f t="shared" si="382"/>
        <v>3325</v>
      </c>
      <c r="DL277" s="76">
        <f t="shared" ref="DL277:EE277" si="383">DL228+DL179</f>
        <v>2028</v>
      </c>
      <c r="DM277" s="76">
        <f t="shared" si="383"/>
        <v>1186</v>
      </c>
      <c r="DN277" s="76">
        <f t="shared" si="383"/>
        <v>629</v>
      </c>
      <c r="DO277" s="76">
        <f t="shared" si="383"/>
        <v>294</v>
      </c>
      <c r="DP277" s="76">
        <f t="shared" si="383"/>
        <v>118</v>
      </c>
      <c r="DQ277" s="76">
        <f t="shared" si="383"/>
        <v>43</v>
      </c>
      <c r="DR277" s="76">
        <f t="shared" si="383"/>
        <v>14</v>
      </c>
      <c r="DS277" s="76">
        <f t="shared" si="383"/>
        <v>4</v>
      </c>
      <c r="DT277" s="76">
        <f t="shared" si="383"/>
        <v>0</v>
      </c>
      <c r="DU277" s="76">
        <f t="shared" si="383"/>
        <v>0</v>
      </c>
      <c r="DV277" s="76">
        <f t="shared" si="383"/>
        <v>0</v>
      </c>
      <c r="DW277" s="76">
        <f t="shared" si="383"/>
        <v>0</v>
      </c>
      <c r="DX277" s="76">
        <f t="shared" si="383"/>
        <v>0</v>
      </c>
      <c r="DY277" s="76">
        <f t="shared" si="383"/>
        <v>0</v>
      </c>
      <c r="DZ277" s="76">
        <f t="shared" si="383"/>
        <v>0</v>
      </c>
      <c r="EA277" s="76">
        <f t="shared" si="383"/>
        <v>0</v>
      </c>
      <c r="EB277" s="76">
        <f t="shared" si="383"/>
        <v>0</v>
      </c>
      <c r="EC277" s="76">
        <f t="shared" si="383"/>
        <v>0</v>
      </c>
      <c r="ED277" s="76">
        <f t="shared" si="383"/>
        <v>0</v>
      </c>
      <c r="EE277" s="76">
        <f t="shared" si="383"/>
        <v>0</v>
      </c>
    </row>
    <row r="278" spans="1:135" ht="0.95" customHeight="1" x14ac:dyDescent="0.25">
      <c r="A278" s="70">
        <v>2039</v>
      </c>
      <c r="B278" s="71">
        <f t="shared" si="262"/>
        <v>10629481</v>
      </c>
      <c r="C278" s="73">
        <f t="shared" si="268"/>
        <v>4.9656044837079845E-3</v>
      </c>
      <c r="D278" s="66">
        <f t="shared" ref="D278:M278" si="384">D180+D229</f>
        <v>5879980</v>
      </c>
      <c r="E278" s="66">
        <f t="shared" si="384"/>
        <v>5997116</v>
      </c>
      <c r="F278" s="66">
        <f t="shared" si="384"/>
        <v>6113260</v>
      </c>
      <c r="G278" s="75">
        <f t="shared" si="384"/>
        <v>6229565</v>
      </c>
      <c r="H278" s="75">
        <f t="shared" si="384"/>
        <v>6346528</v>
      </c>
      <c r="I278" s="75">
        <f t="shared" si="384"/>
        <v>2657177</v>
      </c>
      <c r="J278" s="75">
        <f t="shared" si="384"/>
        <v>2540041</v>
      </c>
      <c r="K278" s="75">
        <f t="shared" si="384"/>
        <v>2423897</v>
      </c>
      <c r="L278" s="75">
        <f t="shared" si="384"/>
        <v>2307592</v>
      </c>
      <c r="M278" s="75">
        <f t="shared" si="384"/>
        <v>2190629</v>
      </c>
      <c r="N278" s="66"/>
      <c r="O278" s="76">
        <f t="shared" ref="O278:AT278" si="385">O229+O180</f>
        <v>100279</v>
      </c>
      <c r="P278" s="76">
        <f t="shared" si="385"/>
        <v>101046</v>
      </c>
      <c r="Q278" s="76">
        <f t="shared" si="385"/>
        <v>101686</v>
      </c>
      <c r="R278" s="76">
        <f t="shared" si="385"/>
        <v>102299</v>
      </c>
      <c r="S278" s="76">
        <f t="shared" si="385"/>
        <v>102907</v>
      </c>
      <c r="T278" s="76">
        <f t="shared" si="385"/>
        <v>103502</v>
      </c>
      <c r="U278" s="76">
        <f t="shared" si="385"/>
        <v>104078</v>
      </c>
      <c r="V278" s="76">
        <f t="shared" si="385"/>
        <v>104634</v>
      </c>
      <c r="W278" s="76">
        <f t="shared" si="385"/>
        <v>105165</v>
      </c>
      <c r="X278" s="76">
        <f t="shared" si="385"/>
        <v>105674</v>
      </c>
      <c r="Y278" s="76">
        <f t="shared" si="385"/>
        <v>106111</v>
      </c>
      <c r="Z278" s="76">
        <f t="shared" si="385"/>
        <v>106496</v>
      </c>
      <c r="AA278" s="76">
        <f t="shared" si="385"/>
        <v>106781</v>
      </c>
      <c r="AB278" s="76">
        <f t="shared" si="385"/>
        <v>106986</v>
      </c>
      <c r="AC278" s="76">
        <f t="shared" si="385"/>
        <v>107095</v>
      </c>
      <c r="AD278" s="76">
        <f t="shared" si="385"/>
        <v>107124</v>
      </c>
      <c r="AE278" s="76">
        <f t="shared" si="385"/>
        <v>107151</v>
      </c>
      <c r="AF278" s="76">
        <f t="shared" si="385"/>
        <v>107180</v>
      </c>
      <c r="AG278" s="76">
        <f t="shared" si="385"/>
        <v>107204</v>
      </c>
      <c r="AH278" s="76">
        <f t="shared" si="385"/>
        <v>107214</v>
      </c>
      <c r="AI278" s="76">
        <f t="shared" si="385"/>
        <v>107279</v>
      </c>
      <c r="AJ278" s="76">
        <f t="shared" si="385"/>
        <v>107504</v>
      </c>
      <c r="AK278" s="76">
        <f t="shared" si="385"/>
        <v>107986</v>
      </c>
      <c r="AL278" s="76">
        <f t="shared" si="385"/>
        <v>108749</v>
      </c>
      <c r="AM278" s="76">
        <f t="shared" si="385"/>
        <v>109842</v>
      </c>
      <c r="AN278" s="76">
        <f t="shared" si="385"/>
        <v>110383</v>
      </c>
      <c r="AO278" s="76">
        <f t="shared" si="385"/>
        <v>112904</v>
      </c>
      <c r="AP278" s="76">
        <f t="shared" si="385"/>
        <v>115768</v>
      </c>
      <c r="AQ278" s="76">
        <f t="shared" si="385"/>
        <v>117698</v>
      </c>
      <c r="AR278" s="76">
        <f t="shared" si="385"/>
        <v>121204</v>
      </c>
      <c r="AS278" s="76">
        <f t="shared" si="385"/>
        <v>122651</v>
      </c>
      <c r="AT278" s="76">
        <f t="shared" si="385"/>
        <v>124656</v>
      </c>
      <c r="AU278" s="76">
        <f t="shared" ref="AU278:BZ278" si="386">AU229+AU180</f>
        <v>125917</v>
      </c>
      <c r="AV278" s="76">
        <f t="shared" si="386"/>
        <v>127627</v>
      </c>
      <c r="AW278" s="76">
        <f t="shared" si="386"/>
        <v>129352</v>
      </c>
      <c r="AX278" s="76">
        <f t="shared" si="386"/>
        <v>131250</v>
      </c>
      <c r="AY278" s="76">
        <f t="shared" si="386"/>
        <v>132003</v>
      </c>
      <c r="AZ278" s="76">
        <f t="shared" si="386"/>
        <v>134392</v>
      </c>
      <c r="BA278" s="76">
        <f t="shared" si="386"/>
        <v>136132</v>
      </c>
      <c r="BB278" s="76">
        <f t="shared" si="386"/>
        <v>140842</v>
      </c>
      <c r="BC278" s="76">
        <f t="shared" si="386"/>
        <v>141388</v>
      </c>
      <c r="BD278" s="76">
        <f t="shared" si="386"/>
        <v>143210</v>
      </c>
      <c r="BE278" s="76">
        <f t="shared" si="386"/>
        <v>144721</v>
      </c>
      <c r="BF278" s="76">
        <f t="shared" si="386"/>
        <v>147039</v>
      </c>
      <c r="BG278" s="76">
        <f t="shared" si="386"/>
        <v>147221</v>
      </c>
      <c r="BH278" s="76">
        <f t="shared" si="386"/>
        <v>148340</v>
      </c>
      <c r="BI278" s="76">
        <f t="shared" si="386"/>
        <v>149245</v>
      </c>
      <c r="BJ278" s="76">
        <f t="shared" si="386"/>
        <v>151619</v>
      </c>
      <c r="BK278" s="76">
        <f t="shared" si="386"/>
        <v>151897</v>
      </c>
      <c r="BL278" s="76">
        <f t="shared" si="386"/>
        <v>151580</v>
      </c>
      <c r="BM278" s="76">
        <f t="shared" si="386"/>
        <v>149979</v>
      </c>
      <c r="BN278" s="76">
        <f t="shared" si="386"/>
        <v>149692</v>
      </c>
      <c r="BO278" s="76">
        <f t="shared" si="386"/>
        <v>146123</v>
      </c>
      <c r="BP278" s="76">
        <f t="shared" si="386"/>
        <v>145615</v>
      </c>
      <c r="BQ278" s="76">
        <f t="shared" si="386"/>
        <v>143536</v>
      </c>
      <c r="BR278" s="76">
        <f t="shared" si="386"/>
        <v>142059</v>
      </c>
      <c r="BS278" s="76">
        <f t="shared" si="386"/>
        <v>139004</v>
      </c>
      <c r="BT278" s="76">
        <f t="shared" si="386"/>
        <v>138439</v>
      </c>
      <c r="BU278" s="76">
        <f t="shared" si="386"/>
        <v>135577</v>
      </c>
      <c r="BV278" s="76">
        <f t="shared" si="386"/>
        <v>133354</v>
      </c>
      <c r="BW278" s="76">
        <f t="shared" si="386"/>
        <v>128560</v>
      </c>
      <c r="BX278" s="76">
        <f t="shared" si="386"/>
        <v>125167</v>
      </c>
      <c r="BY278" s="76">
        <f t="shared" si="386"/>
        <v>122771</v>
      </c>
      <c r="BZ278" s="76">
        <f t="shared" si="386"/>
        <v>119969</v>
      </c>
      <c r="CA278" s="76">
        <f t="shared" ref="CA278:DK278" si="387">CA229+CA180</f>
        <v>117346</v>
      </c>
      <c r="CB278" s="76">
        <f t="shared" si="387"/>
        <v>117103</v>
      </c>
      <c r="CC278" s="76">
        <f t="shared" si="387"/>
        <v>115793</v>
      </c>
      <c r="CD278" s="76">
        <f t="shared" si="387"/>
        <v>116719</v>
      </c>
      <c r="CE278" s="76">
        <f t="shared" si="387"/>
        <v>118316</v>
      </c>
      <c r="CF278" s="76">
        <f t="shared" si="387"/>
        <v>117912</v>
      </c>
      <c r="CG278" s="76">
        <f t="shared" si="387"/>
        <v>118818</v>
      </c>
      <c r="CH278" s="76">
        <f t="shared" si="387"/>
        <v>119266</v>
      </c>
      <c r="CI278" s="76">
        <f t="shared" si="387"/>
        <v>118463</v>
      </c>
      <c r="CJ278" s="76">
        <f t="shared" si="387"/>
        <v>118571</v>
      </c>
      <c r="CK278" s="76">
        <f t="shared" si="387"/>
        <v>116786</v>
      </c>
      <c r="CL278" s="76">
        <f t="shared" si="387"/>
        <v>116179</v>
      </c>
      <c r="CM278" s="76">
        <f t="shared" si="387"/>
        <v>111030</v>
      </c>
      <c r="CN278" s="76">
        <f t="shared" si="387"/>
        <v>104888</v>
      </c>
      <c r="CO278" s="76">
        <f t="shared" si="387"/>
        <v>99352</v>
      </c>
      <c r="CP278" s="76">
        <f t="shared" si="387"/>
        <v>94252</v>
      </c>
      <c r="CQ278" s="76">
        <f t="shared" si="387"/>
        <v>89357</v>
      </c>
      <c r="CR278" s="76">
        <f t="shared" si="387"/>
        <v>83701</v>
      </c>
      <c r="CS278" s="76">
        <f t="shared" si="387"/>
        <v>79138</v>
      </c>
      <c r="CT278" s="76">
        <f t="shared" si="387"/>
        <v>73864</v>
      </c>
      <c r="CU278" s="76">
        <f t="shared" si="387"/>
        <v>68152</v>
      </c>
      <c r="CV278" s="76">
        <f t="shared" si="387"/>
        <v>63146</v>
      </c>
      <c r="CW278" s="76">
        <f t="shared" si="387"/>
        <v>58052</v>
      </c>
      <c r="CX278" s="76">
        <f t="shared" si="387"/>
        <v>54198</v>
      </c>
      <c r="CY278" s="76">
        <f t="shared" si="387"/>
        <v>48754</v>
      </c>
      <c r="CZ278" s="76">
        <f t="shared" si="387"/>
        <v>45997</v>
      </c>
      <c r="DA278" s="76">
        <f t="shared" si="387"/>
        <v>41375</v>
      </c>
      <c r="DB278" s="76">
        <f t="shared" si="387"/>
        <v>37680</v>
      </c>
      <c r="DC278" s="76">
        <f t="shared" si="387"/>
        <v>32997</v>
      </c>
      <c r="DD278" s="76">
        <f t="shared" si="387"/>
        <v>28704</v>
      </c>
      <c r="DE278" s="76">
        <f t="shared" si="387"/>
        <v>23496</v>
      </c>
      <c r="DF278" s="76">
        <f t="shared" si="387"/>
        <v>19310</v>
      </c>
      <c r="DG278" s="76">
        <f t="shared" si="387"/>
        <v>15155</v>
      </c>
      <c r="DH278" s="76">
        <f t="shared" si="387"/>
        <v>11347</v>
      </c>
      <c r="DI278" s="76">
        <f t="shared" si="387"/>
        <v>8045</v>
      </c>
      <c r="DJ278" s="76">
        <f t="shared" si="387"/>
        <v>5363</v>
      </c>
      <c r="DK278" s="76">
        <f t="shared" si="387"/>
        <v>3578</v>
      </c>
      <c r="DL278" s="76">
        <f t="shared" ref="DL278:EE278" si="388">DL229+DL180</f>
        <v>2222</v>
      </c>
      <c r="DM278" s="76">
        <f t="shared" si="388"/>
        <v>1267</v>
      </c>
      <c r="DN278" s="76">
        <f t="shared" si="388"/>
        <v>683</v>
      </c>
      <c r="DO278" s="76">
        <f t="shared" si="388"/>
        <v>329</v>
      </c>
      <c r="DP278" s="76">
        <f t="shared" si="388"/>
        <v>138</v>
      </c>
      <c r="DQ278" s="76">
        <f t="shared" si="388"/>
        <v>49</v>
      </c>
      <c r="DR278" s="76">
        <f t="shared" si="388"/>
        <v>17</v>
      </c>
      <c r="DS278" s="76">
        <f t="shared" si="388"/>
        <v>5</v>
      </c>
      <c r="DT278" s="76">
        <f t="shared" si="388"/>
        <v>0</v>
      </c>
      <c r="DU278" s="76">
        <f t="shared" si="388"/>
        <v>0</v>
      </c>
      <c r="DV278" s="76">
        <f t="shared" si="388"/>
        <v>0</v>
      </c>
      <c r="DW278" s="76">
        <f t="shared" si="388"/>
        <v>0</v>
      </c>
      <c r="DX278" s="76">
        <f t="shared" si="388"/>
        <v>0</v>
      </c>
      <c r="DY278" s="76">
        <f t="shared" si="388"/>
        <v>0</v>
      </c>
      <c r="DZ278" s="76">
        <f t="shared" si="388"/>
        <v>0</v>
      </c>
      <c r="EA278" s="76">
        <f t="shared" si="388"/>
        <v>0</v>
      </c>
      <c r="EB278" s="76">
        <f t="shared" si="388"/>
        <v>0</v>
      </c>
      <c r="EC278" s="76">
        <f t="shared" si="388"/>
        <v>0</v>
      </c>
      <c r="ED278" s="76">
        <f t="shared" si="388"/>
        <v>0</v>
      </c>
      <c r="EE278" s="76">
        <f t="shared" si="388"/>
        <v>0</v>
      </c>
    </row>
    <row r="279" spans="1:135" ht="0.95" customHeight="1" x14ac:dyDescent="0.25">
      <c r="A279" s="70">
        <v>2040</v>
      </c>
      <c r="B279" s="71">
        <f t="shared" si="262"/>
        <v>10679556</v>
      </c>
      <c r="C279" s="73">
        <f t="shared" si="268"/>
        <v>4.710954373031007E-3</v>
      </c>
      <c r="D279" s="66">
        <f t="shared" ref="D279:M279" si="389">D181+D230</f>
        <v>5897800</v>
      </c>
      <c r="E279" s="66">
        <f t="shared" si="389"/>
        <v>6015142</v>
      </c>
      <c r="F279" s="66">
        <f t="shared" si="389"/>
        <v>6131115</v>
      </c>
      <c r="G279" s="75">
        <f t="shared" si="389"/>
        <v>6246300</v>
      </c>
      <c r="H279" s="75">
        <f t="shared" si="389"/>
        <v>6361655</v>
      </c>
      <c r="I279" s="75">
        <f t="shared" si="389"/>
        <v>2688153</v>
      </c>
      <c r="J279" s="75">
        <f t="shared" si="389"/>
        <v>2570811</v>
      </c>
      <c r="K279" s="75">
        <f t="shared" si="389"/>
        <v>2454838</v>
      </c>
      <c r="L279" s="75">
        <f t="shared" si="389"/>
        <v>2339653</v>
      </c>
      <c r="M279" s="75">
        <f t="shared" si="389"/>
        <v>2224298</v>
      </c>
      <c r="N279" s="66"/>
      <c r="O279" s="76">
        <f t="shared" ref="O279:AT279" si="390">O230+O181</f>
        <v>100180</v>
      </c>
      <c r="P279" s="76">
        <f t="shared" si="390"/>
        <v>100915</v>
      </c>
      <c r="Q279" s="76">
        <f t="shared" si="390"/>
        <v>101540</v>
      </c>
      <c r="R279" s="76">
        <f t="shared" si="390"/>
        <v>102124</v>
      </c>
      <c r="S279" s="76">
        <f t="shared" si="390"/>
        <v>102720</v>
      </c>
      <c r="T279" s="76">
        <f t="shared" si="390"/>
        <v>103314</v>
      </c>
      <c r="U279" s="76">
        <f t="shared" si="390"/>
        <v>103884</v>
      </c>
      <c r="V279" s="76">
        <f t="shared" si="390"/>
        <v>104446</v>
      </c>
      <c r="W279" s="76">
        <f t="shared" si="390"/>
        <v>105006</v>
      </c>
      <c r="X279" s="76">
        <f t="shared" si="390"/>
        <v>105525</v>
      </c>
      <c r="Y279" s="76">
        <f t="shared" si="390"/>
        <v>106021</v>
      </c>
      <c r="Z279" s="76">
        <f t="shared" si="390"/>
        <v>106445</v>
      </c>
      <c r="AA279" s="76">
        <f t="shared" si="390"/>
        <v>106820</v>
      </c>
      <c r="AB279" s="76">
        <f t="shared" si="390"/>
        <v>107112</v>
      </c>
      <c r="AC279" s="76">
        <f t="shared" si="390"/>
        <v>107345</v>
      </c>
      <c r="AD279" s="76">
        <f t="shared" si="390"/>
        <v>107531</v>
      </c>
      <c r="AE279" s="76">
        <f t="shared" si="390"/>
        <v>107684</v>
      </c>
      <c r="AF279" s="76">
        <f t="shared" si="390"/>
        <v>107861</v>
      </c>
      <c r="AG279" s="76">
        <f t="shared" si="390"/>
        <v>108001</v>
      </c>
      <c r="AH279" s="76">
        <f t="shared" si="390"/>
        <v>108101</v>
      </c>
      <c r="AI279" s="76">
        <f t="shared" si="390"/>
        <v>108216</v>
      </c>
      <c r="AJ279" s="76">
        <f t="shared" si="390"/>
        <v>108453</v>
      </c>
      <c r="AK279" s="76">
        <f t="shared" si="390"/>
        <v>108894</v>
      </c>
      <c r="AL279" s="76">
        <f t="shared" si="390"/>
        <v>109646</v>
      </c>
      <c r="AM279" s="76">
        <f t="shared" si="390"/>
        <v>110700</v>
      </c>
      <c r="AN279" s="76">
        <f t="shared" si="390"/>
        <v>112033</v>
      </c>
      <c r="AO279" s="76">
        <f t="shared" si="390"/>
        <v>112743</v>
      </c>
      <c r="AP279" s="76">
        <f t="shared" si="390"/>
        <v>115312</v>
      </c>
      <c r="AQ279" s="76">
        <f t="shared" si="390"/>
        <v>118140</v>
      </c>
      <c r="AR279" s="76">
        <f t="shared" si="390"/>
        <v>119989</v>
      </c>
      <c r="AS279" s="76">
        <f t="shared" si="390"/>
        <v>123363</v>
      </c>
      <c r="AT279" s="76">
        <f t="shared" si="390"/>
        <v>124690</v>
      </c>
      <c r="AU279" s="76">
        <f t="shared" ref="AU279:BZ279" si="391">AU230+AU181</f>
        <v>126555</v>
      </c>
      <c r="AV279" s="76">
        <f t="shared" si="391"/>
        <v>127666</v>
      </c>
      <c r="AW279" s="76">
        <f t="shared" si="391"/>
        <v>129216</v>
      </c>
      <c r="AX279" s="76">
        <f t="shared" si="391"/>
        <v>130781</v>
      </c>
      <c r="AY279" s="76">
        <f t="shared" si="391"/>
        <v>132523</v>
      </c>
      <c r="AZ279" s="76">
        <f t="shared" si="391"/>
        <v>133140</v>
      </c>
      <c r="BA279" s="76">
        <f t="shared" si="391"/>
        <v>135391</v>
      </c>
      <c r="BB279" s="76">
        <f t="shared" si="391"/>
        <v>137012</v>
      </c>
      <c r="BC279" s="76">
        <f t="shared" si="391"/>
        <v>141593</v>
      </c>
      <c r="BD279" s="76">
        <f t="shared" si="391"/>
        <v>142050</v>
      </c>
      <c r="BE279" s="76">
        <f t="shared" si="391"/>
        <v>143782</v>
      </c>
      <c r="BF279" s="76">
        <f t="shared" si="391"/>
        <v>145210</v>
      </c>
      <c r="BG279" s="76">
        <f t="shared" si="391"/>
        <v>147449</v>
      </c>
      <c r="BH279" s="76">
        <f t="shared" si="391"/>
        <v>147564</v>
      </c>
      <c r="BI279" s="76">
        <f t="shared" si="391"/>
        <v>148611</v>
      </c>
      <c r="BJ279" s="76">
        <f t="shared" si="391"/>
        <v>149443</v>
      </c>
      <c r="BK279" s="76">
        <f t="shared" si="391"/>
        <v>151732</v>
      </c>
      <c r="BL279" s="76">
        <f t="shared" si="391"/>
        <v>151929</v>
      </c>
      <c r="BM279" s="76">
        <f t="shared" si="391"/>
        <v>151531</v>
      </c>
      <c r="BN279" s="76">
        <f t="shared" si="391"/>
        <v>149852</v>
      </c>
      <c r="BO279" s="76">
        <f t="shared" si="391"/>
        <v>149475</v>
      </c>
      <c r="BP279" s="76">
        <f t="shared" si="391"/>
        <v>145839</v>
      </c>
      <c r="BQ279" s="76">
        <f t="shared" si="391"/>
        <v>145248</v>
      </c>
      <c r="BR279" s="76">
        <f t="shared" si="391"/>
        <v>143088</v>
      </c>
      <c r="BS279" s="76">
        <f t="shared" si="391"/>
        <v>141530</v>
      </c>
      <c r="BT279" s="76">
        <f t="shared" si="391"/>
        <v>138404</v>
      </c>
      <c r="BU279" s="76">
        <f t="shared" si="391"/>
        <v>137745</v>
      </c>
      <c r="BV279" s="76">
        <f t="shared" si="391"/>
        <v>134811</v>
      </c>
      <c r="BW279" s="76">
        <f t="shared" si="391"/>
        <v>132404</v>
      </c>
      <c r="BX279" s="76">
        <f t="shared" si="391"/>
        <v>127683</v>
      </c>
      <c r="BY279" s="76">
        <f t="shared" si="391"/>
        <v>124247</v>
      </c>
      <c r="BZ279" s="76">
        <f t="shared" si="391"/>
        <v>121798</v>
      </c>
      <c r="CA279" s="76">
        <f t="shared" ref="CA279:DK279" si="392">CA230+CA181</f>
        <v>118798</v>
      </c>
      <c r="CB279" s="76">
        <f t="shared" si="392"/>
        <v>115942</v>
      </c>
      <c r="CC279" s="76">
        <f t="shared" si="392"/>
        <v>116079</v>
      </c>
      <c r="CD279" s="76">
        <f t="shared" si="392"/>
        <v>114863</v>
      </c>
      <c r="CE279" s="76">
        <f t="shared" si="392"/>
        <v>115752</v>
      </c>
      <c r="CF279" s="76">
        <f t="shared" si="392"/>
        <v>117298</v>
      </c>
      <c r="CG279" s="76">
        <f t="shared" si="392"/>
        <v>116828</v>
      </c>
      <c r="CH279" s="76">
        <f t="shared" si="392"/>
        <v>117643</v>
      </c>
      <c r="CI279" s="76">
        <f t="shared" si="392"/>
        <v>117983</v>
      </c>
      <c r="CJ279" s="76">
        <f t="shared" si="392"/>
        <v>117076</v>
      </c>
      <c r="CK279" s="76">
        <f t="shared" si="392"/>
        <v>117042</v>
      </c>
      <c r="CL279" s="76">
        <f t="shared" si="392"/>
        <v>115120</v>
      </c>
      <c r="CM279" s="76">
        <f t="shared" si="392"/>
        <v>114348</v>
      </c>
      <c r="CN279" s="76">
        <f t="shared" si="392"/>
        <v>109098</v>
      </c>
      <c r="CO279" s="76">
        <f t="shared" si="392"/>
        <v>102865</v>
      </c>
      <c r="CP279" s="76">
        <f t="shared" si="392"/>
        <v>97230</v>
      </c>
      <c r="CQ279" s="76">
        <f t="shared" si="392"/>
        <v>92005</v>
      </c>
      <c r="CR279" s="76">
        <f t="shared" si="392"/>
        <v>86973</v>
      </c>
      <c r="CS279" s="76">
        <f t="shared" si="392"/>
        <v>81199</v>
      </c>
      <c r="CT279" s="76">
        <f t="shared" si="392"/>
        <v>76487</v>
      </c>
      <c r="CU279" s="76">
        <f t="shared" si="392"/>
        <v>71078</v>
      </c>
      <c r="CV279" s="76">
        <f t="shared" si="392"/>
        <v>65265</v>
      </c>
      <c r="CW279" s="76">
        <f t="shared" si="392"/>
        <v>60135</v>
      </c>
      <c r="CX279" s="76">
        <f t="shared" si="392"/>
        <v>54931</v>
      </c>
      <c r="CY279" s="76">
        <f t="shared" si="392"/>
        <v>50906</v>
      </c>
      <c r="CZ279" s="76">
        <f t="shared" si="392"/>
        <v>45406</v>
      </c>
      <c r="DA279" s="76">
        <f t="shared" si="392"/>
        <v>42413</v>
      </c>
      <c r="DB279" s="76">
        <f t="shared" si="392"/>
        <v>37715</v>
      </c>
      <c r="DC279" s="76">
        <f t="shared" si="392"/>
        <v>33887</v>
      </c>
      <c r="DD279" s="76">
        <f t="shared" si="392"/>
        <v>29212</v>
      </c>
      <c r="DE279" s="76">
        <f t="shared" si="392"/>
        <v>24947</v>
      </c>
      <c r="DF279" s="76">
        <f t="shared" si="392"/>
        <v>19977</v>
      </c>
      <c r="DG279" s="76">
        <f t="shared" si="392"/>
        <v>16007</v>
      </c>
      <c r="DH279" s="76">
        <f t="shared" si="392"/>
        <v>12189</v>
      </c>
      <c r="DI279" s="76">
        <f t="shared" si="392"/>
        <v>8808</v>
      </c>
      <c r="DJ279" s="76">
        <f t="shared" si="392"/>
        <v>5995</v>
      </c>
      <c r="DK279" s="76">
        <f t="shared" si="392"/>
        <v>3820</v>
      </c>
      <c r="DL279" s="76">
        <f t="shared" ref="DL279:EE279" si="393">DL230+DL181</f>
        <v>2408</v>
      </c>
      <c r="DM279" s="76">
        <f t="shared" si="393"/>
        <v>1400</v>
      </c>
      <c r="DN279" s="76">
        <f t="shared" si="393"/>
        <v>738</v>
      </c>
      <c r="DO279" s="76">
        <f t="shared" si="393"/>
        <v>362</v>
      </c>
      <c r="DP279" s="76">
        <f t="shared" si="393"/>
        <v>157</v>
      </c>
      <c r="DQ279" s="76">
        <f t="shared" si="393"/>
        <v>60</v>
      </c>
      <c r="DR279" s="76">
        <f t="shared" si="393"/>
        <v>20</v>
      </c>
      <c r="DS279" s="76">
        <f t="shared" si="393"/>
        <v>7</v>
      </c>
      <c r="DT279" s="76">
        <f t="shared" si="393"/>
        <v>0</v>
      </c>
      <c r="DU279" s="76">
        <f t="shared" si="393"/>
        <v>0</v>
      </c>
      <c r="DV279" s="76">
        <f t="shared" si="393"/>
        <v>0</v>
      </c>
      <c r="DW279" s="76">
        <f t="shared" si="393"/>
        <v>0</v>
      </c>
      <c r="DX279" s="76">
        <f t="shared" si="393"/>
        <v>0</v>
      </c>
      <c r="DY279" s="76">
        <f t="shared" si="393"/>
        <v>0</v>
      </c>
      <c r="DZ279" s="76">
        <f t="shared" si="393"/>
        <v>0</v>
      </c>
      <c r="EA279" s="76">
        <f t="shared" si="393"/>
        <v>0</v>
      </c>
      <c r="EB279" s="76">
        <f t="shared" si="393"/>
        <v>0</v>
      </c>
      <c r="EC279" s="76">
        <f t="shared" si="393"/>
        <v>0</v>
      </c>
      <c r="ED279" s="76">
        <f t="shared" si="393"/>
        <v>0</v>
      </c>
      <c r="EE279" s="76">
        <f t="shared" si="393"/>
        <v>0</v>
      </c>
    </row>
    <row r="280" spans="1:135" ht="0.95" customHeight="1" x14ac:dyDescent="0.25">
      <c r="A280" s="70">
        <v>2041</v>
      </c>
      <c r="B280" s="71">
        <f t="shared" si="262"/>
        <v>10727915</v>
      </c>
      <c r="C280" s="73">
        <f t="shared" si="268"/>
        <v>4.5281845050487114E-3</v>
      </c>
      <c r="D280" s="66">
        <f t="shared" ref="D280:M280" si="394">D182+D231</f>
        <v>5915480</v>
      </c>
      <c r="E280" s="66">
        <f t="shared" si="394"/>
        <v>6033975</v>
      </c>
      <c r="F280" s="66">
        <f t="shared" si="394"/>
        <v>6150151</v>
      </c>
      <c r="G280" s="75">
        <f t="shared" si="394"/>
        <v>6265162</v>
      </c>
      <c r="H280" s="75">
        <f t="shared" si="394"/>
        <v>6379415</v>
      </c>
      <c r="I280" s="75">
        <f t="shared" si="394"/>
        <v>2718739</v>
      </c>
      <c r="J280" s="75">
        <f t="shared" si="394"/>
        <v>2600244</v>
      </c>
      <c r="K280" s="75">
        <f t="shared" si="394"/>
        <v>2484068</v>
      </c>
      <c r="L280" s="75">
        <f t="shared" si="394"/>
        <v>2369057</v>
      </c>
      <c r="M280" s="75">
        <f t="shared" si="394"/>
        <v>2254804</v>
      </c>
      <c r="N280" s="66"/>
      <c r="O280" s="76">
        <f t="shared" ref="O280:AT280" si="395">O231+O182</f>
        <v>100077</v>
      </c>
      <c r="P280" s="76">
        <f t="shared" si="395"/>
        <v>100822</v>
      </c>
      <c r="Q280" s="76">
        <f t="shared" si="395"/>
        <v>101419</v>
      </c>
      <c r="R280" s="76">
        <f t="shared" si="395"/>
        <v>101984</v>
      </c>
      <c r="S280" s="76">
        <f t="shared" si="395"/>
        <v>102553</v>
      </c>
      <c r="T280" s="76">
        <f t="shared" si="395"/>
        <v>103129</v>
      </c>
      <c r="U280" s="76">
        <f t="shared" si="395"/>
        <v>103698</v>
      </c>
      <c r="V280" s="76">
        <f t="shared" si="395"/>
        <v>104256</v>
      </c>
      <c r="W280" s="76">
        <f t="shared" si="395"/>
        <v>104821</v>
      </c>
      <c r="X280" s="76">
        <f t="shared" si="395"/>
        <v>105369</v>
      </c>
      <c r="Y280" s="76">
        <f t="shared" si="395"/>
        <v>105874</v>
      </c>
      <c r="Z280" s="76">
        <f t="shared" si="395"/>
        <v>106354</v>
      </c>
      <c r="AA280" s="76">
        <f t="shared" si="395"/>
        <v>106769</v>
      </c>
      <c r="AB280" s="76">
        <f t="shared" si="395"/>
        <v>107152</v>
      </c>
      <c r="AC280" s="76">
        <f t="shared" si="395"/>
        <v>107474</v>
      </c>
      <c r="AD280" s="76">
        <f t="shared" si="395"/>
        <v>107784</v>
      </c>
      <c r="AE280" s="76">
        <f t="shared" si="395"/>
        <v>108091</v>
      </c>
      <c r="AF280" s="76">
        <f t="shared" si="395"/>
        <v>108393</v>
      </c>
      <c r="AG280" s="76">
        <f t="shared" si="395"/>
        <v>108680</v>
      </c>
      <c r="AH280" s="76">
        <f t="shared" si="395"/>
        <v>108894</v>
      </c>
      <c r="AI280" s="76">
        <f t="shared" si="395"/>
        <v>109098</v>
      </c>
      <c r="AJ280" s="76">
        <f t="shared" si="395"/>
        <v>109383</v>
      </c>
      <c r="AK280" s="76">
        <f t="shared" si="395"/>
        <v>109835</v>
      </c>
      <c r="AL280" s="76">
        <f t="shared" si="395"/>
        <v>110551</v>
      </c>
      <c r="AM280" s="76">
        <f t="shared" si="395"/>
        <v>111595</v>
      </c>
      <c r="AN280" s="76">
        <f t="shared" si="395"/>
        <v>112893</v>
      </c>
      <c r="AO280" s="76">
        <f t="shared" si="395"/>
        <v>114383</v>
      </c>
      <c r="AP280" s="76">
        <f t="shared" si="395"/>
        <v>115168</v>
      </c>
      <c r="AQ280" s="76">
        <f t="shared" si="395"/>
        <v>117703</v>
      </c>
      <c r="AR280" s="76">
        <f t="shared" si="395"/>
        <v>120442</v>
      </c>
      <c r="AS280" s="76">
        <f t="shared" si="395"/>
        <v>122181</v>
      </c>
      <c r="AT280" s="76">
        <f t="shared" si="395"/>
        <v>125411</v>
      </c>
      <c r="AU280" s="76">
        <f t="shared" ref="AU280:BZ280" si="396">AU231+AU182</f>
        <v>126602</v>
      </c>
      <c r="AV280" s="76">
        <f t="shared" si="396"/>
        <v>128314</v>
      </c>
      <c r="AW280" s="76">
        <f t="shared" si="396"/>
        <v>129267</v>
      </c>
      <c r="AX280" s="76">
        <f t="shared" si="396"/>
        <v>130658</v>
      </c>
      <c r="AY280" s="76">
        <f t="shared" si="396"/>
        <v>132068</v>
      </c>
      <c r="AZ280" s="76">
        <f t="shared" si="396"/>
        <v>133666</v>
      </c>
      <c r="BA280" s="76">
        <f t="shared" si="396"/>
        <v>134155</v>
      </c>
      <c r="BB280" s="76">
        <f t="shared" si="396"/>
        <v>136283</v>
      </c>
      <c r="BC280" s="76">
        <f t="shared" si="396"/>
        <v>137798</v>
      </c>
      <c r="BD280" s="76">
        <f t="shared" si="396"/>
        <v>142261</v>
      </c>
      <c r="BE280" s="76">
        <f t="shared" si="396"/>
        <v>142637</v>
      </c>
      <c r="BF280" s="76">
        <f t="shared" si="396"/>
        <v>144284</v>
      </c>
      <c r="BG280" s="76">
        <f t="shared" si="396"/>
        <v>145637</v>
      </c>
      <c r="BH280" s="76">
        <f t="shared" si="396"/>
        <v>147798</v>
      </c>
      <c r="BI280" s="76">
        <f t="shared" si="396"/>
        <v>147844</v>
      </c>
      <c r="BJ280" s="76">
        <f t="shared" si="396"/>
        <v>148817</v>
      </c>
      <c r="BK280" s="76">
        <f t="shared" si="396"/>
        <v>149573</v>
      </c>
      <c r="BL280" s="76">
        <f t="shared" si="396"/>
        <v>151772</v>
      </c>
      <c r="BM280" s="76">
        <f t="shared" si="396"/>
        <v>151885</v>
      </c>
      <c r="BN280" s="76">
        <f t="shared" si="396"/>
        <v>151400</v>
      </c>
      <c r="BO280" s="76">
        <f t="shared" si="396"/>
        <v>149641</v>
      </c>
      <c r="BP280" s="76">
        <f t="shared" si="396"/>
        <v>149180</v>
      </c>
      <c r="BQ280" s="76">
        <f t="shared" si="396"/>
        <v>145475</v>
      </c>
      <c r="BR280" s="76">
        <f t="shared" si="396"/>
        <v>144796</v>
      </c>
      <c r="BS280" s="76">
        <f t="shared" si="396"/>
        <v>142554</v>
      </c>
      <c r="BT280" s="76">
        <f t="shared" si="396"/>
        <v>140912</v>
      </c>
      <c r="BU280" s="76">
        <f t="shared" si="396"/>
        <v>137714</v>
      </c>
      <c r="BV280" s="76">
        <f t="shared" si="396"/>
        <v>136963</v>
      </c>
      <c r="BW280" s="76">
        <f t="shared" si="396"/>
        <v>133848</v>
      </c>
      <c r="BX280" s="76">
        <f t="shared" si="396"/>
        <v>131489</v>
      </c>
      <c r="BY280" s="76">
        <f t="shared" si="396"/>
        <v>126743</v>
      </c>
      <c r="BZ280" s="76">
        <f t="shared" si="396"/>
        <v>123259</v>
      </c>
      <c r="CA280" s="76">
        <f t="shared" ref="CA280:DK280" si="397">CA231+CA182</f>
        <v>120603</v>
      </c>
      <c r="CB280" s="76">
        <f t="shared" si="397"/>
        <v>117371</v>
      </c>
      <c r="CC280" s="76">
        <f t="shared" si="397"/>
        <v>114930</v>
      </c>
      <c r="CD280" s="76">
        <f t="shared" si="397"/>
        <v>115144</v>
      </c>
      <c r="CE280" s="76">
        <f t="shared" si="397"/>
        <v>113918</v>
      </c>
      <c r="CF280" s="76">
        <f t="shared" si="397"/>
        <v>114758</v>
      </c>
      <c r="CG280" s="76">
        <f t="shared" si="397"/>
        <v>116231</v>
      </c>
      <c r="CH280" s="76">
        <f t="shared" si="397"/>
        <v>115682</v>
      </c>
      <c r="CI280" s="76">
        <f t="shared" si="397"/>
        <v>116390</v>
      </c>
      <c r="CJ280" s="76">
        <f t="shared" si="397"/>
        <v>116612</v>
      </c>
      <c r="CK280" s="76">
        <f t="shared" si="397"/>
        <v>115586</v>
      </c>
      <c r="CL280" s="76">
        <f t="shared" si="397"/>
        <v>115395</v>
      </c>
      <c r="CM280" s="76">
        <f t="shared" si="397"/>
        <v>113331</v>
      </c>
      <c r="CN280" s="76">
        <f t="shared" si="397"/>
        <v>112379</v>
      </c>
      <c r="CO280" s="76">
        <f t="shared" si="397"/>
        <v>107022</v>
      </c>
      <c r="CP280" s="76">
        <f t="shared" si="397"/>
        <v>100687</v>
      </c>
      <c r="CQ280" s="76">
        <f t="shared" si="397"/>
        <v>94944</v>
      </c>
      <c r="CR280" s="76">
        <f t="shared" si="397"/>
        <v>89580</v>
      </c>
      <c r="CS280" s="76">
        <f t="shared" si="397"/>
        <v>84406</v>
      </c>
      <c r="CT280" s="76">
        <f t="shared" si="397"/>
        <v>78511</v>
      </c>
      <c r="CU280" s="76">
        <f t="shared" si="397"/>
        <v>73644</v>
      </c>
      <c r="CV280" s="76">
        <f t="shared" si="397"/>
        <v>68105</v>
      </c>
      <c r="CW280" s="76">
        <f t="shared" si="397"/>
        <v>62191</v>
      </c>
      <c r="CX280" s="76">
        <f t="shared" si="397"/>
        <v>56942</v>
      </c>
      <c r="CY280" s="76">
        <f t="shared" si="397"/>
        <v>51639</v>
      </c>
      <c r="CZ280" s="76">
        <f t="shared" si="397"/>
        <v>47452</v>
      </c>
      <c r="DA280" s="76">
        <f t="shared" si="397"/>
        <v>41914</v>
      </c>
      <c r="DB280" s="76">
        <f t="shared" si="397"/>
        <v>38708</v>
      </c>
      <c r="DC280" s="76">
        <f t="shared" si="397"/>
        <v>33968</v>
      </c>
      <c r="DD280" s="76">
        <f t="shared" si="397"/>
        <v>30050</v>
      </c>
      <c r="DE280" s="76">
        <f t="shared" si="397"/>
        <v>25439</v>
      </c>
      <c r="DF280" s="76">
        <f t="shared" si="397"/>
        <v>21262</v>
      </c>
      <c r="DG280" s="76">
        <f t="shared" si="397"/>
        <v>16598</v>
      </c>
      <c r="DH280" s="76">
        <f t="shared" si="397"/>
        <v>12912</v>
      </c>
      <c r="DI280" s="76">
        <f t="shared" si="397"/>
        <v>9494</v>
      </c>
      <c r="DJ280" s="76">
        <f t="shared" si="397"/>
        <v>6588</v>
      </c>
      <c r="DK280" s="76">
        <f t="shared" si="397"/>
        <v>4286</v>
      </c>
      <c r="DL280" s="76">
        <f t="shared" ref="DL280:EE280" si="398">DL231+DL182</f>
        <v>2587</v>
      </c>
      <c r="DM280" s="76">
        <f t="shared" si="398"/>
        <v>1527</v>
      </c>
      <c r="DN280" s="76">
        <f t="shared" si="398"/>
        <v>823</v>
      </c>
      <c r="DO280" s="76">
        <f t="shared" si="398"/>
        <v>398</v>
      </c>
      <c r="DP280" s="76">
        <f t="shared" si="398"/>
        <v>175</v>
      </c>
      <c r="DQ280" s="76">
        <f t="shared" si="398"/>
        <v>68</v>
      </c>
      <c r="DR280" s="76">
        <f t="shared" si="398"/>
        <v>24</v>
      </c>
      <c r="DS280" s="76">
        <f t="shared" si="398"/>
        <v>7</v>
      </c>
      <c r="DT280" s="76">
        <f t="shared" si="398"/>
        <v>2</v>
      </c>
      <c r="DU280" s="76">
        <f t="shared" si="398"/>
        <v>0</v>
      </c>
      <c r="DV280" s="76">
        <f t="shared" si="398"/>
        <v>0</v>
      </c>
      <c r="DW280" s="76">
        <f t="shared" si="398"/>
        <v>0</v>
      </c>
      <c r="DX280" s="76">
        <f t="shared" si="398"/>
        <v>0</v>
      </c>
      <c r="DY280" s="76">
        <f t="shared" si="398"/>
        <v>0</v>
      </c>
      <c r="DZ280" s="76">
        <f t="shared" si="398"/>
        <v>0</v>
      </c>
      <c r="EA280" s="76">
        <f t="shared" si="398"/>
        <v>0</v>
      </c>
      <c r="EB280" s="76">
        <f t="shared" si="398"/>
        <v>0</v>
      </c>
      <c r="EC280" s="76">
        <f t="shared" si="398"/>
        <v>0</v>
      </c>
      <c r="ED280" s="76">
        <f t="shared" si="398"/>
        <v>0</v>
      </c>
      <c r="EE280" s="76">
        <f t="shared" si="398"/>
        <v>0</v>
      </c>
    </row>
    <row r="281" spans="1:135" ht="0.95" customHeight="1" x14ac:dyDescent="0.25">
      <c r="A281" s="70">
        <v>2042</v>
      </c>
      <c r="B281" s="71">
        <f t="shared" si="262"/>
        <v>10774754</v>
      </c>
      <c r="C281" s="73">
        <f t="shared" si="268"/>
        <v>4.3660860474752086E-3</v>
      </c>
      <c r="D281" s="66">
        <f t="shared" ref="D281:M281" si="399">D183+D232</f>
        <v>5932203</v>
      </c>
      <c r="E281" s="66">
        <f t="shared" si="399"/>
        <v>6052547</v>
      </c>
      <c r="F281" s="66">
        <f t="shared" si="399"/>
        <v>6169862</v>
      </c>
      <c r="G281" s="75">
        <f t="shared" si="399"/>
        <v>6285079</v>
      </c>
      <c r="H281" s="75">
        <f t="shared" si="399"/>
        <v>6399161</v>
      </c>
      <c r="I281" s="75">
        <f t="shared" si="399"/>
        <v>2749658</v>
      </c>
      <c r="J281" s="75">
        <f t="shared" si="399"/>
        <v>2629314</v>
      </c>
      <c r="K281" s="75">
        <f t="shared" si="399"/>
        <v>2511999</v>
      </c>
      <c r="L281" s="75">
        <f t="shared" si="399"/>
        <v>2396782</v>
      </c>
      <c r="M281" s="75">
        <f t="shared" si="399"/>
        <v>2282700</v>
      </c>
      <c r="N281" s="66"/>
      <c r="O281" s="76">
        <f t="shared" ref="O281:AT281" si="400">O232+O183</f>
        <v>100047</v>
      </c>
      <c r="P281" s="76">
        <f t="shared" si="400"/>
        <v>100727</v>
      </c>
      <c r="Q281" s="76">
        <f t="shared" si="400"/>
        <v>101336</v>
      </c>
      <c r="R281" s="76">
        <f t="shared" si="400"/>
        <v>101871</v>
      </c>
      <c r="S281" s="76">
        <f t="shared" si="400"/>
        <v>102416</v>
      </c>
      <c r="T281" s="76">
        <f t="shared" si="400"/>
        <v>102968</v>
      </c>
      <c r="U281" s="76">
        <f t="shared" si="400"/>
        <v>103520</v>
      </c>
      <c r="V281" s="76">
        <f t="shared" si="400"/>
        <v>104074</v>
      </c>
      <c r="W281" s="76">
        <f t="shared" si="400"/>
        <v>104634</v>
      </c>
      <c r="X281" s="76">
        <f t="shared" si="400"/>
        <v>105187</v>
      </c>
      <c r="Y281" s="76">
        <f t="shared" si="400"/>
        <v>105720</v>
      </c>
      <c r="Z281" s="76">
        <f t="shared" si="400"/>
        <v>106209</v>
      </c>
      <c r="AA281" s="76">
        <f t="shared" si="400"/>
        <v>106680</v>
      </c>
      <c r="AB281" s="76">
        <f t="shared" si="400"/>
        <v>107102</v>
      </c>
      <c r="AC281" s="76">
        <f t="shared" si="400"/>
        <v>107514</v>
      </c>
      <c r="AD281" s="76">
        <f t="shared" si="400"/>
        <v>107914</v>
      </c>
      <c r="AE281" s="76">
        <f t="shared" si="400"/>
        <v>108344</v>
      </c>
      <c r="AF281" s="76">
        <f t="shared" si="400"/>
        <v>108803</v>
      </c>
      <c r="AG281" s="76">
        <f t="shared" si="400"/>
        <v>109213</v>
      </c>
      <c r="AH281" s="76">
        <f t="shared" si="400"/>
        <v>109571</v>
      </c>
      <c r="AI281" s="76">
        <f t="shared" si="400"/>
        <v>109887</v>
      </c>
      <c r="AJ281" s="76">
        <f t="shared" si="400"/>
        <v>110258</v>
      </c>
      <c r="AK281" s="76">
        <f t="shared" si="400"/>
        <v>110759</v>
      </c>
      <c r="AL281" s="76">
        <f t="shared" si="400"/>
        <v>111484</v>
      </c>
      <c r="AM281" s="76">
        <f t="shared" si="400"/>
        <v>112496</v>
      </c>
      <c r="AN281" s="76">
        <f t="shared" si="400"/>
        <v>113786</v>
      </c>
      <c r="AO281" s="76">
        <f t="shared" si="400"/>
        <v>115243</v>
      </c>
      <c r="AP281" s="76">
        <f t="shared" si="400"/>
        <v>116799</v>
      </c>
      <c r="AQ281" s="76">
        <f t="shared" si="400"/>
        <v>117574</v>
      </c>
      <c r="AR281" s="76">
        <f t="shared" si="400"/>
        <v>120024</v>
      </c>
      <c r="AS281" s="76">
        <f t="shared" si="400"/>
        <v>122647</v>
      </c>
      <c r="AT281" s="76">
        <f t="shared" si="400"/>
        <v>124257</v>
      </c>
      <c r="AU281" s="76">
        <f t="shared" ref="AU281:BZ281" si="401">AU232+AU183</f>
        <v>127331</v>
      </c>
      <c r="AV281" s="76">
        <f t="shared" si="401"/>
        <v>128372</v>
      </c>
      <c r="AW281" s="76">
        <f t="shared" si="401"/>
        <v>129924</v>
      </c>
      <c r="AX281" s="76">
        <f t="shared" si="401"/>
        <v>130724</v>
      </c>
      <c r="AY281" s="76">
        <f t="shared" si="401"/>
        <v>131960</v>
      </c>
      <c r="AZ281" s="76">
        <f t="shared" si="401"/>
        <v>133226</v>
      </c>
      <c r="BA281" s="76">
        <f t="shared" si="401"/>
        <v>134691</v>
      </c>
      <c r="BB281" s="76">
        <f t="shared" si="401"/>
        <v>135066</v>
      </c>
      <c r="BC281" s="76">
        <f t="shared" si="401"/>
        <v>137080</v>
      </c>
      <c r="BD281" s="76">
        <f t="shared" si="401"/>
        <v>138497</v>
      </c>
      <c r="BE281" s="76">
        <f t="shared" si="401"/>
        <v>142852</v>
      </c>
      <c r="BF281" s="76">
        <f t="shared" si="401"/>
        <v>143150</v>
      </c>
      <c r="BG281" s="76">
        <f t="shared" si="401"/>
        <v>144721</v>
      </c>
      <c r="BH281" s="76">
        <f t="shared" si="401"/>
        <v>146000</v>
      </c>
      <c r="BI281" s="76">
        <f t="shared" si="401"/>
        <v>148086</v>
      </c>
      <c r="BJ281" s="76">
        <f t="shared" si="401"/>
        <v>148059</v>
      </c>
      <c r="BK281" s="76">
        <f t="shared" si="401"/>
        <v>148952</v>
      </c>
      <c r="BL281" s="76">
        <f t="shared" si="401"/>
        <v>149627</v>
      </c>
      <c r="BM281" s="76">
        <f t="shared" si="401"/>
        <v>151731</v>
      </c>
      <c r="BN281" s="76">
        <f t="shared" si="401"/>
        <v>151758</v>
      </c>
      <c r="BO281" s="76">
        <f t="shared" si="401"/>
        <v>151187</v>
      </c>
      <c r="BP281" s="76">
        <f t="shared" si="401"/>
        <v>149348</v>
      </c>
      <c r="BQ281" s="76">
        <f t="shared" si="401"/>
        <v>148799</v>
      </c>
      <c r="BR281" s="76">
        <f t="shared" si="401"/>
        <v>145028</v>
      </c>
      <c r="BS281" s="76">
        <f t="shared" si="401"/>
        <v>144256</v>
      </c>
      <c r="BT281" s="76">
        <f t="shared" si="401"/>
        <v>141934</v>
      </c>
      <c r="BU281" s="76">
        <f t="shared" si="401"/>
        <v>140205</v>
      </c>
      <c r="BV281" s="76">
        <f t="shared" si="401"/>
        <v>136933</v>
      </c>
      <c r="BW281" s="76">
        <f t="shared" si="401"/>
        <v>135983</v>
      </c>
      <c r="BX281" s="76">
        <f t="shared" si="401"/>
        <v>132922</v>
      </c>
      <c r="BY281" s="76">
        <f t="shared" si="401"/>
        <v>130511</v>
      </c>
      <c r="BZ281" s="76">
        <f t="shared" si="401"/>
        <v>125734</v>
      </c>
      <c r="CA281" s="76">
        <f t="shared" ref="CA281:DK281" si="402">CA232+CA183</f>
        <v>122045</v>
      </c>
      <c r="CB281" s="76">
        <f t="shared" si="402"/>
        <v>119147</v>
      </c>
      <c r="CC281" s="76">
        <f t="shared" si="402"/>
        <v>116346</v>
      </c>
      <c r="CD281" s="76">
        <f t="shared" si="402"/>
        <v>114010</v>
      </c>
      <c r="CE281" s="76">
        <f t="shared" si="402"/>
        <v>114199</v>
      </c>
      <c r="CF281" s="76">
        <f t="shared" si="402"/>
        <v>112947</v>
      </c>
      <c r="CG281" s="76">
        <f t="shared" si="402"/>
        <v>113719</v>
      </c>
      <c r="CH281" s="76">
        <f t="shared" si="402"/>
        <v>115104</v>
      </c>
      <c r="CI281" s="76">
        <f t="shared" si="402"/>
        <v>114466</v>
      </c>
      <c r="CJ281" s="76">
        <f t="shared" si="402"/>
        <v>115054</v>
      </c>
      <c r="CK281" s="76">
        <f t="shared" si="402"/>
        <v>115145</v>
      </c>
      <c r="CL281" s="76">
        <f t="shared" si="402"/>
        <v>113982</v>
      </c>
      <c r="CM281" s="76">
        <f t="shared" si="402"/>
        <v>113624</v>
      </c>
      <c r="CN281" s="76">
        <f t="shared" si="402"/>
        <v>111405</v>
      </c>
      <c r="CO281" s="76">
        <f t="shared" si="402"/>
        <v>110260</v>
      </c>
      <c r="CP281" s="76">
        <f t="shared" si="402"/>
        <v>104782</v>
      </c>
      <c r="CQ281" s="76">
        <f t="shared" si="402"/>
        <v>98342</v>
      </c>
      <c r="CR281" s="76">
        <f t="shared" si="402"/>
        <v>92475</v>
      </c>
      <c r="CS281" s="76">
        <f t="shared" si="402"/>
        <v>86965</v>
      </c>
      <c r="CT281" s="76">
        <f t="shared" si="402"/>
        <v>81646</v>
      </c>
      <c r="CU281" s="76">
        <f t="shared" si="402"/>
        <v>75628</v>
      </c>
      <c r="CV281" s="76">
        <f t="shared" si="402"/>
        <v>70605</v>
      </c>
      <c r="CW281" s="76">
        <f t="shared" si="402"/>
        <v>64937</v>
      </c>
      <c r="CX281" s="76">
        <f t="shared" si="402"/>
        <v>58926</v>
      </c>
      <c r="CY281" s="76">
        <f t="shared" si="402"/>
        <v>53569</v>
      </c>
      <c r="CZ281" s="76">
        <f t="shared" si="402"/>
        <v>48182</v>
      </c>
      <c r="DA281" s="76">
        <f t="shared" si="402"/>
        <v>43846</v>
      </c>
      <c r="DB281" s="76">
        <f t="shared" si="402"/>
        <v>38300</v>
      </c>
      <c r="DC281" s="76">
        <f t="shared" si="402"/>
        <v>34909</v>
      </c>
      <c r="DD281" s="76">
        <f t="shared" si="402"/>
        <v>30173</v>
      </c>
      <c r="DE281" s="76">
        <f t="shared" si="402"/>
        <v>26217</v>
      </c>
      <c r="DF281" s="76">
        <f t="shared" si="402"/>
        <v>21730</v>
      </c>
      <c r="DG281" s="76">
        <f t="shared" si="402"/>
        <v>17715</v>
      </c>
      <c r="DH281" s="76">
        <f t="shared" si="402"/>
        <v>13424</v>
      </c>
      <c r="DI281" s="76">
        <f t="shared" si="402"/>
        <v>10091</v>
      </c>
      <c r="DJ281" s="76">
        <f t="shared" si="402"/>
        <v>7128</v>
      </c>
      <c r="DK281" s="76">
        <f t="shared" si="402"/>
        <v>4728</v>
      </c>
      <c r="DL281" s="76">
        <f t="shared" ref="DL281:EE281" si="403">DL232+DL183</f>
        <v>2912</v>
      </c>
      <c r="DM281" s="76">
        <f t="shared" si="403"/>
        <v>1652</v>
      </c>
      <c r="DN281" s="76">
        <f t="shared" si="403"/>
        <v>904</v>
      </c>
      <c r="DO281" s="76">
        <f t="shared" si="403"/>
        <v>446</v>
      </c>
      <c r="DP281" s="76">
        <f t="shared" si="403"/>
        <v>198</v>
      </c>
      <c r="DQ281" s="76">
        <f t="shared" si="403"/>
        <v>78</v>
      </c>
      <c r="DR281" s="76">
        <f t="shared" si="403"/>
        <v>28</v>
      </c>
      <c r="DS281" s="76">
        <f t="shared" si="403"/>
        <v>9</v>
      </c>
      <c r="DT281" s="76">
        <f t="shared" si="403"/>
        <v>2</v>
      </c>
      <c r="DU281" s="76">
        <f t="shared" si="403"/>
        <v>0</v>
      </c>
      <c r="DV281" s="76">
        <f t="shared" si="403"/>
        <v>0</v>
      </c>
      <c r="DW281" s="76">
        <f t="shared" si="403"/>
        <v>0</v>
      </c>
      <c r="DX281" s="76">
        <f t="shared" si="403"/>
        <v>0</v>
      </c>
      <c r="DY281" s="76">
        <f t="shared" si="403"/>
        <v>0</v>
      </c>
      <c r="DZ281" s="76">
        <f t="shared" si="403"/>
        <v>0</v>
      </c>
      <c r="EA281" s="76">
        <f t="shared" si="403"/>
        <v>0</v>
      </c>
      <c r="EB281" s="76">
        <f t="shared" si="403"/>
        <v>0</v>
      </c>
      <c r="EC281" s="76">
        <f t="shared" si="403"/>
        <v>0</v>
      </c>
      <c r="ED281" s="76">
        <f t="shared" si="403"/>
        <v>0</v>
      </c>
      <c r="EE281" s="76">
        <f t="shared" si="403"/>
        <v>0</v>
      </c>
    </row>
    <row r="282" spans="1:135" ht="0.95" customHeight="1" x14ac:dyDescent="0.25">
      <c r="A282" s="70">
        <v>2043</v>
      </c>
      <c r="B282" s="71">
        <f t="shared" si="262"/>
        <v>10820315</v>
      </c>
      <c r="C282" s="73">
        <f t="shared" si="268"/>
        <v>4.2284956111294974E-3</v>
      </c>
      <c r="D282" s="66">
        <f t="shared" ref="D282:M282" si="404">D184+D233</f>
        <v>5947654</v>
      </c>
      <c r="E282" s="66">
        <f t="shared" si="404"/>
        <v>6070066</v>
      </c>
      <c r="F282" s="66">
        <f t="shared" si="404"/>
        <v>6189210</v>
      </c>
      <c r="G282" s="75">
        <f t="shared" si="404"/>
        <v>6305558</v>
      </c>
      <c r="H282" s="75">
        <f t="shared" si="404"/>
        <v>6419850</v>
      </c>
      <c r="I282" s="75">
        <f t="shared" si="404"/>
        <v>2781198</v>
      </c>
      <c r="J282" s="75">
        <f t="shared" si="404"/>
        <v>2658786</v>
      </c>
      <c r="K282" s="75">
        <f t="shared" si="404"/>
        <v>2539642</v>
      </c>
      <c r="L282" s="75">
        <f t="shared" si="404"/>
        <v>2423294</v>
      </c>
      <c r="M282" s="75">
        <f t="shared" si="404"/>
        <v>2309002</v>
      </c>
      <c r="N282" s="66"/>
      <c r="O282" s="76">
        <f t="shared" ref="O282:AT282" si="405">O233+O184</f>
        <v>100089</v>
      </c>
      <c r="P282" s="76">
        <f t="shared" si="405"/>
        <v>100706</v>
      </c>
      <c r="Q282" s="76">
        <f t="shared" si="405"/>
        <v>101250</v>
      </c>
      <c r="R282" s="76">
        <f t="shared" si="405"/>
        <v>101794</v>
      </c>
      <c r="S282" s="76">
        <f t="shared" si="405"/>
        <v>102312</v>
      </c>
      <c r="T282" s="76">
        <f t="shared" si="405"/>
        <v>102839</v>
      </c>
      <c r="U282" s="76">
        <f t="shared" si="405"/>
        <v>103362</v>
      </c>
      <c r="V282" s="76">
        <f t="shared" si="405"/>
        <v>103901</v>
      </c>
      <c r="W282" s="76">
        <f t="shared" si="405"/>
        <v>104457</v>
      </c>
      <c r="X282" s="76">
        <f t="shared" si="405"/>
        <v>105003</v>
      </c>
      <c r="Y282" s="76">
        <f t="shared" si="405"/>
        <v>105542</v>
      </c>
      <c r="Z282" s="76">
        <f t="shared" si="405"/>
        <v>106058</v>
      </c>
      <c r="AA282" s="76">
        <f t="shared" si="405"/>
        <v>106538</v>
      </c>
      <c r="AB282" s="76">
        <f t="shared" si="405"/>
        <v>107014</v>
      </c>
      <c r="AC282" s="76">
        <f t="shared" si="405"/>
        <v>107464</v>
      </c>
      <c r="AD282" s="76">
        <f t="shared" si="405"/>
        <v>107951</v>
      </c>
      <c r="AE282" s="76">
        <f t="shared" si="405"/>
        <v>108478</v>
      </c>
      <c r="AF282" s="76">
        <f t="shared" si="405"/>
        <v>109056</v>
      </c>
      <c r="AG282" s="76">
        <f t="shared" si="405"/>
        <v>109621</v>
      </c>
      <c r="AH282" s="76">
        <f t="shared" si="405"/>
        <v>110101</v>
      </c>
      <c r="AI282" s="76">
        <f t="shared" si="405"/>
        <v>110559</v>
      </c>
      <c r="AJ282" s="76">
        <f t="shared" si="405"/>
        <v>111041</v>
      </c>
      <c r="AK282" s="76">
        <f t="shared" si="405"/>
        <v>111625</v>
      </c>
      <c r="AL282" s="76">
        <f t="shared" si="405"/>
        <v>112402</v>
      </c>
      <c r="AM282" s="76">
        <f t="shared" si="405"/>
        <v>113422</v>
      </c>
      <c r="AN282" s="76">
        <f t="shared" si="405"/>
        <v>114685</v>
      </c>
      <c r="AO282" s="76">
        <f t="shared" si="405"/>
        <v>116134</v>
      </c>
      <c r="AP282" s="76">
        <f t="shared" si="405"/>
        <v>117657</v>
      </c>
      <c r="AQ282" s="76">
        <f t="shared" si="405"/>
        <v>119198</v>
      </c>
      <c r="AR282" s="76">
        <f t="shared" si="405"/>
        <v>119909</v>
      </c>
      <c r="AS282" s="76">
        <f t="shared" si="405"/>
        <v>122244</v>
      </c>
      <c r="AT282" s="76">
        <f t="shared" si="405"/>
        <v>124733</v>
      </c>
      <c r="AU282" s="76">
        <f t="shared" ref="AU282:BZ282" si="406">AU233+AU184</f>
        <v>126204</v>
      </c>
      <c r="AV282" s="76">
        <f t="shared" si="406"/>
        <v>129107</v>
      </c>
      <c r="AW282" s="76">
        <f t="shared" si="406"/>
        <v>129998</v>
      </c>
      <c r="AX282" s="76">
        <f t="shared" si="406"/>
        <v>131387</v>
      </c>
      <c r="AY282" s="76">
        <f t="shared" si="406"/>
        <v>132036</v>
      </c>
      <c r="AZ282" s="76">
        <f t="shared" si="406"/>
        <v>133132</v>
      </c>
      <c r="BA282" s="76">
        <f t="shared" si="406"/>
        <v>134263</v>
      </c>
      <c r="BB282" s="76">
        <f t="shared" si="406"/>
        <v>135607</v>
      </c>
      <c r="BC282" s="76">
        <f t="shared" si="406"/>
        <v>135882</v>
      </c>
      <c r="BD282" s="76">
        <f t="shared" si="406"/>
        <v>137794</v>
      </c>
      <c r="BE282" s="76">
        <f t="shared" si="406"/>
        <v>139119</v>
      </c>
      <c r="BF282" s="76">
        <f t="shared" si="406"/>
        <v>143373</v>
      </c>
      <c r="BG282" s="76">
        <f t="shared" si="406"/>
        <v>143599</v>
      </c>
      <c r="BH282" s="76">
        <f t="shared" si="406"/>
        <v>145095</v>
      </c>
      <c r="BI282" s="76">
        <f t="shared" si="406"/>
        <v>146301</v>
      </c>
      <c r="BJ282" s="76">
        <f t="shared" si="406"/>
        <v>148307</v>
      </c>
      <c r="BK282" s="76">
        <f t="shared" si="406"/>
        <v>148204</v>
      </c>
      <c r="BL282" s="76">
        <f t="shared" si="406"/>
        <v>149014</v>
      </c>
      <c r="BM282" s="76">
        <f t="shared" si="406"/>
        <v>149601</v>
      </c>
      <c r="BN282" s="76">
        <f t="shared" si="406"/>
        <v>151609</v>
      </c>
      <c r="BO282" s="76">
        <f t="shared" si="406"/>
        <v>151547</v>
      </c>
      <c r="BP282" s="76">
        <f t="shared" si="406"/>
        <v>150893</v>
      </c>
      <c r="BQ282" s="76">
        <f t="shared" si="406"/>
        <v>148974</v>
      </c>
      <c r="BR282" s="76">
        <f t="shared" si="406"/>
        <v>148335</v>
      </c>
      <c r="BS282" s="76">
        <f t="shared" si="406"/>
        <v>144492</v>
      </c>
      <c r="BT282" s="76">
        <f t="shared" si="406"/>
        <v>143631</v>
      </c>
      <c r="BU282" s="76">
        <f t="shared" si="406"/>
        <v>141223</v>
      </c>
      <c r="BV282" s="76">
        <f t="shared" si="406"/>
        <v>139407</v>
      </c>
      <c r="BW282" s="76">
        <f t="shared" si="406"/>
        <v>135954</v>
      </c>
      <c r="BX282" s="76">
        <f t="shared" si="406"/>
        <v>135042</v>
      </c>
      <c r="BY282" s="76">
        <f t="shared" si="406"/>
        <v>131933</v>
      </c>
      <c r="BZ282" s="76">
        <f t="shared" si="406"/>
        <v>129465</v>
      </c>
      <c r="CA282" s="76">
        <f t="shared" ref="CA282:DK282" si="407">CA233+CA184</f>
        <v>124500</v>
      </c>
      <c r="CB282" s="76">
        <f t="shared" si="407"/>
        <v>120571</v>
      </c>
      <c r="CC282" s="76">
        <f t="shared" si="407"/>
        <v>118106</v>
      </c>
      <c r="CD282" s="76">
        <f t="shared" si="407"/>
        <v>115416</v>
      </c>
      <c r="CE282" s="76">
        <f t="shared" si="407"/>
        <v>113078</v>
      </c>
      <c r="CF282" s="76">
        <f t="shared" si="407"/>
        <v>113229</v>
      </c>
      <c r="CG282" s="76">
        <f t="shared" si="407"/>
        <v>111932</v>
      </c>
      <c r="CH282" s="76">
        <f t="shared" si="407"/>
        <v>112626</v>
      </c>
      <c r="CI282" s="76">
        <f t="shared" si="407"/>
        <v>113909</v>
      </c>
      <c r="CJ282" s="76">
        <f t="shared" si="407"/>
        <v>113166</v>
      </c>
      <c r="CK282" s="76">
        <f t="shared" si="407"/>
        <v>113621</v>
      </c>
      <c r="CL282" s="76">
        <f t="shared" si="407"/>
        <v>113564</v>
      </c>
      <c r="CM282" s="76">
        <f t="shared" si="407"/>
        <v>112257</v>
      </c>
      <c r="CN282" s="76">
        <f t="shared" si="407"/>
        <v>111717</v>
      </c>
      <c r="CO282" s="76">
        <f t="shared" si="407"/>
        <v>109331</v>
      </c>
      <c r="CP282" s="76">
        <f t="shared" si="407"/>
        <v>107979</v>
      </c>
      <c r="CQ282" s="76">
        <f t="shared" si="407"/>
        <v>102373</v>
      </c>
      <c r="CR282" s="76">
        <f t="shared" si="407"/>
        <v>95809</v>
      </c>
      <c r="CS282" s="76">
        <f t="shared" si="407"/>
        <v>89814</v>
      </c>
      <c r="CT282" s="76">
        <f t="shared" si="407"/>
        <v>84153</v>
      </c>
      <c r="CU282" s="76">
        <f t="shared" si="407"/>
        <v>78685</v>
      </c>
      <c r="CV282" s="76">
        <f t="shared" si="407"/>
        <v>72546</v>
      </c>
      <c r="CW282" s="76">
        <f t="shared" si="407"/>
        <v>67364</v>
      </c>
      <c r="CX282" s="76">
        <f t="shared" si="407"/>
        <v>61571</v>
      </c>
      <c r="CY282" s="76">
        <f t="shared" si="407"/>
        <v>55478</v>
      </c>
      <c r="CZ282" s="76">
        <f t="shared" si="407"/>
        <v>50027</v>
      </c>
      <c r="DA282" s="76">
        <f t="shared" si="407"/>
        <v>44569</v>
      </c>
      <c r="DB282" s="76">
        <f t="shared" si="407"/>
        <v>40115</v>
      </c>
      <c r="DC282" s="76">
        <f t="shared" si="407"/>
        <v>34594</v>
      </c>
      <c r="DD282" s="76">
        <f t="shared" si="407"/>
        <v>31057</v>
      </c>
      <c r="DE282" s="76">
        <f t="shared" si="407"/>
        <v>26377</v>
      </c>
      <c r="DF282" s="76">
        <f t="shared" si="407"/>
        <v>22446</v>
      </c>
      <c r="DG282" s="76">
        <f t="shared" si="407"/>
        <v>18154</v>
      </c>
      <c r="DH282" s="76">
        <f t="shared" si="407"/>
        <v>14377</v>
      </c>
      <c r="DI282" s="76">
        <f t="shared" si="407"/>
        <v>10524</v>
      </c>
      <c r="DJ282" s="76">
        <f t="shared" si="407"/>
        <v>7607</v>
      </c>
      <c r="DK282" s="76">
        <f t="shared" si="407"/>
        <v>5137</v>
      </c>
      <c r="DL282" s="76">
        <f t="shared" ref="DL282:EE282" si="408">DL233+DL184</f>
        <v>3226</v>
      </c>
      <c r="DM282" s="76">
        <f t="shared" si="408"/>
        <v>1868</v>
      </c>
      <c r="DN282" s="76">
        <f t="shared" si="408"/>
        <v>988</v>
      </c>
      <c r="DO282" s="76">
        <f t="shared" si="408"/>
        <v>496</v>
      </c>
      <c r="DP282" s="76">
        <f t="shared" si="408"/>
        <v>223</v>
      </c>
      <c r="DQ282" s="76">
        <f t="shared" si="408"/>
        <v>90</v>
      </c>
      <c r="DR282" s="76">
        <f t="shared" si="408"/>
        <v>32</v>
      </c>
      <c r="DS282" s="76">
        <f t="shared" si="408"/>
        <v>11</v>
      </c>
      <c r="DT282" s="76">
        <f t="shared" si="408"/>
        <v>2</v>
      </c>
      <c r="DU282" s="76">
        <f t="shared" si="408"/>
        <v>0</v>
      </c>
      <c r="DV282" s="76">
        <f t="shared" si="408"/>
        <v>0</v>
      </c>
      <c r="DW282" s="76">
        <f t="shared" si="408"/>
        <v>0</v>
      </c>
      <c r="DX282" s="76">
        <f t="shared" si="408"/>
        <v>0</v>
      </c>
      <c r="DY282" s="76">
        <f t="shared" si="408"/>
        <v>0</v>
      </c>
      <c r="DZ282" s="76">
        <f t="shared" si="408"/>
        <v>0</v>
      </c>
      <c r="EA282" s="76">
        <f t="shared" si="408"/>
        <v>0</v>
      </c>
      <c r="EB282" s="76">
        <f t="shared" si="408"/>
        <v>0</v>
      </c>
      <c r="EC282" s="76">
        <f t="shared" si="408"/>
        <v>0</v>
      </c>
      <c r="ED282" s="76">
        <f t="shared" si="408"/>
        <v>0</v>
      </c>
      <c r="EE282" s="76">
        <f t="shared" si="408"/>
        <v>0</v>
      </c>
    </row>
    <row r="283" spans="1:135" ht="0.95" customHeight="1" x14ac:dyDescent="0.25">
      <c r="A283" s="70">
        <v>2044</v>
      </c>
      <c r="B283" s="71">
        <f t="shared" si="262"/>
        <v>10864691</v>
      </c>
      <c r="C283" s="73">
        <f t="shared" si="268"/>
        <v>4.1011745036997537E-3</v>
      </c>
      <c r="D283" s="66">
        <f t="shared" ref="D283:M283" si="409">D185+D234</f>
        <v>5960970</v>
      </c>
      <c r="E283" s="66">
        <f t="shared" si="409"/>
        <v>6086168</v>
      </c>
      <c r="F283" s="66">
        <f t="shared" si="409"/>
        <v>6207365</v>
      </c>
      <c r="G283" s="75">
        <f t="shared" si="409"/>
        <v>6325526</v>
      </c>
      <c r="H283" s="75">
        <f t="shared" si="409"/>
        <v>6440940</v>
      </c>
      <c r="I283" s="75">
        <f t="shared" si="409"/>
        <v>2814037</v>
      </c>
      <c r="J283" s="75">
        <f t="shared" si="409"/>
        <v>2688839</v>
      </c>
      <c r="K283" s="75">
        <f t="shared" si="409"/>
        <v>2567642</v>
      </c>
      <c r="L283" s="75">
        <f t="shared" si="409"/>
        <v>2449481</v>
      </c>
      <c r="M283" s="75">
        <f t="shared" si="409"/>
        <v>2334067</v>
      </c>
      <c r="N283" s="66"/>
      <c r="O283" s="76">
        <f t="shared" ref="O283:AT283" si="410">O234+O185</f>
        <v>100183</v>
      </c>
      <c r="P283" s="76">
        <f t="shared" si="410"/>
        <v>100755</v>
      </c>
      <c r="Q283" s="76">
        <f t="shared" si="410"/>
        <v>101236</v>
      </c>
      <c r="R283" s="76">
        <f t="shared" si="410"/>
        <v>101717</v>
      </c>
      <c r="S283" s="76">
        <f t="shared" si="410"/>
        <v>102242</v>
      </c>
      <c r="T283" s="76">
        <f t="shared" si="410"/>
        <v>102738</v>
      </c>
      <c r="U283" s="76">
        <f t="shared" si="410"/>
        <v>103240</v>
      </c>
      <c r="V283" s="76">
        <f t="shared" si="410"/>
        <v>103748</v>
      </c>
      <c r="W283" s="76">
        <f t="shared" si="410"/>
        <v>104288</v>
      </c>
      <c r="X283" s="76">
        <f t="shared" si="410"/>
        <v>104829</v>
      </c>
      <c r="Y283" s="76">
        <f t="shared" si="410"/>
        <v>105361</v>
      </c>
      <c r="Z283" s="76">
        <f t="shared" si="410"/>
        <v>105883</v>
      </c>
      <c r="AA283" s="76">
        <f t="shared" si="410"/>
        <v>106388</v>
      </c>
      <c r="AB283" s="76">
        <f t="shared" si="410"/>
        <v>106875</v>
      </c>
      <c r="AC283" s="76">
        <f t="shared" si="410"/>
        <v>107379</v>
      </c>
      <c r="AD283" s="76">
        <f t="shared" si="410"/>
        <v>107905</v>
      </c>
      <c r="AE283" s="76">
        <f t="shared" si="410"/>
        <v>108515</v>
      </c>
      <c r="AF283" s="76">
        <f t="shared" si="410"/>
        <v>109191</v>
      </c>
      <c r="AG283" s="76">
        <f t="shared" si="410"/>
        <v>109878</v>
      </c>
      <c r="AH283" s="76">
        <f t="shared" si="410"/>
        <v>110509</v>
      </c>
      <c r="AI283" s="76">
        <f t="shared" si="410"/>
        <v>111087</v>
      </c>
      <c r="AJ283" s="76">
        <f t="shared" si="410"/>
        <v>111709</v>
      </c>
      <c r="AK283" s="76">
        <f t="shared" si="410"/>
        <v>112403</v>
      </c>
      <c r="AL283" s="76">
        <f t="shared" si="410"/>
        <v>113258</v>
      </c>
      <c r="AM283" s="76">
        <f t="shared" si="410"/>
        <v>114333</v>
      </c>
      <c r="AN283" s="76">
        <f t="shared" si="410"/>
        <v>115604</v>
      </c>
      <c r="AO283" s="76">
        <f t="shared" si="410"/>
        <v>117030</v>
      </c>
      <c r="AP283" s="76">
        <f t="shared" si="410"/>
        <v>118547</v>
      </c>
      <c r="AQ283" s="76">
        <f t="shared" si="410"/>
        <v>120054</v>
      </c>
      <c r="AR283" s="76">
        <f t="shared" si="410"/>
        <v>121526</v>
      </c>
      <c r="AS283" s="76">
        <f t="shared" si="410"/>
        <v>122145</v>
      </c>
      <c r="AT283" s="76">
        <f t="shared" si="410"/>
        <v>124347</v>
      </c>
      <c r="AU283" s="76">
        <f t="shared" ref="AU283:BZ283" si="411">AU234+AU185</f>
        <v>126688</v>
      </c>
      <c r="AV283" s="76">
        <f t="shared" si="411"/>
        <v>128009</v>
      </c>
      <c r="AW283" s="76">
        <f t="shared" si="411"/>
        <v>130738</v>
      </c>
      <c r="AX283" s="76">
        <f t="shared" si="411"/>
        <v>131474</v>
      </c>
      <c r="AY283" s="76">
        <f t="shared" si="411"/>
        <v>132706</v>
      </c>
      <c r="AZ283" s="76">
        <f t="shared" si="411"/>
        <v>133218</v>
      </c>
      <c r="BA283" s="76">
        <f t="shared" si="411"/>
        <v>134185</v>
      </c>
      <c r="BB283" s="76">
        <f t="shared" si="411"/>
        <v>135192</v>
      </c>
      <c r="BC283" s="76">
        <f t="shared" si="411"/>
        <v>136429</v>
      </c>
      <c r="BD283" s="76">
        <f t="shared" si="411"/>
        <v>136610</v>
      </c>
      <c r="BE283" s="76">
        <f t="shared" si="411"/>
        <v>138429</v>
      </c>
      <c r="BF283" s="76">
        <f t="shared" si="411"/>
        <v>139667</v>
      </c>
      <c r="BG283" s="76">
        <f t="shared" si="411"/>
        <v>143827</v>
      </c>
      <c r="BH283" s="76">
        <f t="shared" si="411"/>
        <v>143986</v>
      </c>
      <c r="BI283" s="76">
        <f t="shared" si="411"/>
        <v>145408</v>
      </c>
      <c r="BJ283" s="76">
        <f t="shared" si="411"/>
        <v>146536</v>
      </c>
      <c r="BK283" s="76">
        <f t="shared" si="411"/>
        <v>148458</v>
      </c>
      <c r="BL283" s="76">
        <f t="shared" si="411"/>
        <v>148275</v>
      </c>
      <c r="BM283" s="76">
        <f t="shared" si="411"/>
        <v>148995</v>
      </c>
      <c r="BN283" s="76">
        <f t="shared" si="411"/>
        <v>149495</v>
      </c>
      <c r="BO283" s="76">
        <f t="shared" si="411"/>
        <v>151403</v>
      </c>
      <c r="BP283" s="76">
        <f t="shared" si="411"/>
        <v>151254</v>
      </c>
      <c r="BQ283" s="76">
        <f t="shared" si="411"/>
        <v>150515</v>
      </c>
      <c r="BR283" s="76">
        <f t="shared" si="411"/>
        <v>148517</v>
      </c>
      <c r="BS283" s="76">
        <f t="shared" si="411"/>
        <v>147786</v>
      </c>
      <c r="BT283" s="76">
        <f t="shared" si="411"/>
        <v>143870</v>
      </c>
      <c r="BU283" s="76">
        <f t="shared" si="411"/>
        <v>142916</v>
      </c>
      <c r="BV283" s="76">
        <f t="shared" si="411"/>
        <v>140421</v>
      </c>
      <c r="BW283" s="76">
        <f t="shared" si="411"/>
        <v>138408</v>
      </c>
      <c r="BX283" s="76">
        <f t="shared" si="411"/>
        <v>135016</v>
      </c>
      <c r="BY283" s="76">
        <f t="shared" si="411"/>
        <v>134038</v>
      </c>
      <c r="BZ283" s="76">
        <f t="shared" si="411"/>
        <v>130877</v>
      </c>
      <c r="CA283" s="76">
        <f t="shared" ref="CA283:DK283" si="412">CA234+CA185</f>
        <v>128190</v>
      </c>
      <c r="CB283" s="76">
        <f t="shared" si="412"/>
        <v>123001</v>
      </c>
      <c r="CC283" s="76">
        <f t="shared" si="412"/>
        <v>119521</v>
      </c>
      <c r="CD283" s="76">
        <f t="shared" si="412"/>
        <v>117159</v>
      </c>
      <c r="CE283" s="76">
        <f t="shared" si="412"/>
        <v>114475</v>
      </c>
      <c r="CF283" s="76">
        <f t="shared" si="412"/>
        <v>112124</v>
      </c>
      <c r="CG283" s="76">
        <f t="shared" si="412"/>
        <v>112215</v>
      </c>
      <c r="CH283" s="76">
        <f t="shared" si="412"/>
        <v>110865</v>
      </c>
      <c r="CI283" s="76">
        <f t="shared" si="412"/>
        <v>111462</v>
      </c>
      <c r="CJ283" s="76">
        <f t="shared" si="412"/>
        <v>112631</v>
      </c>
      <c r="CK283" s="76">
        <f t="shared" si="412"/>
        <v>111772</v>
      </c>
      <c r="CL283" s="76">
        <f t="shared" si="412"/>
        <v>112079</v>
      </c>
      <c r="CM283" s="76">
        <f t="shared" si="412"/>
        <v>111862</v>
      </c>
      <c r="CN283" s="76">
        <f t="shared" si="412"/>
        <v>110401</v>
      </c>
      <c r="CO283" s="76">
        <f t="shared" si="412"/>
        <v>109662</v>
      </c>
      <c r="CP283" s="76">
        <f t="shared" si="412"/>
        <v>107095</v>
      </c>
      <c r="CQ283" s="76">
        <f t="shared" si="412"/>
        <v>105521</v>
      </c>
      <c r="CR283" s="76">
        <f t="shared" si="412"/>
        <v>99769</v>
      </c>
      <c r="CS283" s="76">
        <f t="shared" si="412"/>
        <v>93079</v>
      </c>
      <c r="CT283" s="76">
        <f t="shared" si="412"/>
        <v>86947</v>
      </c>
      <c r="CU283" s="76">
        <f t="shared" si="412"/>
        <v>81136</v>
      </c>
      <c r="CV283" s="76">
        <f t="shared" si="412"/>
        <v>75517</v>
      </c>
      <c r="CW283" s="76">
        <f t="shared" si="412"/>
        <v>69256</v>
      </c>
      <c r="CX283" s="76">
        <f t="shared" si="412"/>
        <v>63918</v>
      </c>
      <c r="CY283" s="76">
        <f t="shared" si="412"/>
        <v>58010</v>
      </c>
      <c r="CZ283" s="76">
        <f t="shared" si="412"/>
        <v>51851</v>
      </c>
      <c r="DA283" s="76">
        <f t="shared" si="412"/>
        <v>46321</v>
      </c>
      <c r="DB283" s="76">
        <f t="shared" si="412"/>
        <v>40824</v>
      </c>
      <c r="DC283" s="76">
        <f t="shared" si="412"/>
        <v>36280</v>
      </c>
      <c r="DD283" s="76">
        <f t="shared" si="412"/>
        <v>30826</v>
      </c>
      <c r="DE283" s="76">
        <f t="shared" si="412"/>
        <v>27195</v>
      </c>
      <c r="DF283" s="76">
        <f t="shared" si="412"/>
        <v>22630</v>
      </c>
      <c r="DG283" s="76">
        <f t="shared" si="412"/>
        <v>18799</v>
      </c>
      <c r="DH283" s="76">
        <f t="shared" si="412"/>
        <v>14774</v>
      </c>
      <c r="DI283" s="76">
        <f t="shared" si="412"/>
        <v>11316</v>
      </c>
      <c r="DJ283" s="76">
        <f t="shared" si="412"/>
        <v>7959</v>
      </c>
      <c r="DK283" s="76">
        <f t="shared" si="412"/>
        <v>5505</v>
      </c>
      <c r="DL283" s="76">
        <f t="shared" ref="DL283:EE283" si="413">DL234+DL185</f>
        <v>3522</v>
      </c>
      <c r="DM283" s="76">
        <f t="shared" si="413"/>
        <v>2077</v>
      </c>
      <c r="DN283" s="76">
        <f t="shared" si="413"/>
        <v>1120</v>
      </c>
      <c r="DO283" s="76">
        <f t="shared" si="413"/>
        <v>548</v>
      </c>
      <c r="DP283" s="76">
        <f t="shared" si="413"/>
        <v>252</v>
      </c>
      <c r="DQ283" s="76">
        <f t="shared" si="413"/>
        <v>101</v>
      </c>
      <c r="DR283" s="76">
        <f t="shared" si="413"/>
        <v>36</v>
      </c>
      <c r="DS283" s="76">
        <f t="shared" si="413"/>
        <v>13</v>
      </c>
      <c r="DT283" s="76">
        <f t="shared" si="413"/>
        <v>2</v>
      </c>
      <c r="DU283" s="76">
        <f t="shared" si="413"/>
        <v>0</v>
      </c>
      <c r="DV283" s="76">
        <f t="shared" si="413"/>
        <v>0</v>
      </c>
      <c r="DW283" s="76">
        <f t="shared" si="413"/>
        <v>0</v>
      </c>
      <c r="DX283" s="76">
        <f t="shared" si="413"/>
        <v>0</v>
      </c>
      <c r="DY283" s="76">
        <f t="shared" si="413"/>
        <v>0</v>
      </c>
      <c r="DZ283" s="76">
        <f t="shared" si="413"/>
        <v>0</v>
      </c>
      <c r="EA283" s="76">
        <f t="shared" si="413"/>
        <v>0</v>
      </c>
      <c r="EB283" s="76">
        <f t="shared" si="413"/>
        <v>0</v>
      </c>
      <c r="EC283" s="76">
        <f t="shared" si="413"/>
        <v>0</v>
      </c>
      <c r="ED283" s="76">
        <f t="shared" si="413"/>
        <v>0</v>
      </c>
      <c r="EE283" s="76">
        <f t="shared" si="413"/>
        <v>0</v>
      </c>
    </row>
    <row r="284" spans="1:135" ht="0.95" customHeight="1" x14ac:dyDescent="0.25">
      <c r="A284" s="70">
        <v>2045</v>
      </c>
      <c r="B284" s="71">
        <f t="shared" si="262"/>
        <v>10908033</v>
      </c>
      <c r="C284" s="73">
        <f t="shared" si="268"/>
        <v>3.9892528926961657E-3</v>
      </c>
      <c r="D284" s="66">
        <f t="shared" ref="D284:M284" si="414">D186+D235</f>
        <v>5972120</v>
      </c>
      <c r="E284" s="66">
        <f t="shared" si="414"/>
        <v>6100016</v>
      </c>
      <c r="F284" s="66">
        <f t="shared" si="414"/>
        <v>6223973</v>
      </c>
      <c r="G284" s="75">
        <f t="shared" si="414"/>
        <v>6344175</v>
      </c>
      <c r="H284" s="75">
        <f t="shared" si="414"/>
        <v>6461389</v>
      </c>
      <c r="I284" s="75">
        <f t="shared" si="414"/>
        <v>2848089</v>
      </c>
      <c r="J284" s="75">
        <f t="shared" si="414"/>
        <v>2720193</v>
      </c>
      <c r="K284" s="75">
        <f t="shared" si="414"/>
        <v>2596236</v>
      </c>
      <c r="L284" s="75">
        <f t="shared" si="414"/>
        <v>2476034</v>
      </c>
      <c r="M284" s="75">
        <f t="shared" si="414"/>
        <v>2358820</v>
      </c>
      <c r="N284" s="66"/>
      <c r="O284" s="76">
        <f t="shared" ref="O284:AT284" si="415">O235+O186</f>
        <v>100352</v>
      </c>
      <c r="P284" s="76">
        <f t="shared" si="415"/>
        <v>100855</v>
      </c>
      <c r="Q284" s="76">
        <f t="shared" si="415"/>
        <v>101294</v>
      </c>
      <c r="R284" s="76">
        <f t="shared" si="415"/>
        <v>101710</v>
      </c>
      <c r="S284" s="76">
        <f t="shared" si="415"/>
        <v>102170</v>
      </c>
      <c r="T284" s="76">
        <f t="shared" si="415"/>
        <v>102676</v>
      </c>
      <c r="U284" s="76">
        <f t="shared" si="415"/>
        <v>103144</v>
      </c>
      <c r="V284" s="76">
        <f t="shared" si="415"/>
        <v>103631</v>
      </c>
      <c r="W284" s="76">
        <f t="shared" si="415"/>
        <v>104139</v>
      </c>
      <c r="X284" s="76">
        <f t="shared" si="415"/>
        <v>104665</v>
      </c>
      <c r="Y284" s="76">
        <f t="shared" si="415"/>
        <v>105188</v>
      </c>
      <c r="Z284" s="76">
        <f t="shared" si="415"/>
        <v>105706</v>
      </c>
      <c r="AA284" s="76">
        <f t="shared" si="415"/>
        <v>106217</v>
      </c>
      <c r="AB284" s="76">
        <f t="shared" si="415"/>
        <v>106725</v>
      </c>
      <c r="AC284" s="76">
        <f t="shared" si="415"/>
        <v>107241</v>
      </c>
      <c r="AD284" s="76">
        <f t="shared" si="415"/>
        <v>107822</v>
      </c>
      <c r="AE284" s="76">
        <f t="shared" si="415"/>
        <v>108471</v>
      </c>
      <c r="AF284" s="76">
        <f t="shared" si="415"/>
        <v>109230</v>
      </c>
      <c r="AG284" s="76">
        <f t="shared" si="415"/>
        <v>110011</v>
      </c>
      <c r="AH284" s="76">
        <f t="shared" si="415"/>
        <v>110765</v>
      </c>
      <c r="AI284" s="76">
        <f t="shared" si="415"/>
        <v>111493</v>
      </c>
      <c r="AJ284" s="76">
        <f t="shared" si="415"/>
        <v>112234</v>
      </c>
      <c r="AK284" s="76">
        <f t="shared" si="415"/>
        <v>113065</v>
      </c>
      <c r="AL284" s="76">
        <f t="shared" si="415"/>
        <v>114031</v>
      </c>
      <c r="AM284" s="76">
        <f t="shared" si="415"/>
        <v>115182</v>
      </c>
      <c r="AN284" s="76">
        <f t="shared" si="415"/>
        <v>116509</v>
      </c>
      <c r="AO284" s="76">
        <f t="shared" si="415"/>
        <v>117943</v>
      </c>
      <c r="AP284" s="76">
        <f t="shared" si="415"/>
        <v>119439</v>
      </c>
      <c r="AQ284" s="76">
        <f t="shared" si="415"/>
        <v>120945</v>
      </c>
      <c r="AR284" s="76">
        <f t="shared" si="415"/>
        <v>122381</v>
      </c>
      <c r="AS284" s="76">
        <f t="shared" si="415"/>
        <v>123751</v>
      </c>
      <c r="AT284" s="76">
        <f t="shared" si="415"/>
        <v>124261</v>
      </c>
      <c r="AU284" s="76">
        <f t="shared" ref="AU284:BZ284" si="416">AU235+AU186</f>
        <v>126317</v>
      </c>
      <c r="AV284" s="76">
        <f t="shared" si="416"/>
        <v>128498</v>
      </c>
      <c r="AW284" s="76">
        <f t="shared" si="416"/>
        <v>129663</v>
      </c>
      <c r="AX284" s="76">
        <f t="shared" si="416"/>
        <v>132220</v>
      </c>
      <c r="AY284" s="76">
        <f t="shared" si="416"/>
        <v>132806</v>
      </c>
      <c r="AZ284" s="76">
        <f t="shared" si="416"/>
        <v>133895</v>
      </c>
      <c r="BA284" s="76">
        <f t="shared" si="416"/>
        <v>134281</v>
      </c>
      <c r="BB284" s="76">
        <f t="shared" si="416"/>
        <v>135129</v>
      </c>
      <c r="BC284" s="76">
        <f t="shared" si="416"/>
        <v>136026</v>
      </c>
      <c r="BD284" s="76">
        <f t="shared" si="416"/>
        <v>137164</v>
      </c>
      <c r="BE284" s="76">
        <f t="shared" si="416"/>
        <v>137259</v>
      </c>
      <c r="BF284" s="76">
        <f t="shared" si="416"/>
        <v>138991</v>
      </c>
      <c r="BG284" s="76">
        <f t="shared" si="416"/>
        <v>140150</v>
      </c>
      <c r="BH284" s="76">
        <f t="shared" si="416"/>
        <v>144217</v>
      </c>
      <c r="BI284" s="76">
        <f t="shared" si="416"/>
        <v>144311</v>
      </c>
      <c r="BJ284" s="76">
        <f t="shared" si="416"/>
        <v>145653</v>
      </c>
      <c r="BK284" s="76">
        <f t="shared" si="416"/>
        <v>146701</v>
      </c>
      <c r="BL284" s="76">
        <f t="shared" si="416"/>
        <v>148534</v>
      </c>
      <c r="BM284" s="76">
        <f t="shared" si="416"/>
        <v>148266</v>
      </c>
      <c r="BN284" s="76">
        <f t="shared" si="416"/>
        <v>148896</v>
      </c>
      <c r="BO284" s="76">
        <f t="shared" si="416"/>
        <v>149305</v>
      </c>
      <c r="BP284" s="76">
        <f t="shared" si="416"/>
        <v>151119</v>
      </c>
      <c r="BQ284" s="76">
        <f t="shared" si="416"/>
        <v>150879</v>
      </c>
      <c r="BR284" s="76">
        <f t="shared" si="416"/>
        <v>150055</v>
      </c>
      <c r="BS284" s="76">
        <f t="shared" si="416"/>
        <v>147974</v>
      </c>
      <c r="BT284" s="76">
        <f t="shared" si="416"/>
        <v>147149</v>
      </c>
      <c r="BU284" s="76">
        <f t="shared" si="416"/>
        <v>143158</v>
      </c>
      <c r="BV284" s="76">
        <f t="shared" si="416"/>
        <v>142110</v>
      </c>
      <c r="BW284" s="76">
        <f t="shared" si="416"/>
        <v>139417</v>
      </c>
      <c r="BX284" s="76">
        <f t="shared" si="416"/>
        <v>137450</v>
      </c>
      <c r="BY284" s="76">
        <f t="shared" si="416"/>
        <v>134015</v>
      </c>
      <c r="BZ284" s="76">
        <f t="shared" si="416"/>
        <v>132966</v>
      </c>
      <c r="CA284" s="76">
        <f t="shared" ref="CA284:DK284" si="417">CA235+CA186</f>
        <v>129585</v>
      </c>
      <c r="CB284" s="76">
        <f t="shared" si="417"/>
        <v>126645</v>
      </c>
      <c r="CC284" s="76">
        <f t="shared" si="417"/>
        <v>121932</v>
      </c>
      <c r="CD284" s="76">
        <f t="shared" si="417"/>
        <v>118567</v>
      </c>
      <c r="CE284" s="76">
        <f t="shared" si="417"/>
        <v>116206</v>
      </c>
      <c r="CF284" s="76">
        <f t="shared" si="417"/>
        <v>113514</v>
      </c>
      <c r="CG284" s="76">
        <f t="shared" si="417"/>
        <v>111129</v>
      </c>
      <c r="CH284" s="76">
        <f t="shared" si="417"/>
        <v>111148</v>
      </c>
      <c r="CI284" s="76">
        <f t="shared" si="417"/>
        <v>109734</v>
      </c>
      <c r="CJ284" s="76">
        <f t="shared" si="417"/>
        <v>110219</v>
      </c>
      <c r="CK284" s="76">
        <f t="shared" si="417"/>
        <v>111260</v>
      </c>
      <c r="CL284" s="76">
        <f t="shared" si="417"/>
        <v>110268</v>
      </c>
      <c r="CM284" s="76">
        <f t="shared" si="417"/>
        <v>110418</v>
      </c>
      <c r="CN284" s="76">
        <f t="shared" si="417"/>
        <v>110029</v>
      </c>
      <c r="CO284" s="76">
        <f t="shared" si="417"/>
        <v>108398</v>
      </c>
      <c r="CP284" s="76">
        <f t="shared" si="417"/>
        <v>107448</v>
      </c>
      <c r="CQ284" s="76">
        <f t="shared" si="417"/>
        <v>104686</v>
      </c>
      <c r="CR284" s="76">
        <f t="shared" si="417"/>
        <v>102863</v>
      </c>
      <c r="CS284" s="76">
        <f t="shared" si="417"/>
        <v>96960</v>
      </c>
      <c r="CT284" s="76">
        <f t="shared" si="417"/>
        <v>90139</v>
      </c>
      <c r="CU284" s="76">
        <f t="shared" si="417"/>
        <v>83868</v>
      </c>
      <c r="CV284" s="76">
        <f t="shared" si="417"/>
        <v>77906</v>
      </c>
      <c r="CW284" s="76">
        <f t="shared" si="417"/>
        <v>72134</v>
      </c>
      <c r="CX284" s="76">
        <f t="shared" si="417"/>
        <v>65753</v>
      </c>
      <c r="CY284" s="76">
        <f t="shared" si="417"/>
        <v>60269</v>
      </c>
      <c r="CZ284" s="76">
        <f t="shared" si="417"/>
        <v>54260</v>
      </c>
      <c r="DA284" s="76">
        <f t="shared" si="417"/>
        <v>48053</v>
      </c>
      <c r="DB284" s="76">
        <f t="shared" si="417"/>
        <v>42474</v>
      </c>
      <c r="DC284" s="76">
        <f t="shared" si="417"/>
        <v>36967</v>
      </c>
      <c r="DD284" s="76">
        <f t="shared" si="417"/>
        <v>32373</v>
      </c>
      <c r="DE284" s="76">
        <f t="shared" si="417"/>
        <v>27040</v>
      </c>
      <c r="DF284" s="76">
        <f t="shared" si="417"/>
        <v>23377</v>
      </c>
      <c r="DG284" s="76">
        <f t="shared" si="417"/>
        <v>18994</v>
      </c>
      <c r="DH284" s="76">
        <f t="shared" si="417"/>
        <v>15342</v>
      </c>
      <c r="DI284" s="76">
        <f t="shared" si="417"/>
        <v>11662</v>
      </c>
      <c r="DJ284" s="76">
        <f t="shared" si="417"/>
        <v>8593</v>
      </c>
      <c r="DK284" s="76">
        <f t="shared" si="417"/>
        <v>5782</v>
      </c>
      <c r="DL284" s="76">
        <f t="shared" ref="DL284:EE284" si="418">DL235+DL186</f>
        <v>3793</v>
      </c>
      <c r="DM284" s="76">
        <f t="shared" si="418"/>
        <v>2279</v>
      </c>
      <c r="DN284" s="76">
        <f t="shared" si="418"/>
        <v>1251</v>
      </c>
      <c r="DO284" s="76">
        <f t="shared" si="418"/>
        <v>622</v>
      </c>
      <c r="DP284" s="76">
        <f t="shared" si="418"/>
        <v>281</v>
      </c>
      <c r="DQ284" s="76">
        <f t="shared" si="418"/>
        <v>118</v>
      </c>
      <c r="DR284" s="76">
        <f t="shared" si="418"/>
        <v>43</v>
      </c>
      <c r="DS284" s="76">
        <f t="shared" si="418"/>
        <v>15</v>
      </c>
      <c r="DT284" s="76">
        <f t="shared" si="418"/>
        <v>4</v>
      </c>
      <c r="DU284" s="76">
        <f t="shared" si="418"/>
        <v>0</v>
      </c>
      <c r="DV284" s="76">
        <f t="shared" si="418"/>
        <v>0</v>
      </c>
      <c r="DW284" s="76">
        <f t="shared" si="418"/>
        <v>0</v>
      </c>
      <c r="DX284" s="76">
        <f t="shared" si="418"/>
        <v>0</v>
      </c>
      <c r="DY284" s="76">
        <f t="shared" si="418"/>
        <v>0</v>
      </c>
      <c r="DZ284" s="76">
        <f t="shared" si="418"/>
        <v>0</v>
      </c>
      <c r="EA284" s="76">
        <f t="shared" si="418"/>
        <v>0</v>
      </c>
      <c r="EB284" s="76">
        <f t="shared" si="418"/>
        <v>0</v>
      </c>
      <c r="EC284" s="76">
        <f t="shared" si="418"/>
        <v>0</v>
      </c>
      <c r="ED284" s="76">
        <f t="shared" si="418"/>
        <v>0</v>
      </c>
      <c r="EE284" s="76">
        <f t="shared" si="418"/>
        <v>0</v>
      </c>
    </row>
    <row r="285" spans="1:135" ht="0.95" customHeight="1" x14ac:dyDescent="0.25">
      <c r="A285" s="70">
        <v>2046</v>
      </c>
      <c r="B285" s="71">
        <f t="shared" si="262"/>
        <v>10950194</v>
      </c>
      <c r="C285" s="73">
        <f t="shared" si="268"/>
        <v>3.8651331546210028E-3</v>
      </c>
      <c r="D285" s="66">
        <f t="shared" ref="D285:M285" si="419">D187+D236</f>
        <v>5981874</v>
      </c>
      <c r="E285" s="66">
        <f t="shared" si="419"/>
        <v>6111559</v>
      </c>
      <c r="F285" s="66">
        <f t="shared" si="419"/>
        <v>6238181</v>
      </c>
      <c r="G285" s="75">
        <f t="shared" si="419"/>
        <v>6361126</v>
      </c>
      <c r="H285" s="75">
        <f t="shared" si="419"/>
        <v>6480372</v>
      </c>
      <c r="I285" s="75">
        <f t="shared" si="419"/>
        <v>2882450</v>
      </c>
      <c r="J285" s="75">
        <f t="shared" si="419"/>
        <v>2752765</v>
      </c>
      <c r="K285" s="75">
        <f t="shared" si="419"/>
        <v>2626143</v>
      </c>
      <c r="L285" s="75">
        <f t="shared" si="419"/>
        <v>2503198</v>
      </c>
      <c r="M285" s="75">
        <f t="shared" si="419"/>
        <v>2383952</v>
      </c>
      <c r="N285" s="66"/>
      <c r="O285" s="76">
        <f t="shared" ref="O285:AT285" si="420">O236+O187</f>
        <v>100584</v>
      </c>
      <c r="P285" s="76">
        <f t="shared" si="420"/>
        <v>101027</v>
      </c>
      <c r="Q285" s="76">
        <f t="shared" si="420"/>
        <v>101401</v>
      </c>
      <c r="R285" s="76">
        <f t="shared" si="420"/>
        <v>101776</v>
      </c>
      <c r="S285" s="76">
        <f t="shared" si="420"/>
        <v>102170</v>
      </c>
      <c r="T285" s="76">
        <f t="shared" si="420"/>
        <v>102610</v>
      </c>
      <c r="U285" s="76">
        <f t="shared" si="420"/>
        <v>103089</v>
      </c>
      <c r="V285" s="76">
        <f t="shared" si="420"/>
        <v>103543</v>
      </c>
      <c r="W285" s="76">
        <f t="shared" si="420"/>
        <v>104027</v>
      </c>
      <c r="X285" s="76">
        <f t="shared" si="420"/>
        <v>104521</v>
      </c>
      <c r="Y285" s="76">
        <f t="shared" si="420"/>
        <v>105030</v>
      </c>
      <c r="Z285" s="76">
        <f t="shared" si="420"/>
        <v>105535</v>
      </c>
      <c r="AA285" s="76">
        <f t="shared" si="420"/>
        <v>106041</v>
      </c>
      <c r="AB285" s="76">
        <f t="shared" si="420"/>
        <v>106556</v>
      </c>
      <c r="AC285" s="76">
        <f t="shared" si="420"/>
        <v>107093</v>
      </c>
      <c r="AD285" s="76">
        <f t="shared" si="420"/>
        <v>107687</v>
      </c>
      <c r="AE285" s="76">
        <f t="shared" si="420"/>
        <v>108388</v>
      </c>
      <c r="AF285" s="76">
        <f t="shared" si="420"/>
        <v>109186</v>
      </c>
      <c r="AG285" s="76">
        <f t="shared" si="420"/>
        <v>110052</v>
      </c>
      <c r="AH285" s="76">
        <f t="shared" si="420"/>
        <v>110900</v>
      </c>
      <c r="AI285" s="76">
        <f t="shared" si="420"/>
        <v>111749</v>
      </c>
      <c r="AJ285" s="76">
        <f t="shared" si="420"/>
        <v>112637</v>
      </c>
      <c r="AK285" s="76">
        <f t="shared" si="420"/>
        <v>113587</v>
      </c>
      <c r="AL285" s="76">
        <f t="shared" si="420"/>
        <v>114687</v>
      </c>
      <c r="AM285" s="76">
        <f t="shared" si="420"/>
        <v>115950</v>
      </c>
      <c r="AN285" s="76">
        <f t="shared" si="420"/>
        <v>117351</v>
      </c>
      <c r="AO285" s="76">
        <f t="shared" si="420"/>
        <v>118843</v>
      </c>
      <c r="AP285" s="76">
        <f t="shared" si="420"/>
        <v>120348</v>
      </c>
      <c r="AQ285" s="76">
        <f t="shared" si="420"/>
        <v>121833</v>
      </c>
      <c r="AR285" s="76">
        <f t="shared" si="420"/>
        <v>123269</v>
      </c>
      <c r="AS285" s="76">
        <f t="shared" si="420"/>
        <v>124606</v>
      </c>
      <c r="AT285" s="76">
        <f t="shared" si="420"/>
        <v>125859</v>
      </c>
      <c r="AU285" s="76">
        <f t="shared" ref="AU285:BZ285" si="421">AU236+AU187</f>
        <v>126244</v>
      </c>
      <c r="AV285" s="76">
        <f t="shared" si="421"/>
        <v>128140</v>
      </c>
      <c r="AW285" s="76">
        <f t="shared" si="421"/>
        <v>130159</v>
      </c>
      <c r="AX285" s="76">
        <f t="shared" si="421"/>
        <v>131164</v>
      </c>
      <c r="AY285" s="76">
        <f t="shared" si="421"/>
        <v>133559</v>
      </c>
      <c r="AZ285" s="76">
        <f t="shared" si="421"/>
        <v>134007</v>
      </c>
      <c r="BA285" s="76">
        <f t="shared" si="421"/>
        <v>134963</v>
      </c>
      <c r="BB285" s="76">
        <f t="shared" si="421"/>
        <v>135234</v>
      </c>
      <c r="BC285" s="76">
        <f t="shared" si="421"/>
        <v>135973</v>
      </c>
      <c r="BD285" s="76">
        <f t="shared" si="421"/>
        <v>136773</v>
      </c>
      <c r="BE285" s="76">
        <f t="shared" si="421"/>
        <v>137817</v>
      </c>
      <c r="BF285" s="76">
        <f t="shared" si="421"/>
        <v>137833</v>
      </c>
      <c r="BG285" s="76">
        <f t="shared" si="421"/>
        <v>139485</v>
      </c>
      <c r="BH285" s="76">
        <f t="shared" si="421"/>
        <v>140569</v>
      </c>
      <c r="BI285" s="76">
        <f t="shared" si="421"/>
        <v>144545</v>
      </c>
      <c r="BJ285" s="76">
        <f t="shared" si="421"/>
        <v>144568</v>
      </c>
      <c r="BK285" s="76">
        <f t="shared" si="421"/>
        <v>145829</v>
      </c>
      <c r="BL285" s="76">
        <f t="shared" si="421"/>
        <v>146791</v>
      </c>
      <c r="BM285" s="76">
        <f t="shared" si="421"/>
        <v>148529</v>
      </c>
      <c r="BN285" s="76">
        <f t="shared" si="421"/>
        <v>148176</v>
      </c>
      <c r="BO285" s="76">
        <f t="shared" si="421"/>
        <v>148713</v>
      </c>
      <c r="BP285" s="76">
        <f t="shared" si="421"/>
        <v>149034</v>
      </c>
      <c r="BQ285" s="76">
        <f t="shared" si="421"/>
        <v>150749</v>
      </c>
      <c r="BR285" s="76">
        <f t="shared" si="421"/>
        <v>150420</v>
      </c>
      <c r="BS285" s="76">
        <f t="shared" si="421"/>
        <v>149508</v>
      </c>
      <c r="BT285" s="76">
        <f t="shared" si="421"/>
        <v>147343</v>
      </c>
      <c r="BU285" s="76">
        <f t="shared" si="421"/>
        <v>146422</v>
      </c>
      <c r="BV285" s="76">
        <f t="shared" si="421"/>
        <v>142352</v>
      </c>
      <c r="BW285" s="76">
        <f t="shared" si="421"/>
        <v>141101</v>
      </c>
      <c r="BX285" s="76">
        <f t="shared" si="421"/>
        <v>138455</v>
      </c>
      <c r="BY285" s="76">
        <f t="shared" si="421"/>
        <v>136431</v>
      </c>
      <c r="BZ285" s="76">
        <f t="shared" si="421"/>
        <v>132948</v>
      </c>
      <c r="CA285" s="76">
        <f t="shared" ref="CA285:DK285" si="422">CA236+CA187</f>
        <v>131657</v>
      </c>
      <c r="CB285" s="76">
        <f t="shared" si="422"/>
        <v>128024</v>
      </c>
      <c r="CC285" s="76">
        <f t="shared" si="422"/>
        <v>125544</v>
      </c>
      <c r="CD285" s="76">
        <f t="shared" si="422"/>
        <v>120964</v>
      </c>
      <c r="CE285" s="76">
        <f t="shared" si="422"/>
        <v>117607</v>
      </c>
      <c r="CF285" s="76">
        <f t="shared" si="422"/>
        <v>115233</v>
      </c>
      <c r="CG285" s="76">
        <f t="shared" si="422"/>
        <v>112513</v>
      </c>
      <c r="CH285" s="76">
        <f t="shared" si="422"/>
        <v>110083</v>
      </c>
      <c r="CI285" s="76">
        <f t="shared" si="422"/>
        <v>110018</v>
      </c>
      <c r="CJ285" s="76">
        <f t="shared" si="422"/>
        <v>108523</v>
      </c>
      <c r="CK285" s="76">
        <f t="shared" si="422"/>
        <v>108885</v>
      </c>
      <c r="CL285" s="76">
        <f t="shared" si="422"/>
        <v>109780</v>
      </c>
      <c r="CM285" s="76">
        <f t="shared" si="422"/>
        <v>108650</v>
      </c>
      <c r="CN285" s="76">
        <f t="shared" si="422"/>
        <v>108627</v>
      </c>
      <c r="CO285" s="76">
        <f t="shared" si="422"/>
        <v>108055</v>
      </c>
      <c r="CP285" s="76">
        <f t="shared" si="422"/>
        <v>106236</v>
      </c>
      <c r="CQ285" s="76">
        <f t="shared" si="422"/>
        <v>105062</v>
      </c>
      <c r="CR285" s="76">
        <f t="shared" si="422"/>
        <v>102079</v>
      </c>
      <c r="CS285" s="76">
        <f t="shared" si="422"/>
        <v>99995</v>
      </c>
      <c r="CT285" s="76">
        <f t="shared" si="422"/>
        <v>93934</v>
      </c>
      <c r="CU285" s="76">
        <f t="shared" si="422"/>
        <v>86979</v>
      </c>
      <c r="CV285" s="76">
        <f t="shared" si="422"/>
        <v>80570</v>
      </c>
      <c r="CW285" s="76">
        <f t="shared" si="422"/>
        <v>74452</v>
      </c>
      <c r="CX285" s="76">
        <f t="shared" si="422"/>
        <v>68529</v>
      </c>
      <c r="CY285" s="76">
        <f t="shared" si="422"/>
        <v>62043</v>
      </c>
      <c r="CZ285" s="76">
        <f t="shared" si="422"/>
        <v>56424</v>
      </c>
      <c r="DA285" s="76">
        <f t="shared" si="422"/>
        <v>50331</v>
      </c>
      <c r="DB285" s="76">
        <f t="shared" si="422"/>
        <v>44105</v>
      </c>
      <c r="DC285" s="76">
        <f t="shared" si="422"/>
        <v>38509</v>
      </c>
      <c r="DD285" s="76">
        <f t="shared" si="422"/>
        <v>33034</v>
      </c>
      <c r="DE285" s="76">
        <f t="shared" si="422"/>
        <v>28443</v>
      </c>
      <c r="DF285" s="76">
        <f t="shared" si="422"/>
        <v>23289</v>
      </c>
      <c r="DG285" s="76">
        <f t="shared" si="422"/>
        <v>19667</v>
      </c>
      <c r="DH285" s="76">
        <f t="shared" si="422"/>
        <v>15541</v>
      </c>
      <c r="DI285" s="76">
        <f t="shared" si="422"/>
        <v>12150</v>
      </c>
      <c r="DJ285" s="76">
        <f t="shared" si="422"/>
        <v>8890</v>
      </c>
      <c r="DK285" s="76">
        <f t="shared" si="422"/>
        <v>6274</v>
      </c>
      <c r="DL285" s="76">
        <f t="shared" ref="DL285:EE285" si="423">DL236+DL187</f>
        <v>4000</v>
      </c>
      <c r="DM285" s="76">
        <f t="shared" si="423"/>
        <v>2468</v>
      </c>
      <c r="DN285" s="76">
        <f t="shared" si="423"/>
        <v>1380</v>
      </c>
      <c r="DO285" s="76">
        <f t="shared" si="423"/>
        <v>699</v>
      </c>
      <c r="DP285" s="76">
        <f t="shared" si="423"/>
        <v>319</v>
      </c>
      <c r="DQ285" s="76">
        <f t="shared" si="423"/>
        <v>132</v>
      </c>
      <c r="DR285" s="76">
        <f t="shared" si="423"/>
        <v>50</v>
      </c>
      <c r="DS285" s="76">
        <f t="shared" si="423"/>
        <v>18</v>
      </c>
      <c r="DT285" s="76">
        <f t="shared" si="423"/>
        <v>4</v>
      </c>
      <c r="DU285" s="76">
        <f t="shared" si="423"/>
        <v>2</v>
      </c>
      <c r="DV285" s="76">
        <f t="shared" si="423"/>
        <v>0</v>
      </c>
      <c r="DW285" s="76">
        <f t="shared" si="423"/>
        <v>0</v>
      </c>
      <c r="DX285" s="76">
        <f t="shared" si="423"/>
        <v>0</v>
      </c>
      <c r="DY285" s="76">
        <f t="shared" si="423"/>
        <v>0</v>
      </c>
      <c r="DZ285" s="76">
        <f t="shared" si="423"/>
        <v>0</v>
      </c>
      <c r="EA285" s="76">
        <f t="shared" si="423"/>
        <v>0</v>
      </c>
      <c r="EB285" s="76">
        <f t="shared" si="423"/>
        <v>0</v>
      </c>
      <c r="EC285" s="76">
        <f t="shared" si="423"/>
        <v>0</v>
      </c>
      <c r="ED285" s="76">
        <f t="shared" si="423"/>
        <v>0</v>
      </c>
      <c r="EE285" s="76">
        <f t="shared" si="423"/>
        <v>0</v>
      </c>
    </row>
    <row r="286" spans="1:135" ht="0.95" customHeight="1" x14ac:dyDescent="0.25">
      <c r="A286" s="70">
        <v>2047</v>
      </c>
      <c r="B286" s="71">
        <f t="shared" si="262"/>
        <v>10991538</v>
      </c>
      <c r="C286" s="73">
        <f t="shared" si="268"/>
        <v>3.7756408699243138E-3</v>
      </c>
      <c r="D286" s="66">
        <f t="shared" ref="D286:M286" si="424">D188+D237</f>
        <v>5991220</v>
      </c>
      <c r="E286" s="66">
        <f t="shared" si="424"/>
        <v>6121582</v>
      </c>
      <c r="F286" s="66">
        <f t="shared" si="424"/>
        <v>6249983</v>
      </c>
      <c r="G286" s="75">
        <f t="shared" si="424"/>
        <v>6375567</v>
      </c>
      <c r="H286" s="75">
        <f t="shared" si="424"/>
        <v>6497537</v>
      </c>
      <c r="I286" s="75">
        <f t="shared" si="424"/>
        <v>2916045</v>
      </c>
      <c r="J286" s="75">
        <f t="shared" si="424"/>
        <v>2785683</v>
      </c>
      <c r="K286" s="75">
        <f t="shared" si="424"/>
        <v>2657282</v>
      </c>
      <c r="L286" s="75">
        <f t="shared" si="424"/>
        <v>2531698</v>
      </c>
      <c r="M286" s="75">
        <f t="shared" si="424"/>
        <v>2409728</v>
      </c>
      <c r="N286" s="66"/>
      <c r="O286" s="76">
        <f t="shared" ref="O286:AT286" si="425">O237+O188</f>
        <v>100871</v>
      </c>
      <c r="P286" s="76">
        <f t="shared" si="425"/>
        <v>101263</v>
      </c>
      <c r="Q286" s="76">
        <f t="shared" si="425"/>
        <v>101577</v>
      </c>
      <c r="R286" s="76">
        <f t="shared" si="425"/>
        <v>101889</v>
      </c>
      <c r="S286" s="76">
        <f t="shared" si="425"/>
        <v>102244</v>
      </c>
      <c r="T286" s="76">
        <f t="shared" si="425"/>
        <v>102616</v>
      </c>
      <c r="U286" s="76">
        <f t="shared" si="425"/>
        <v>103030</v>
      </c>
      <c r="V286" s="76">
        <f t="shared" si="425"/>
        <v>103492</v>
      </c>
      <c r="W286" s="76">
        <f t="shared" si="425"/>
        <v>103945</v>
      </c>
      <c r="X286" s="76">
        <f t="shared" si="425"/>
        <v>104413</v>
      </c>
      <c r="Y286" s="76">
        <f t="shared" si="425"/>
        <v>104889</v>
      </c>
      <c r="Z286" s="76">
        <f t="shared" si="425"/>
        <v>105380</v>
      </c>
      <c r="AA286" s="76">
        <f t="shared" si="425"/>
        <v>105874</v>
      </c>
      <c r="AB286" s="76">
        <f t="shared" si="425"/>
        <v>106384</v>
      </c>
      <c r="AC286" s="76">
        <f t="shared" si="425"/>
        <v>106928</v>
      </c>
      <c r="AD286" s="76">
        <f t="shared" si="425"/>
        <v>107537</v>
      </c>
      <c r="AE286" s="76">
        <f t="shared" si="425"/>
        <v>108254</v>
      </c>
      <c r="AF286" s="76">
        <f t="shared" si="425"/>
        <v>109107</v>
      </c>
      <c r="AG286" s="76">
        <f t="shared" si="425"/>
        <v>110011</v>
      </c>
      <c r="AH286" s="76">
        <f t="shared" si="425"/>
        <v>110944</v>
      </c>
      <c r="AI286" s="76">
        <f t="shared" si="425"/>
        <v>111886</v>
      </c>
      <c r="AJ286" s="76">
        <f t="shared" si="425"/>
        <v>112894</v>
      </c>
      <c r="AK286" s="76">
        <f t="shared" si="425"/>
        <v>113987</v>
      </c>
      <c r="AL286" s="76">
        <f t="shared" si="425"/>
        <v>115204</v>
      </c>
      <c r="AM286" s="76">
        <f t="shared" si="425"/>
        <v>116599</v>
      </c>
      <c r="AN286" s="76">
        <f t="shared" si="425"/>
        <v>118113</v>
      </c>
      <c r="AO286" s="76">
        <f t="shared" si="425"/>
        <v>119678</v>
      </c>
      <c r="AP286" s="76">
        <f t="shared" si="425"/>
        <v>121241</v>
      </c>
      <c r="AQ286" s="76">
        <f t="shared" si="425"/>
        <v>122737</v>
      </c>
      <c r="AR286" s="76">
        <f t="shared" si="425"/>
        <v>124154</v>
      </c>
      <c r="AS286" s="76">
        <f t="shared" si="425"/>
        <v>125493</v>
      </c>
      <c r="AT286" s="76">
        <f t="shared" si="425"/>
        <v>126713</v>
      </c>
      <c r="AU286" s="76">
        <f t="shared" ref="AU286:BZ286" si="426">AU237+AU188</f>
        <v>127832</v>
      </c>
      <c r="AV286" s="76">
        <f t="shared" si="426"/>
        <v>128077</v>
      </c>
      <c r="AW286" s="76">
        <f t="shared" si="426"/>
        <v>129814</v>
      </c>
      <c r="AX286" s="76">
        <f t="shared" si="426"/>
        <v>131667</v>
      </c>
      <c r="AY286" s="76">
        <f t="shared" si="426"/>
        <v>132521</v>
      </c>
      <c r="AZ286" s="76">
        <f t="shared" si="426"/>
        <v>134763</v>
      </c>
      <c r="BA286" s="76">
        <f t="shared" si="426"/>
        <v>135084</v>
      </c>
      <c r="BB286" s="76">
        <f t="shared" si="426"/>
        <v>135923</v>
      </c>
      <c r="BC286" s="76">
        <f t="shared" si="426"/>
        <v>136086</v>
      </c>
      <c r="BD286" s="76">
        <f t="shared" si="426"/>
        <v>136730</v>
      </c>
      <c r="BE286" s="76">
        <f t="shared" si="426"/>
        <v>137438</v>
      </c>
      <c r="BF286" s="76">
        <f t="shared" si="426"/>
        <v>138396</v>
      </c>
      <c r="BG286" s="76">
        <f t="shared" si="426"/>
        <v>138340</v>
      </c>
      <c r="BH286" s="76">
        <f t="shared" si="426"/>
        <v>139914</v>
      </c>
      <c r="BI286" s="76">
        <f t="shared" si="426"/>
        <v>140924</v>
      </c>
      <c r="BJ286" s="76">
        <f t="shared" si="426"/>
        <v>144808</v>
      </c>
      <c r="BK286" s="76">
        <f t="shared" si="426"/>
        <v>144756</v>
      </c>
      <c r="BL286" s="76">
        <f t="shared" si="426"/>
        <v>145928</v>
      </c>
      <c r="BM286" s="76">
        <f t="shared" si="426"/>
        <v>146800</v>
      </c>
      <c r="BN286" s="76">
        <f t="shared" si="426"/>
        <v>148442</v>
      </c>
      <c r="BO286" s="76">
        <f t="shared" si="426"/>
        <v>148003</v>
      </c>
      <c r="BP286" s="76">
        <f t="shared" si="426"/>
        <v>148450</v>
      </c>
      <c r="BQ286" s="76">
        <f t="shared" si="426"/>
        <v>148680</v>
      </c>
      <c r="BR286" s="76">
        <f t="shared" si="426"/>
        <v>150298</v>
      </c>
      <c r="BS286" s="76">
        <f t="shared" si="426"/>
        <v>149876</v>
      </c>
      <c r="BT286" s="76">
        <f t="shared" si="426"/>
        <v>148872</v>
      </c>
      <c r="BU286" s="76">
        <f t="shared" si="426"/>
        <v>146620</v>
      </c>
      <c r="BV286" s="76">
        <f t="shared" si="426"/>
        <v>145602</v>
      </c>
      <c r="BW286" s="76">
        <f t="shared" si="426"/>
        <v>141343</v>
      </c>
      <c r="BX286" s="76">
        <f t="shared" si="426"/>
        <v>140134</v>
      </c>
      <c r="BY286" s="76">
        <f t="shared" si="426"/>
        <v>137432</v>
      </c>
      <c r="BZ286" s="76">
        <f t="shared" si="426"/>
        <v>135343</v>
      </c>
      <c r="CA286" s="76">
        <f t="shared" ref="CA286:DK286" si="427">CA237+CA188</f>
        <v>131642</v>
      </c>
      <c r="CB286" s="76">
        <f t="shared" si="427"/>
        <v>130075</v>
      </c>
      <c r="CC286" s="76">
        <f t="shared" si="427"/>
        <v>126915</v>
      </c>
      <c r="CD286" s="76">
        <f t="shared" si="427"/>
        <v>124546</v>
      </c>
      <c r="CE286" s="76">
        <f t="shared" si="427"/>
        <v>119989</v>
      </c>
      <c r="CF286" s="76">
        <f t="shared" si="427"/>
        <v>116628</v>
      </c>
      <c r="CG286" s="76">
        <f t="shared" si="427"/>
        <v>114219</v>
      </c>
      <c r="CH286" s="76">
        <f t="shared" si="427"/>
        <v>111460</v>
      </c>
      <c r="CI286" s="76">
        <f t="shared" si="427"/>
        <v>108974</v>
      </c>
      <c r="CJ286" s="76">
        <f t="shared" si="427"/>
        <v>108812</v>
      </c>
      <c r="CK286" s="76">
        <f t="shared" si="427"/>
        <v>107226</v>
      </c>
      <c r="CL286" s="76">
        <f t="shared" si="427"/>
        <v>107449</v>
      </c>
      <c r="CM286" s="76">
        <f t="shared" si="427"/>
        <v>108188</v>
      </c>
      <c r="CN286" s="76">
        <f t="shared" si="427"/>
        <v>106905</v>
      </c>
      <c r="CO286" s="76">
        <f t="shared" si="427"/>
        <v>106699</v>
      </c>
      <c r="CP286" s="76">
        <f t="shared" si="427"/>
        <v>105925</v>
      </c>
      <c r="CQ286" s="76">
        <f t="shared" si="427"/>
        <v>103908</v>
      </c>
      <c r="CR286" s="76">
        <f t="shared" si="427"/>
        <v>102477</v>
      </c>
      <c r="CS286" s="76">
        <f t="shared" si="427"/>
        <v>99267</v>
      </c>
      <c r="CT286" s="76">
        <f t="shared" si="427"/>
        <v>96906</v>
      </c>
      <c r="CU286" s="76">
        <f t="shared" si="427"/>
        <v>90680</v>
      </c>
      <c r="CV286" s="76">
        <f t="shared" si="427"/>
        <v>83593</v>
      </c>
      <c r="CW286" s="76">
        <f t="shared" si="427"/>
        <v>77044</v>
      </c>
      <c r="CX286" s="76">
        <f t="shared" si="427"/>
        <v>70773</v>
      </c>
      <c r="CY286" s="76">
        <f t="shared" si="427"/>
        <v>64708</v>
      </c>
      <c r="CZ286" s="76">
        <f t="shared" si="427"/>
        <v>58128</v>
      </c>
      <c r="DA286" s="76">
        <f t="shared" si="427"/>
        <v>52391</v>
      </c>
      <c r="DB286" s="76">
        <f t="shared" si="427"/>
        <v>46245</v>
      </c>
      <c r="DC286" s="76">
        <f t="shared" si="427"/>
        <v>40036</v>
      </c>
      <c r="DD286" s="76">
        <f t="shared" si="427"/>
        <v>34461</v>
      </c>
      <c r="DE286" s="76">
        <f t="shared" si="427"/>
        <v>29073</v>
      </c>
      <c r="DF286" s="76">
        <f t="shared" si="427"/>
        <v>24544</v>
      </c>
      <c r="DG286" s="76">
        <f t="shared" si="427"/>
        <v>19637</v>
      </c>
      <c r="DH286" s="76">
        <f t="shared" si="427"/>
        <v>16134</v>
      </c>
      <c r="DI286" s="76">
        <f t="shared" si="427"/>
        <v>12343</v>
      </c>
      <c r="DJ286" s="76">
        <f t="shared" si="427"/>
        <v>9295</v>
      </c>
      <c r="DK286" s="76">
        <f t="shared" si="427"/>
        <v>6520</v>
      </c>
      <c r="DL286" s="76">
        <f t="shared" ref="DL286:EE286" si="428">DL237+DL188</f>
        <v>4366</v>
      </c>
      <c r="DM286" s="76">
        <f t="shared" si="428"/>
        <v>2614</v>
      </c>
      <c r="DN286" s="76">
        <f t="shared" si="428"/>
        <v>1504</v>
      </c>
      <c r="DO286" s="76">
        <f t="shared" si="428"/>
        <v>775</v>
      </c>
      <c r="DP286" s="76">
        <f t="shared" si="428"/>
        <v>359</v>
      </c>
      <c r="DQ286" s="76">
        <f t="shared" si="428"/>
        <v>150</v>
      </c>
      <c r="DR286" s="76">
        <f t="shared" si="428"/>
        <v>57</v>
      </c>
      <c r="DS286" s="76">
        <f t="shared" si="428"/>
        <v>20</v>
      </c>
      <c r="DT286" s="76">
        <f t="shared" si="428"/>
        <v>8</v>
      </c>
      <c r="DU286" s="76">
        <f t="shared" si="428"/>
        <v>2</v>
      </c>
      <c r="DV286" s="76">
        <f t="shared" si="428"/>
        <v>0</v>
      </c>
      <c r="DW286" s="76">
        <f t="shared" si="428"/>
        <v>0</v>
      </c>
      <c r="DX286" s="76">
        <f t="shared" si="428"/>
        <v>0</v>
      </c>
      <c r="DY286" s="76">
        <f t="shared" si="428"/>
        <v>0</v>
      </c>
      <c r="DZ286" s="76">
        <f t="shared" si="428"/>
        <v>0</v>
      </c>
      <c r="EA286" s="76">
        <f t="shared" si="428"/>
        <v>0</v>
      </c>
      <c r="EB286" s="76">
        <f t="shared" si="428"/>
        <v>0</v>
      </c>
      <c r="EC286" s="76">
        <f t="shared" si="428"/>
        <v>0</v>
      </c>
      <c r="ED286" s="76">
        <f t="shared" si="428"/>
        <v>0</v>
      </c>
      <c r="EE286" s="76">
        <f t="shared" si="428"/>
        <v>0</v>
      </c>
    </row>
    <row r="287" spans="1:135" ht="0.95" customHeight="1" x14ac:dyDescent="0.25">
      <c r="A287" s="70">
        <v>2048</v>
      </c>
      <c r="B287" s="71">
        <f t="shared" si="262"/>
        <v>11032016</v>
      </c>
      <c r="C287" s="73">
        <f t="shared" si="268"/>
        <v>3.6826511449080191E-3</v>
      </c>
      <c r="D287" s="66">
        <f t="shared" ref="D287:M287" si="429">D189+D238</f>
        <v>5999284</v>
      </c>
      <c r="E287" s="66">
        <f t="shared" si="429"/>
        <v>6131122</v>
      </c>
      <c r="F287" s="66">
        <f t="shared" si="429"/>
        <v>6260195</v>
      </c>
      <c r="G287" s="75">
        <f t="shared" si="429"/>
        <v>6387550</v>
      </c>
      <c r="H287" s="75">
        <f t="shared" si="429"/>
        <v>6512138</v>
      </c>
      <c r="I287" s="75">
        <f t="shared" si="429"/>
        <v>2949682</v>
      </c>
      <c r="J287" s="75">
        <f t="shared" si="429"/>
        <v>2817844</v>
      </c>
      <c r="K287" s="75">
        <f t="shared" si="429"/>
        <v>2688771</v>
      </c>
      <c r="L287" s="75">
        <f t="shared" si="429"/>
        <v>2561416</v>
      </c>
      <c r="M287" s="75">
        <f t="shared" si="429"/>
        <v>2436828</v>
      </c>
      <c r="N287" s="66"/>
      <c r="O287" s="76">
        <f t="shared" ref="O287:AT287" si="430">O238+O189</f>
        <v>101222</v>
      </c>
      <c r="P287" s="76">
        <f t="shared" si="430"/>
        <v>101555</v>
      </c>
      <c r="Q287" s="76">
        <f t="shared" si="430"/>
        <v>101818</v>
      </c>
      <c r="R287" s="76">
        <f t="shared" si="430"/>
        <v>102068</v>
      </c>
      <c r="S287" s="76">
        <f t="shared" si="430"/>
        <v>102361</v>
      </c>
      <c r="T287" s="76">
        <f t="shared" si="430"/>
        <v>102695</v>
      </c>
      <c r="U287" s="76">
        <f t="shared" si="430"/>
        <v>103040</v>
      </c>
      <c r="V287" s="76">
        <f t="shared" si="430"/>
        <v>103439</v>
      </c>
      <c r="W287" s="76">
        <f t="shared" si="430"/>
        <v>103897</v>
      </c>
      <c r="X287" s="76">
        <f t="shared" si="430"/>
        <v>104334</v>
      </c>
      <c r="Y287" s="76">
        <f t="shared" si="430"/>
        <v>104783</v>
      </c>
      <c r="Z287" s="76">
        <f t="shared" si="430"/>
        <v>105243</v>
      </c>
      <c r="AA287" s="76">
        <f t="shared" si="430"/>
        <v>105721</v>
      </c>
      <c r="AB287" s="76">
        <f t="shared" si="430"/>
        <v>106218</v>
      </c>
      <c r="AC287" s="76">
        <f t="shared" si="430"/>
        <v>106757</v>
      </c>
      <c r="AD287" s="76">
        <f t="shared" si="430"/>
        <v>107374</v>
      </c>
      <c r="AE287" s="76">
        <f t="shared" si="430"/>
        <v>108108</v>
      </c>
      <c r="AF287" s="76">
        <f t="shared" si="430"/>
        <v>108974</v>
      </c>
      <c r="AG287" s="76">
        <f t="shared" si="430"/>
        <v>109933</v>
      </c>
      <c r="AH287" s="76">
        <f t="shared" si="430"/>
        <v>110904</v>
      </c>
      <c r="AI287" s="76">
        <f t="shared" si="430"/>
        <v>111930</v>
      </c>
      <c r="AJ287" s="76">
        <f t="shared" si="430"/>
        <v>113033</v>
      </c>
      <c r="AK287" s="76">
        <f t="shared" si="430"/>
        <v>114244</v>
      </c>
      <c r="AL287" s="76">
        <f t="shared" si="430"/>
        <v>115601</v>
      </c>
      <c r="AM287" s="76">
        <f t="shared" si="430"/>
        <v>117114</v>
      </c>
      <c r="AN287" s="76">
        <f t="shared" si="430"/>
        <v>118757</v>
      </c>
      <c r="AO287" s="76">
        <f t="shared" si="430"/>
        <v>120434</v>
      </c>
      <c r="AP287" s="76">
        <f t="shared" si="430"/>
        <v>122071</v>
      </c>
      <c r="AQ287" s="76">
        <f t="shared" si="430"/>
        <v>123626</v>
      </c>
      <c r="AR287" s="76">
        <f t="shared" si="430"/>
        <v>125054</v>
      </c>
      <c r="AS287" s="76">
        <f t="shared" si="430"/>
        <v>126375</v>
      </c>
      <c r="AT287" s="76">
        <f t="shared" si="430"/>
        <v>127598</v>
      </c>
      <c r="AU287" s="76">
        <f t="shared" ref="AU287:BZ287" si="431">AU238+AU189</f>
        <v>128686</v>
      </c>
      <c r="AV287" s="76">
        <f t="shared" si="431"/>
        <v>129658</v>
      </c>
      <c r="AW287" s="76">
        <f t="shared" si="431"/>
        <v>129758</v>
      </c>
      <c r="AX287" s="76">
        <f t="shared" si="431"/>
        <v>131334</v>
      </c>
      <c r="AY287" s="76">
        <f t="shared" si="431"/>
        <v>133029</v>
      </c>
      <c r="AZ287" s="76">
        <f t="shared" si="431"/>
        <v>133743</v>
      </c>
      <c r="BA287" s="76">
        <f t="shared" si="431"/>
        <v>135844</v>
      </c>
      <c r="BB287" s="76">
        <f t="shared" si="431"/>
        <v>136052</v>
      </c>
      <c r="BC287" s="76">
        <f t="shared" si="431"/>
        <v>136781</v>
      </c>
      <c r="BD287" s="76">
        <f t="shared" si="431"/>
        <v>136851</v>
      </c>
      <c r="BE287" s="76">
        <f t="shared" si="431"/>
        <v>137405</v>
      </c>
      <c r="BF287" s="76">
        <f t="shared" si="431"/>
        <v>138027</v>
      </c>
      <c r="BG287" s="76">
        <f t="shared" si="431"/>
        <v>138908</v>
      </c>
      <c r="BH287" s="76">
        <f t="shared" si="431"/>
        <v>138783</v>
      </c>
      <c r="BI287" s="76">
        <f t="shared" si="431"/>
        <v>140278</v>
      </c>
      <c r="BJ287" s="76">
        <f t="shared" si="431"/>
        <v>141211</v>
      </c>
      <c r="BK287" s="76">
        <f t="shared" si="431"/>
        <v>144997</v>
      </c>
      <c r="BL287" s="76">
        <f t="shared" si="431"/>
        <v>144869</v>
      </c>
      <c r="BM287" s="76">
        <f t="shared" si="431"/>
        <v>145948</v>
      </c>
      <c r="BN287" s="76">
        <f t="shared" si="431"/>
        <v>146728</v>
      </c>
      <c r="BO287" s="76">
        <f t="shared" si="431"/>
        <v>148275</v>
      </c>
      <c r="BP287" s="76">
        <f t="shared" si="431"/>
        <v>147750</v>
      </c>
      <c r="BQ287" s="76">
        <f t="shared" si="431"/>
        <v>148104</v>
      </c>
      <c r="BR287" s="76">
        <f t="shared" si="431"/>
        <v>148244</v>
      </c>
      <c r="BS287" s="76">
        <f t="shared" si="431"/>
        <v>149760</v>
      </c>
      <c r="BT287" s="76">
        <f t="shared" si="431"/>
        <v>149243</v>
      </c>
      <c r="BU287" s="76">
        <f t="shared" si="431"/>
        <v>148146</v>
      </c>
      <c r="BV287" s="76">
        <f t="shared" si="431"/>
        <v>145806</v>
      </c>
      <c r="BW287" s="76">
        <f t="shared" si="431"/>
        <v>144577</v>
      </c>
      <c r="BX287" s="76">
        <f t="shared" si="431"/>
        <v>140378</v>
      </c>
      <c r="BY287" s="76">
        <f t="shared" si="431"/>
        <v>139106</v>
      </c>
      <c r="BZ287" s="76">
        <f t="shared" si="431"/>
        <v>136342</v>
      </c>
      <c r="CA287" s="76">
        <f t="shared" ref="CA287:DK287" si="432">CA238+CA189</f>
        <v>134015</v>
      </c>
      <c r="CB287" s="76">
        <f t="shared" si="432"/>
        <v>130065</v>
      </c>
      <c r="CC287" s="76">
        <f t="shared" si="432"/>
        <v>128949</v>
      </c>
      <c r="CD287" s="76">
        <f t="shared" si="432"/>
        <v>125913</v>
      </c>
      <c r="CE287" s="76">
        <f t="shared" si="432"/>
        <v>123543</v>
      </c>
      <c r="CF287" s="76">
        <f t="shared" si="432"/>
        <v>118994</v>
      </c>
      <c r="CG287" s="76">
        <f t="shared" si="432"/>
        <v>115608</v>
      </c>
      <c r="CH287" s="76">
        <f t="shared" si="432"/>
        <v>113155</v>
      </c>
      <c r="CI287" s="76">
        <f t="shared" si="432"/>
        <v>110345</v>
      </c>
      <c r="CJ287" s="76">
        <f t="shared" si="432"/>
        <v>107789</v>
      </c>
      <c r="CK287" s="76">
        <f t="shared" si="432"/>
        <v>107518</v>
      </c>
      <c r="CL287" s="76">
        <f t="shared" si="432"/>
        <v>105825</v>
      </c>
      <c r="CM287" s="76">
        <f t="shared" si="432"/>
        <v>105904</v>
      </c>
      <c r="CN287" s="76">
        <f t="shared" si="432"/>
        <v>106471</v>
      </c>
      <c r="CO287" s="76">
        <f t="shared" si="432"/>
        <v>105023</v>
      </c>
      <c r="CP287" s="76">
        <f t="shared" si="432"/>
        <v>104617</v>
      </c>
      <c r="CQ287" s="76">
        <f t="shared" si="432"/>
        <v>103626</v>
      </c>
      <c r="CR287" s="76">
        <f t="shared" si="432"/>
        <v>101383</v>
      </c>
      <c r="CS287" s="76">
        <f t="shared" si="432"/>
        <v>99688</v>
      </c>
      <c r="CT287" s="76">
        <f t="shared" si="432"/>
        <v>96237</v>
      </c>
      <c r="CU287" s="76">
        <f t="shared" si="432"/>
        <v>93585</v>
      </c>
      <c r="CV287" s="76">
        <f t="shared" si="432"/>
        <v>87192</v>
      </c>
      <c r="CW287" s="76">
        <f t="shared" si="432"/>
        <v>79971</v>
      </c>
      <c r="CX287" s="76">
        <f t="shared" si="432"/>
        <v>73284</v>
      </c>
      <c r="CY287" s="76">
        <f t="shared" si="432"/>
        <v>66872</v>
      </c>
      <c r="CZ287" s="76">
        <f t="shared" si="432"/>
        <v>60677</v>
      </c>
      <c r="DA287" s="76">
        <f t="shared" si="432"/>
        <v>54023</v>
      </c>
      <c r="DB287" s="76">
        <f t="shared" si="432"/>
        <v>48193</v>
      </c>
      <c r="DC287" s="76">
        <f t="shared" si="432"/>
        <v>42028</v>
      </c>
      <c r="DD287" s="76">
        <f t="shared" si="432"/>
        <v>35878</v>
      </c>
      <c r="DE287" s="76">
        <f t="shared" si="432"/>
        <v>30380</v>
      </c>
      <c r="DF287" s="76">
        <f t="shared" si="432"/>
        <v>25138</v>
      </c>
      <c r="DG287" s="76">
        <f t="shared" si="432"/>
        <v>20740</v>
      </c>
      <c r="DH287" s="76">
        <f t="shared" si="432"/>
        <v>16153</v>
      </c>
      <c r="DI287" s="76">
        <f t="shared" si="432"/>
        <v>12857</v>
      </c>
      <c r="DJ287" s="76">
        <f t="shared" si="432"/>
        <v>9475</v>
      </c>
      <c r="DK287" s="76">
        <f t="shared" si="432"/>
        <v>6845</v>
      </c>
      <c r="DL287" s="76">
        <f t="shared" ref="DL287:EE287" si="433">DL238+DL189</f>
        <v>4560</v>
      </c>
      <c r="DM287" s="76">
        <f t="shared" si="433"/>
        <v>2873</v>
      </c>
      <c r="DN287" s="76">
        <f t="shared" si="433"/>
        <v>1600</v>
      </c>
      <c r="DO287" s="76">
        <f t="shared" si="433"/>
        <v>850</v>
      </c>
      <c r="DP287" s="76">
        <f t="shared" si="433"/>
        <v>400</v>
      </c>
      <c r="DQ287" s="76">
        <f t="shared" si="433"/>
        <v>168</v>
      </c>
      <c r="DR287" s="76">
        <f t="shared" si="433"/>
        <v>64</v>
      </c>
      <c r="DS287" s="76">
        <f t="shared" si="433"/>
        <v>23</v>
      </c>
      <c r="DT287" s="76">
        <f t="shared" si="433"/>
        <v>9</v>
      </c>
      <c r="DU287" s="76">
        <f t="shared" si="433"/>
        <v>2</v>
      </c>
      <c r="DV287" s="76">
        <f t="shared" si="433"/>
        <v>0</v>
      </c>
      <c r="DW287" s="76">
        <f t="shared" si="433"/>
        <v>0</v>
      </c>
      <c r="DX287" s="76">
        <f t="shared" si="433"/>
        <v>0</v>
      </c>
      <c r="DY287" s="76">
        <f t="shared" si="433"/>
        <v>0</v>
      </c>
      <c r="DZ287" s="76">
        <f t="shared" si="433"/>
        <v>0</v>
      </c>
      <c r="EA287" s="76">
        <f t="shared" si="433"/>
        <v>0</v>
      </c>
      <c r="EB287" s="76">
        <f t="shared" si="433"/>
        <v>0</v>
      </c>
      <c r="EC287" s="76">
        <f t="shared" si="433"/>
        <v>0</v>
      </c>
      <c r="ED287" s="76">
        <f t="shared" si="433"/>
        <v>0</v>
      </c>
      <c r="EE287" s="76">
        <f t="shared" si="433"/>
        <v>0</v>
      </c>
    </row>
    <row r="288" spans="1:135" ht="0.95" customHeight="1" x14ac:dyDescent="0.25">
      <c r="A288" s="70">
        <v>2049</v>
      </c>
      <c r="B288" s="71">
        <f t="shared" si="262"/>
        <v>11071713</v>
      </c>
      <c r="C288" s="73">
        <f t="shared" si="268"/>
        <v>3.5983450350325816E-3</v>
      </c>
      <c r="D288" s="66">
        <f t="shared" ref="D288:M288" si="434">D190+D239</f>
        <v>6005547</v>
      </c>
      <c r="E288" s="66">
        <f t="shared" si="434"/>
        <v>6139287</v>
      </c>
      <c r="F288" s="66">
        <f t="shared" si="434"/>
        <v>6269827</v>
      </c>
      <c r="G288" s="75">
        <f t="shared" si="434"/>
        <v>6397852</v>
      </c>
      <c r="H288" s="75">
        <f t="shared" si="434"/>
        <v>6524204</v>
      </c>
      <c r="I288" s="75">
        <f t="shared" si="434"/>
        <v>2983672</v>
      </c>
      <c r="J288" s="75">
        <f t="shared" si="434"/>
        <v>2849932</v>
      </c>
      <c r="K288" s="75">
        <f t="shared" si="434"/>
        <v>2719392</v>
      </c>
      <c r="L288" s="75">
        <f t="shared" si="434"/>
        <v>2591367</v>
      </c>
      <c r="M288" s="75">
        <f t="shared" si="434"/>
        <v>2465015</v>
      </c>
      <c r="N288" s="66"/>
      <c r="O288" s="76">
        <f t="shared" ref="O288:AT288" si="435">O239+O190</f>
        <v>101618</v>
      </c>
      <c r="P288" s="76">
        <f t="shared" si="435"/>
        <v>101907</v>
      </c>
      <c r="Q288" s="76">
        <f t="shared" si="435"/>
        <v>102116</v>
      </c>
      <c r="R288" s="76">
        <f t="shared" si="435"/>
        <v>102314</v>
      </c>
      <c r="S288" s="76">
        <f t="shared" si="435"/>
        <v>102546</v>
      </c>
      <c r="T288" s="76">
        <f t="shared" si="435"/>
        <v>102817</v>
      </c>
      <c r="U288" s="76">
        <f t="shared" si="435"/>
        <v>103124</v>
      </c>
      <c r="V288" s="76">
        <f t="shared" si="435"/>
        <v>103451</v>
      </c>
      <c r="W288" s="76">
        <f t="shared" si="435"/>
        <v>103848</v>
      </c>
      <c r="X288" s="76">
        <f t="shared" si="435"/>
        <v>104290</v>
      </c>
      <c r="Y288" s="76">
        <f t="shared" si="435"/>
        <v>104709</v>
      </c>
      <c r="Z288" s="76">
        <f t="shared" si="435"/>
        <v>105140</v>
      </c>
      <c r="AA288" s="76">
        <f t="shared" si="435"/>
        <v>105586</v>
      </c>
      <c r="AB288" s="76">
        <f t="shared" si="435"/>
        <v>106068</v>
      </c>
      <c r="AC288" s="76">
        <f t="shared" si="435"/>
        <v>106593</v>
      </c>
      <c r="AD288" s="76">
        <f t="shared" si="435"/>
        <v>107206</v>
      </c>
      <c r="AE288" s="76">
        <f t="shared" si="435"/>
        <v>107946</v>
      </c>
      <c r="AF288" s="76">
        <f t="shared" si="435"/>
        <v>108831</v>
      </c>
      <c r="AG288" s="76">
        <f t="shared" si="435"/>
        <v>109804</v>
      </c>
      <c r="AH288" s="76">
        <f t="shared" si="435"/>
        <v>110829</v>
      </c>
      <c r="AI288" s="76">
        <f t="shared" si="435"/>
        <v>111894</v>
      </c>
      <c r="AJ288" s="76">
        <f t="shared" si="435"/>
        <v>113076</v>
      </c>
      <c r="AK288" s="76">
        <f t="shared" si="435"/>
        <v>114383</v>
      </c>
      <c r="AL288" s="76">
        <f t="shared" si="435"/>
        <v>115860</v>
      </c>
      <c r="AM288" s="76">
        <f t="shared" si="435"/>
        <v>117509</v>
      </c>
      <c r="AN288" s="76">
        <f t="shared" si="435"/>
        <v>119270</v>
      </c>
      <c r="AO288" s="76">
        <f t="shared" si="435"/>
        <v>121073</v>
      </c>
      <c r="AP288" s="76">
        <f t="shared" si="435"/>
        <v>122823</v>
      </c>
      <c r="AQ288" s="76">
        <f t="shared" si="435"/>
        <v>124450</v>
      </c>
      <c r="AR288" s="76">
        <f t="shared" si="435"/>
        <v>125937</v>
      </c>
      <c r="AS288" s="76">
        <f t="shared" si="435"/>
        <v>127271</v>
      </c>
      <c r="AT288" s="76">
        <f t="shared" si="435"/>
        <v>128478</v>
      </c>
      <c r="AU288" s="76">
        <f t="shared" ref="AU288:BZ288" si="436">AU239+AU190</f>
        <v>129569</v>
      </c>
      <c r="AV288" s="76">
        <f t="shared" si="436"/>
        <v>130511</v>
      </c>
      <c r="AW288" s="76">
        <f t="shared" si="436"/>
        <v>131333</v>
      </c>
      <c r="AX288" s="76">
        <f t="shared" si="436"/>
        <v>131285</v>
      </c>
      <c r="AY288" s="76">
        <f t="shared" si="436"/>
        <v>132706</v>
      </c>
      <c r="AZ288" s="76">
        <f t="shared" si="436"/>
        <v>134257</v>
      </c>
      <c r="BA288" s="76">
        <f t="shared" si="436"/>
        <v>134841</v>
      </c>
      <c r="BB288" s="76">
        <f t="shared" si="436"/>
        <v>136814</v>
      </c>
      <c r="BC288" s="76">
        <f t="shared" si="436"/>
        <v>136919</v>
      </c>
      <c r="BD288" s="76">
        <f t="shared" si="436"/>
        <v>137552</v>
      </c>
      <c r="BE288" s="76">
        <f t="shared" si="436"/>
        <v>137535</v>
      </c>
      <c r="BF288" s="76">
        <f t="shared" si="436"/>
        <v>138005</v>
      </c>
      <c r="BG288" s="76">
        <f t="shared" si="436"/>
        <v>138549</v>
      </c>
      <c r="BH288" s="76">
        <f t="shared" si="436"/>
        <v>139355</v>
      </c>
      <c r="BI288" s="76">
        <f t="shared" si="436"/>
        <v>139161</v>
      </c>
      <c r="BJ288" s="76">
        <f t="shared" si="436"/>
        <v>140575</v>
      </c>
      <c r="BK288" s="76">
        <f t="shared" si="436"/>
        <v>141426</v>
      </c>
      <c r="BL288" s="76">
        <f t="shared" si="436"/>
        <v>145112</v>
      </c>
      <c r="BM288" s="76">
        <f t="shared" si="436"/>
        <v>144900</v>
      </c>
      <c r="BN288" s="76">
        <f t="shared" si="436"/>
        <v>145886</v>
      </c>
      <c r="BO288" s="76">
        <f t="shared" si="436"/>
        <v>146573</v>
      </c>
      <c r="BP288" s="76">
        <f t="shared" si="436"/>
        <v>148026</v>
      </c>
      <c r="BQ288" s="76">
        <f t="shared" si="436"/>
        <v>147413</v>
      </c>
      <c r="BR288" s="76">
        <f t="shared" si="436"/>
        <v>147675</v>
      </c>
      <c r="BS288" s="76">
        <f t="shared" si="436"/>
        <v>147720</v>
      </c>
      <c r="BT288" s="76">
        <f t="shared" si="436"/>
        <v>149132</v>
      </c>
      <c r="BU288" s="76">
        <f t="shared" si="436"/>
        <v>148520</v>
      </c>
      <c r="BV288" s="76">
        <f t="shared" si="436"/>
        <v>147328</v>
      </c>
      <c r="BW288" s="76">
        <f t="shared" si="436"/>
        <v>144785</v>
      </c>
      <c r="BX288" s="76">
        <f t="shared" si="436"/>
        <v>143595</v>
      </c>
      <c r="BY288" s="76">
        <f t="shared" si="436"/>
        <v>139352</v>
      </c>
      <c r="BZ288" s="76">
        <f t="shared" si="436"/>
        <v>138009</v>
      </c>
      <c r="CA288" s="76">
        <f t="shared" ref="CA288:DK288" si="437">CA239+CA190</f>
        <v>135008</v>
      </c>
      <c r="CB288" s="76">
        <f t="shared" si="437"/>
        <v>132412</v>
      </c>
      <c r="CC288" s="76">
        <f t="shared" si="437"/>
        <v>128948</v>
      </c>
      <c r="CD288" s="76">
        <f t="shared" si="437"/>
        <v>127935</v>
      </c>
      <c r="CE288" s="76">
        <f t="shared" si="437"/>
        <v>124903</v>
      </c>
      <c r="CF288" s="76">
        <f t="shared" si="437"/>
        <v>122522</v>
      </c>
      <c r="CG288" s="76">
        <f t="shared" si="437"/>
        <v>117959</v>
      </c>
      <c r="CH288" s="76">
        <f t="shared" si="437"/>
        <v>114537</v>
      </c>
      <c r="CI288" s="76">
        <f t="shared" si="437"/>
        <v>112027</v>
      </c>
      <c r="CJ288" s="76">
        <f t="shared" si="437"/>
        <v>109156</v>
      </c>
      <c r="CK288" s="76">
        <f t="shared" si="437"/>
        <v>106518</v>
      </c>
      <c r="CL288" s="76">
        <f t="shared" si="437"/>
        <v>106121</v>
      </c>
      <c r="CM288" s="76">
        <f t="shared" si="437"/>
        <v>104316</v>
      </c>
      <c r="CN288" s="76">
        <f t="shared" si="437"/>
        <v>104235</v>
      </c>
      <c r="CO288" s="76">
        <f t="shared" si="437"/>
        <v>104619</v>
      </c>
      <c r="CP288" s="76">
        <f t="shared" si="437"/>
        <v>102992</v>
      </c>
      <c r="CQ288" s="76">
        <f t="shared" si="437"/>
        <v>102369</v>
      </c>
      <c r="CR288" s="76">
        <f t="shared" si="437"/>
        <v>101132</v>
      </c>
      <c r="CS288" s="76">
        <f t="shared" si="437"/>
        <v>98652</v>
      </c>
      <c r="CT288" s="76">
        <f t="shared" si="437"/>
        <v>96675</v>
      </c>
      <c r="CU288" s="76">
        <f t="shared" si="437"/>
        <v>92972</v>
      </c>
      <c r="CV288" s="76">
        <f t="shared" si="437"/>
        <v>90018</v>
      </c>
      <c r="CW288" s="76">
        <f t="shared" si="437"/>
        <v>83455</v>
      </c>
      <c r="CX288" s="76">
        <f t="shared" si="437"/>
        <v>76104</v>
      </c>
      <c r="CY288" s="76">
        <f t="shared" si="437"/>
        <v>69289</v>
      </c>
      <c r="CZ288" s="76">
        <f t="shared" si="437"/>
        <v>62746</v>
      </c>
      <c r="DA288" s="76">
        <f t="shared" si="437"/>
        <v>56437</v>
      </c>
      <c r="DB288" s="76">
        <f t="shared" si="437"/>
        <v>49740</v>
      </c>
      <c r="DC288" s="76">
        <f t="shared" si="437"/>
        <v>43847</v>
      </c>
      <c r="DD288" s="76">
        <f t="shared" si="437"/>
        <v>37708</v>
      </c>
      <c r="DE288" s="76">
        <f t="shared" si="437"/>
        <v>31670</v>
      </c>
      <c r="DF288" s="76">
        <f t="shared" si="437"/>
        <v>26310</v>
      </c>
      <c r="DG288" s="76">
        <f t="shared" si="437"/>
        <v>21284</v>
      </c>
      <c r="DH288" s="76">
        <f t="shared" si="437"/>
        <v>17098</v>
      </c>
      <c r="DI288" s="76">
        <f t="shared" si="437"/>
        <v>12907</v>
      </c>
      <c r="DJ288" s="76">
        <f t="shared" si="437"/>
        <v>9906</v>
      </c>
      <c r="DK288" s="76">
        <f t="shared" si="437"/>
        <v>7004</v>
      </c>
      <c r="DL288" s="76">
        <f t="shared" ref="DL288:EE288" si="438">DL239+DL190</f>
        <v>4808</v>
      </c>
      <c r="DM288" s="76">
        <f t="shared" si="438"/>
        <v>3018</v>
      </c>
      <c r="DN288" s="76">
        <f t="shared" si="438"/>
        <v>1773</v>
      </c>
      <c r="DO288" s="76">
        <f t="shared" si="438"/>
        <v>907</v>
      </c>
      <c r="DP288" s="76">
        <f t="shared" si="438"/>
        <v>441</v>
      </c>
      <c r="DQ288" s="76">
        <f t="shared" si="438"/>
        <v>189</v>
      </c>
      <c r="DR288" s="76">
        <f t="shared" si="438"/>
        <v>72</v>
      </c>
      <c r="DS288" s="76">
        <f t="shared" si="438"/>
        <v>25</v>
      </c>
      <c r="DT288" s="76">
        <f t="shared" si="438"/>
        <v>10</v>
      </c>
      <c r="DU288" s="76">
        <f t="shared" si="438"/>
        <v>2</v>
      </c>
      <c r="DV288" s="76">
        <f t="shared" si="438"/>
        <v>0</v>
      </c>
      <c r="DW288" s="76">
        <f t="shared" si="438"/>
        <v>0</v>
      </c>
      <c r="DX288" s="76">
        <f t="shared" si="438"/>
        <v>0</v>
      </c>
      <c r="DY288" s="76">
        <f t="shared" si="438"/>
        <v>0</v>
      </c>
      <c r="DZ288" s="76">
        <f t="shared" si="438"/>
        <v>0</v>
      </c>
      <c r="EA288" s="76">
        <f t="shared" si="438"/>
        <v>0</v>
      </c>
      <c r="EB288" s="76">
        <f t="shared" si="438"/>
        <v>0</v>
      </c>
      <c r="EC288" s="76">
        <f t="shared" si="438"/>
        <v>0</v>
      </c>
      <c r="ED288" s="76">
        <f t="shared" si="438"/>
        <v>0</v>
      </c>
      <c r="EE288" s="76">
        <f t="shared" si="438"/>
        <v>0</v>
      </c>
    </row>
    <row r="289" spans="1:16384" ht="0.95" customHeight="1" x14ac:dyDescent="0.25">
      <c r="A289" s="70">
        <v>2050</v>
      </c>
      <c r="B289" s="71">
        <f t="shared" si="262"/>
        <v>11110446</v>
      </c>
      <c r="C289" s="73">
        <f t="shared" si="268"/>
        <v>3.4983746417559776E-3</v>
      </c>
      <c r="D289" s="66">
        <f t="shared" ref="D289:M289" si="439">D191+D240</f>
        <v>6010918</v>
      </c>
      <c r="E289" s="66">
        <f t="shared" si="439"/>
        <v>6145625</v>
      </c>
      <c r="F289" s="66">
        <f t="shared" si="439"/>
        <v>6278054</v>
      </c>
      <c r="G289" s="75">
        <f t="shared" si="439"/>
        <v>6407538</v>
      </c>
      <c r="H289" s="75">
        <f t="shared" si="439"/>
        <v>6534554</v>
      </c>
      <c r="I289" s="75">
        <f t="shared" si="439"/>
        <v>3017100</v>
      </c>
      <c r="J289" s="75">
        <f t="shared" si="439"/>
        <v>2882393</v>
      </c>
      <c r="K289" s="75">
        <f t="shared" si="439"/>
        <v>2749964</v>
      </c>
      <c r="L289" s="75">
        <f t="shared" si="439"/>
        <v>2620480</v>
      </c>
      <c r="M289" s="75">
        <f t="shared" si="439"/>
        <v>2493464</v>
      </c>
      <c r="N289" s="66"/>
      <c r="O289" s="76">
        <f t="shared" ref="O289:AT289" si="440">O240+O191</f>
        <v>102056</v>
      </c>
      <c r="P289" s="76">
        <f t="shared" si="440"/>
        <v>102306</v>
      </c>
      <c r="Q289" s="76">
        <f t="shared" si="440"/>
        <v>102469</v>
      </c>
      <c r="R289" s="76">
        <f t="shared" si="440"/>
        <v>102613</v>
      </c>
      <c r="S289" s="76">
        <f t="shared" si="440"/>
        <v>102794</v>
      </c>
      <c r="T289" s="76">
        <f t="shared" si="440"/>
        <v>103006</v>
      </c>
      <c r="U289" s="76">
        <f t="shared" si="440"/>
        <v>103251</v>
      </c>
      <c r="V289" s="76">
        <f t="shared" si="440"/>
        <v>103540</v>
      </c>
      <c r="W289" s="76">
        <f t="shared" si="440"/>
        <v>103865</v>
      </c>
      <c r="X289" s="76">
        <f t="shared" si="440"/>
        <v>104245</v>
      </c>
      <c r="Y289" s="76">
        <f t="shared" si="440"/>
        <v>104669</v>
      </c>
      <c r="Z289" s="76">
        <f t="shared" si="440"/>
        <v>105070</v>
      </c>
      <c r="AA289" s="76">
        <f t="shared" si="440"/>
        <v>105487</v>
      </c>
      <c r="AB289" s="76">
        <f t="shared" si="440"/>
        <v>105935</v>
      </c>
      <c r="AC289" s="76">
        <f t="shared" si="440"/>
        <v>106446</v>
      </c>
      <c r="AD289" s="76">
        <f t="shared" si="440"/>
        <v>107043</v>
      </c>
      <c r="AE289" s="76">
        <f t="shared" si="440"/>
        <v>107781</v>
      </c>
      <c r="AF289" s="76">
        <f t="shared" si="440"/>
        <v>108672</v>
      </c>
      <c r="AG289" s="76">
        <f t="shared" si="440"/>
        <v>109662</v>
      </c>
      <c r="AH289" s="76">
        <f t="shared" si="440"/>
        <v>110704</v>
      </c>
      <c r="AI289" s="76">
        <f t="shared" si="440"/>
        <v>111821</v>
      </c>
      <c r="AJ289" s="76">
        <f t="shared" si="440"/>
        <v>113045</v>
      </c>
      <c r="AK289" s="76">
        <f t="shared" si="440"/>
        <v>114428</v>
      </c>
      <c r="AL289" s="76">
        <f t="shared" si="440"/>
        <v>116000</v>
      </c>
      <c r="AM289" s="76">
        <f t="shared" si="440"/>
        <v>117766</v>
      </c>
      <c r="AN289" s="76">
        <f t="shared" si="440"/>
        <v>119661</v>
      </c>
      <c r="AO289" s="76">
        <f t="shared" si="440"/>
        <v>121584</v>
      </c>
      <c r="AP289" s="76">
        <f t="shared" si="440"/>
        <v>123457</v>
      </c>
      <c r="AQ289" s="76">
        <f t="shared" si="440"/>
        <v>125197</v>
      </c>
      <c r="AR289" s="76">
        <f t="shared" si="440"/>
        <v>126756</v>
      </c>
      <c r="AS289" s="76">
        <f t="shared" si="440"/>
        <v>128148</v>
      </c>
      <c r="AT289" s="76">
        <f t="shared" si="440"/>
        <v>129369</v>
      </c>
      <c r="AU289" s="76">
        <f t="shared" ref="AU289:BZ289" si="441">AU240+AU191</f>
        <v>130444</v>
      </c>
      <c r="AV289" s="76">
        <f t="shared" si="441"/>
        <v>131392</v>
      </c>
      <c r="AW289" s="76">
        <f t="shared" si="441"/>
        <v>132184</v>
      </c>
      <c r="AX289" s="76">
        <f t="shared" si="441"/>
        <v>132854</v>
      </c>
      <c r="AY289" s="76">
        <f t="shared" si="441"/>
        <v>132663</v>
      </c>
      <c r="AZ289" s="76">
        <f t="shared" si="441"/>
        <v>133944</v>
      </c>
      <c r="BA289" s="76">
        <f t="shared" si="441"/>
        <v>135360</v>
      </c>
      <c r="BB289" s="76">
        <f t="shared" si="441"/>
        <v>135827</v>
      </c>
      <c r="BC289" s="76">
        <f t="shared" si="441"/>
        <v>137685</v>
      </c>
      <c r="BD289" s="76">
        <f t="shared" si="441"/>
        <v>137694</v>
      </c>
      <c r="BE289" s="76">
        <f t="shared" si="441"/>
        <v>138238</v>
      </c>
      <c r="BF289" s="76">
        <f t="shared" si="441"/>
        <v>138141</v>
      </c>
      <c r="BG289" s="76">
        <f t="shared" si="441"/>
        <v>138536</v>
      </c>
      <c r="BH289" s="76">
        <f t="shared" si="441"/>
        <v>139005</v>
      </c>
      <c r="BI289" s="76">
        <f t="shared" si="441"/>
        <v>139737</v>
      </c>
      <c r="BJ289" s="76">
        <f t="shared" si="441"/>
        <v>139471</v>
      </c>
      <c r="BK289" s="76">
        <f t="shared" si="441"/>
        <v>140800</v>
      </c>
      <c r="BL289" s="76">
        <f t="shared" si="441"/>
        <v>141567</v>
      </c>
      <c r="BM289" s="76">
        <f t="shared" si="441"/>
        <v>145148</v>
      </c>
      <c r="BN289" s="76">
        <f t="shared" si="441"/>
        <v>144850</v>
      </c>
      <c r="BO289" s="76">
        <f t="shared" si="441"/>
        <v>145740</v>
      </c>
      <c r="BP289" s="76">
        <f t="shared" si="441"/>
        <v>146338</v>
      </c>
      <c r="BQ289" s="76">
        <f t="shared" si="441"/>
        <v>147693</v>
      </c>
      <c r="BR289" s="76">
        <f t="shared" si="441"/>
        <v>146994</v>
      </c>
      <c r="BS289" s="76">
        <f t="shared" si="441"/>
        <v>147157</v>
      </c>
      <c r="BT289" s="76">
        <f t="shared" si="441"/>
        <v>147110</v>
      </c>
      <c r="BU289" s="76">
        <f t="shared" si="441"/>
        <v>148414</v>
      </c>
      <c r="BV289" s="76">
        <f t="shared" si="441"/>
        <v>147705</v>
      </c>
      <c r="BW289" s="76">
        <f t="shared" si="441"/>
        <v>146301</v>
      </c>
      <c r="BX289" s="76">
        <f t="shared" si="441"/>
        <v>143812</v>
      </c>
      <c r="BY289" s="76">
        <f t="shared" si="441"/>
        <v>142553</v>
      </c>
      <c r="BZ289" s="76">
        <f t="shared" si="441"/>
        <v>138256</v>
      </c>
      <c r="CA289" s="76">
        <f t="shared" ref="CA289:DK289" si="442">CA240+CA191</f>
        <v>136667</v>
      </c>
      <c r="CB289" s="76">
        <f t="shared" si="442"/>
        <v>133401</v>
      </c>
      <c r="CC289" s="76">
        <f t="shared" si="442"/>
        <v>131277</v>
      </c>
      <c r="CD289" s="76">
        <f t="shared" si="442"/>
        <v>127936</v>
      </c>
      <c r="CE289" s="76">
        <f t="shared" si="442"/>
        <v>126912</v>
      </c>
      <c r="CF289" s="76">
        <f t="shared" si="442"/>
        <v>123876</v>
      </c>
      <c r="CG289" s="76">
        <f t="shared" si="442"/>
        <v>121459</v>
      </c>
      <c r="CH289" s="76">
        <f t="shared" si="442"/>
        <v>116875</v>
      </c>
      <c r="CI289" s="76">
        <f t="shared" si="442"/>
        <v>113403</v>
      </c>
      <c r="CJ289" s="76">
        <f t="shared" si="442"/>
        <v>110827</v>
      </c>
      <c r="CK289" s="76">
        <f t="shared" si="442"/>
        <v>107879</v>
      </c>
      <c r="CL289" s="76">
        <f t="shared" si="442"/>
        <v>105147</v>
      </c>
      <c r="CM289" s="76">
        <f t="shared" si="442"/>
        <v>104619</v>
      </c>
      <c r="CN289" s="76">
        <f t="shared" si="442"/>
        <v>102686</v>
      </c>
      <c r="CO289" s="76">
        <f t="shared" si="442"/>
        <v>102434</v>
      </c>
      <c r="CP289" s="76">
        <f t="shared" si="442"/>
        <v>102616</v>
      </c>
      <c r="CQ289" s="76">
        <f t="shared" si="442"/>
        <v>100798</v>
      </c>
      <c r="CR289" s="76">
        <f t="shared" si="442"/>
        <v>99930</v>
      </c>
      <c r="CS289" s="76">
        <f t="shared" si="442"/>
        <v>98435</v>
      </c>
      <c r="CT289" s="76">
        <f t="shared" si="442"/>
        <v>95705</v>
      </c>
      <c r="CU289" s="76">
        <f t="shared" si="442"/>
        <v>93430</v>
      </c>
      <c r="CV289" s="76">
        <f t="shared" si="442"/>
        <v>89466</v>
      </c>
      <c r="CW289" s="76">
        <f t="shared" si="442"/>
        <v>86197</v>
      </c>
      <c r="CX289" s="76">
        <f t="shared" si="442"/>
        <v>79462</v>
      </c>
      <c r="CY289" s="76">
        <f t="shared" si="442"/>
        <v>71994</v>
      </c>
      <c r="CZ289" s="76">
        <f t="shared" si="442"/>
        <v>65061</v>
      </c>
      <c r="DA289" s="76">
        <f t="shared" si="442"/>
        <v>58406</v>
      </c>
      <c r="DB289" s="76">
        <f t="shared" si="442"/>
        <v>52011</v>
      </c>
      <c r="DC289" s="76">
        <f t="shared" si="442"/>
        <v>45300</v>
      </c>
      <c r="DD289" s="76">
        <f t="shared" si="442"/>
        <v>39391</v>
      </c>
      <c r="DE289" s="76">
        <f t="shared" si="442"/>
        <v>33336</v>
      </c>
      <c r="DF289" s="76">
        <f t="shared" si="442"/>
        <v>27474</v>
      </c>
      <c r="DG289" s="76">
        <f t="shared" si="442"/>
        <v>22320</v>
      </c>
      <c r="DH289" s="76">
        <f t="shared" si="442"/>
        <v>17586</v>
      </c>
      <c r="DI289" s="76">
        <f t="shared" si="442"/>
        <v>13695</v>
      </c>
      <c r="DJ289" s="76">
        <f t="shared" si="442"/>
        <v>9976</v>
      </c>
      <c r="DK289" s="76">
        <f t="shared" si="442"/>
        <v>7351</v>
      </c>
      <c r="DL289" s="76">
        <f t="shared" ref="DL289:EE289" si="443">DL240+DL191</f>
        <v>4943</v>
      </c>
      <c r="DM289" s="76">
        <f t="shared" si="443"/>
        <v>3198</v>
      </c>
      <c r="DN289" s="76">
        <f t="shared" si="443"/>
        <v>1872</v>
      </c>
      <c r="DO289" s="76">
        <f t="shared" si="443"/>
        <v>1016</v>
      </c>
      <c r="DP289" s="76">
        <f t="shared" si="443"/>
        <v>472</v>
      </c>
      <c r="DQ289" s="76">
        <f t="shared" si="443"/>
        <v>210</v>
      </c>
      <c r="DR289" s="76">
        <f t="shared" si="443"/>
        <v>82</v>
      </c>
      <c r="DS289" s="76">
        <f t="shared" si="443"/>
        <v>29</v>
      </c>
      <c r="DT289" s="76">
        <f t="shared" si="443"/>
        <v>10</v>
      </c>
      <c r="DU289" s="76">
        <f t="shared" si="443"/>
        <v>3</v>
      </c>
      <c r="DV289" s="76">
        <f t="shared" si="443"/>
        <v>0</v>
      </c>
      <c r="DW289" s="76">
        <f t="shared" si="443"/>
        <v>0</v>
      </c>
      <c r="DX289" s="76">
        <f t="shared" si="443"/>
        <v>0</v>
      </c>
      <c r="DY289" s="76">
        <f t="shared" si="443"/>
        <v>0</v>
      </c>
      <c r="DZ289" s="76">
        <f t="shared" si="443"/>
        <v>0</v>
      </c>
      <c r="EA289" s="76">
        <f t="shared" si="443"/>
        <v>0</v>
      </c>
      <c r="EB289" s="76">
        <f t="shared" si="443"/>
        <v>0</v>
      </c>
      <c r="EC289" s="76">
        <f t="shared" si="443"/>
        <v>0</v>
      </c>
      <c r="ED289" s="76">
        <f t="shared" si="443"/>
        <v>0</v>
      </c>
      <c r="EE289" s="76">
        <f t="shared" si="443"/>
        <v>0</v>
      </c>
    </row>
    <row r="290" spans="1:16384" ht="0.95" customHeight="1" x14ac:dyDescent="0.25">
      <c r="A290" s="70">
        <v>2051</v>
      </c>
      <c r="B290" s="71">
        <f t="shared" si="262"/>
        <v>11148547</v>
      </c>
      <c r="C290" s="73">
        <f t="shared" si="268"/>
        <v>3.4292952776153181E-3</v>
      </c>
      <c r="D290" s="66">
        <f t="shared" ref="D290:M290" si="444">D192+D241</f>
        <v>6015395</v>
      </c>
      <c r="E290" s="66">
        <f t="shared" si="444"/>
        <v>6151027</v>
      </c>
      <c r="F290" s="66">
        <f t="shared" si="444"/>
        <v>6284419</v>
      </c>
      <c r="G290" s="75">
        <f t="shared" si="444"/>
        <v>6415782</v>
      </c>
      <c r="H290" s="75">
        <f t="shared" si="444"/>
        <v>6544255</v>
      </c>
      <c r="I290" s="75">
        <f t="shared" si="444"/>
        <v>3049959</v>
      </c>
      <c r="J290" s="75">
        <f t="shared" si="444"/>
        <v>2914327</v>
      </c>
      <c r="K290" s="75">
        <f t="shared" si="444"/>
        <v>2780935</v>
      </c>
      <c r="L290" s="75">
        <f t="shared" si="444"/>
        <v>2649572</v>
      </c>
      <c r="M290" s="75">
        <f t="shared" si="444"/>
        <v>2521099</v>
      </c>
      <c r="N290" s="66"/>
      <c r="O290" s="76">
        <f t="shared" ref="O290:AT290" si="445">O241+O192</f>
        <v>102520</v>
      </c>
      <c r="P290" s="76">
        <f t="shared" si="445"/>
        <v>102745</v>
      </c>
      <c r="Q290" s="76">
        <f t="shared" si="445"/>
        <v>102870</v>
      </c>
      <c r="R290" s="76">
        <f t="shared" si="445"/>
        <v>102970</v>
      </c>
      <c r="S290" s="76">
        <f t="shared" si="445"/>
        <v>103095</v>
      </c>
      <c r="T290" s="76">
        <f t="shared" si="445"/>
        <v>103255</v>
      </c>
      <c r="U290" s="76">
        <f t="shared" si="445"/>
        <v>103441</v>
      </c>
      <c r="V290" s="76">
        <f t="shared" si="445"/>
        <v>103670</v>
      </c>
      <c r="W290" s="76">
        <f t="shared" si="445"/>
        <v>103959</v>
      </c>
      <c r="X290" s="76">
        <f t="shared" si="445"/>
        <v>104266</v>
      </c>
      <c r="Y290" s="76">
        <f t="shared" si="445"/>
        <v>104628</v>
      </c>
      <c r="Z290" s="76">
        <f t="shared" si="445"/>
        <v>105032</v>
      </c>
      <c r="AA290" s="76">
        <f t="shared" si="445"/>
        <v>105419</v>
      </c>
      <c r="AB290" s="76">
        <f t="shared" si="445"/>
        <v>105841</v>
      </c>
      <c r="AC290" s="76">
        <f t="shared" si="445"/>
        <v>106314</v>
      </c>
      <c r="AD290" s="76">
        <f t="shared" si="445"/>
        <v>106899</v>
      </c>
      <c r="AE290" s="76">
        <f t="shared" si="445"/>
        <v>107620</v>
      </c>
      <c r="AF290" s="76">
        <f t="shared" si="445"/>
        <v>108507</v>
      </c>
      <c r="AG290" s="76">
        <f t="shared" si="445"/>
        <v>109504</v>
      </c>
      <c r="AH290" s="76">
        <f t="shared" si="445"/>
        <v>110565</v>
      </c>
      <c r="AI290" s="76">
        <f t="shared" si="445"/>
        <v>111700</v>
      </c>
      <c r="AJ290" s="76">
        <f t="shared" si="445"/>
        <v>112974</v>
      </c>
      <c r="AK290" s="76">
        <f t="shared" si="445"/>
        <v>114401</v>
      </c>
      <c r="AL290" s="76">
        <f t="shared" si="445"/>
        <v>116048</v>
      </c>
      <c r="AM290" s="76">
        <f t="shared" si="445"/>
        <v>117909</v>
      </c>
      <c r="AN290" s="76">
        <f t="shared" si="445"/>
        <v>119917</v>
      </c>
      <c r="AO290" s="76">
        <f t="shared" si="445"/>
        <v>121972</v>
      </c>
      <c r="AP290" s="76">
        <f t="shared" si="445"/>
        <v>123965</v>
      </c>
      <c r="AQ290" s="76">
        <f t="shared" si="445"/>
        <v>125827</v>
      </c>
      <c r="AR290" s="76">
        <f t="shared" si="445"/>
        <v>127499</v>
      </c>
      <c r="AS290" s="76">
        <f t="shared" si="445"/>
        <v>128962</v>
      </c>
      <c r="AT290" s="76">
        <f t="shared" si="445"/>
        <v>130243</v>
      </c>
      <c r="AU290" s="76">
        <f t="shared" ref="AU290:BZ290" si="446">AU241+AU192</f>
        <v>131332</v>
      </c>
      <c r="AV290" s="76">
        <f t="shared" si="446"/>
        <v>132264</v>
      </c>
      <c r="AW290" s="76">
        <f t="shared" si="446"/>
        <v>133064</v>
      </c>
      <c r="AX290" s="76">
        <f t="shared" si="446"/>
        <v>133705</v>
      </c>
      <c r="AY290" s="76">
        <f t="shared" si="446"/>
        <v>134225</v>
      </c>
      <c r="AZ290" s="76">
        <f t="shared" si="446"/>
        <v>133906</v>
      </c>
      <c r="BA290" s="76">
        <f t="shared" si="446"/>
        <v>135056</v>
      </c>
      <c r="BB290" s="76">
        <f t="shared" si="446"/>
        <v>136349</v>
      </c>
      <c r="BC290" s="76">
        <f t="shared" si="446"/>
        <v>136712</v>
      </c>
      <c r="BD290" s="76">
        <f t="shared" si="446"/>
        <v>138463</v>
      </c>
      <c r="BE290" s="76">
        <f t="shared" si="446"/>
        <v>138388</v>
      </c>
      <c r="BF290" s="76">
        <f t="shared" si="446"/>
        <v>138849</v>
      </c>
      <c r="BG290" s="76">
        <f t="shared" si="446"/>
        <v>138677</v>
      </c>
      <c r="BH290" s="76">
        <f t="shared" si="446"/>
        <v>138999</v>
      </c>
      <c r="BI290" s="76">
        <f t="shared" si="446"/>
        <v>139396</v>
      </c>
      <c r="BJ290" s="76">
        <f t="shared" si="446"/>
        <v>140051</v>
      </c>
      <c r="BK290" s="76">
        <f t="shared" si="446"/>
        <v>139710</v>
      </c>
      <c r="BL290" s="76">
        <f t="shared" si="446"/>
        <v>140950</v>
      </c>
      <c r="BM290" s="76">
        <f t="shared" si="446"/>
        <v>141627</v>
      </c>
      <c r="BN290" s="76">
        <f t="shared" si="446"/>
        <v>145102</v>
      </c>
      <c r="BO290" s="76">
        <f t="shared" si="446"/>
        <v>144717</v>
      </c>
      <c r="BP290" s="76">
        <f t="shared" si="446"/>
        <v>145512</v>
      </c>
      <c r="BQ290" s="76">
        <f t="shared" si="446"/>
        <v>146019</v>
      </c>
      <c r="BR290" s="76">
        <f t="shared" si="446"/>
        <v>147278</v>
      </c>
      <c r="BS290" s="76">
        <f t="shared" si="446"/>
        <v>146487</v>
      </c>
      <c r="BT290" s="76">
        <f t="shared" si="446"/>
        <v>146553</v>
      </c>
      <c r="BU290" s="76">
        <f t="shared" si="446"/>
        <v>146408</v>
      </c>
      <c r="BV290" s="76">
        <f t="shared" si="446"/>
        <v>147603</v>
      </c>
      <c r="BW290" s="76">
        <f t="shared" si="446"/>
        <v>146682</v>
      </c>
      <c r="BX290" s="76">
        <f t="shared" si="446"/>
        <v>145322</v>
      </c>
      <c r="BY290" s="76">
        <f t="shared" si="446"/>
        <v>142774</v>
      </c>
      <c r="BZ290" s="76">
        <f t="shared" si="446"/>
        <v>141440</v>
      </c>
      <c r="CA290" s="76">
        <f t="shared" ref="CA290:DK290" si="447">CA241+CA192</f>
        <v>136915</v>
      </c>
      <c r="CB290" s="76">
        <f t="shared" si="447"/>
        <v>135049</v>
      </c>
      <c r="CC290" s="76">
        <f t="shared" si="447"/>
        <v>132264</v>
      </c>
      <c r="CD290" s="76">
        <f t="shared" si="447"/>
        <v>130251</v>
      </c>
      <c r="CE290" s="76">
        <f t="shared" si="447"/>
        <v>126922</v>
      </c>
      <c r="CF290" s="76">
        <f t="shared" si="447"/>
        <v>125874</v>
      </c>
      <c r="CG290" s="76">
        <f t="shared" si="447"/>
        <v>122810</v>
      </c>
      <c r="CH290" s="76">
        <f t="shared" si="447"/>
        <v>120345</v>
      </c>
      <c r="CI290" s="76">
        <f t="shared" si="447"/>
        <v>115729</v>
      </c>
      <c r="CJ290" s="76">
        <f t="shared" si="447"/>
        <v>112194</v>
      </c>
      <c r="CK290" s="76">
        <f t="shared" si="447"/>
        <v>109539</v>
      </c>
      <c r="CL290" s="76">
        <f t="shared" si="447"/>
        <v>106502</v>
      </c>
      <c r="CM290" s="76">
        <f t="shared" si="447"/>
        <v>103670</v>
      </c>
      <c r="CN290" s="76">
        <f t="shared" si="447"/>
        <v>102996</v>
      </c>
      <c r="CO290" s="76">
        <f t="shared" si="447"/>
        <v>100928</v>
      </c>
      <c r="CP290" s="76">
        <f t="shared" si="447"/>
        <v>100489</v>
      </c>
      <c r="CQ290" s="76">
        <f t="shared" si="447"/>
        <v>100453</v>
      </c>
      <c r="CR290" s="76">
        <f t="shared" si="447"/>
        <v>98419</v>
      </c>
      <c r="CS290" s="76">
        <f t="shared" si="447"/>
        <v>97292</v>
      </c>
      <c r="CT290" s="76">
        <f t="shared" si="447"/>
        <v>95524</v>
      </c>
      <c r="CU290" s="76">
        <f t="shared" si="447"/>
        <v>92530</v>
      </c>
      <c r="CV290" s="76">
        <f t="shared" si="447"/>
        <v>89945</v>
      </c>
      <c r="CW290" s="76">
        <f t="shared" si="447"/>
        <v>85708</v>
      </c>
      <c r="CX290" s="76">
        <f t="shared" si="447"/>
        <v>82114</v>
      </c>
      <c r="CY290" s="76">
        <f t="shared" si="447"/>
        <v>75216</v>
      </c>
      <c r="CZ290" s="76">
        <f t="shared" si="447"/>
        <v>67645</v>
      </c>
      <c r="DA290" s="76">
        <f t="shared" si="447"/>
        <v>60611</v>
      </c>
      <c r="DB290" s="76">
        <f t="shared" si="447"/>
        <v>53872</v>
      </c>
      <c r="DC290" s="76">
        <f t="shared" si="447"/>
        <v>47422</v>
      </c>
      <c r="DD290" s="76">
        <f t="shared" si="447"/>
        <v>40743</v>
      </c>
      <c r="DE290" s="76">
        <f t="shared" si="447"/>
        <v>34873</v>
      </c>
      <c r="DF290" s="76">
        <f t="shared" si="447"/>
        <v>28964</v>
      </c>
      <c r="DG290" s="76">
        <f t="shared" si="447"/>
        <v>23355</v>
      </c>
      <c r="DH290" s="76">
        <f t="shared" si="447"/>
        <v>18488</v>
      </c>
      <c r="DI290" s="76">
        <f t="shared" si="447"/>
        <v>14125</v>
      </c>
      <c r="DJ290" s="76">
        <f t="shared" si="447"/>
        <v>10614</v>
      </c>
      <c r="DK290" s="76">
        <f t="shared" si="447"/>
        <v>7430</v>
      </c>
      <c r="DL290" s="76">
        <f t="shared" ref="DL290:EE290" si="448">DL241+DL192</f>
        <v>5210</v>
      </c>
      <c r="DM290" s="76">
        <f t="shared" si="448"/>
        <v>3304</v>
      </c>
      <c r="DN290" s="76">
        <f t="shared" si="448"/>
        <v>1997</v>
      </c>
      <c r="DO290" s="76">
        <f t="shared" si="448"/>
        <v>1081</v>
      </c>
      <c r="DP290" s="76">
        <f t="shared" si="448"/>
        <v>537</v>
      </c>
      <c r="DQ290" s="76">
        <f t="shared" si="448"/>
        <v>225</v>
      </c>
      <c r="DR290" s="76">
        <f t="shared" si="448"/>
        <v>93</v>
      </c>
      <c r="DS290" s="76">
        <f t="shared" si="448"/>
        <v>34</v>
      </c>
      <c r="DT290" s="76">
        <f t="shared" si="448"/>
        <v>12</v>
      </c>
      <c r="DU290" s="76">
        <f t="shared" si="448"/>
        <v>3</v>
      </c>
      <c r="DV290" s="76">
        <f t="shared" si="448"/>
        <v>1</v>
      </c>
      <c r="DW290" s="76">
        <f t="shared" si="448"/>
        <v>0</v>
      </c>
      <c r="DX290" s="76">
        <f t="shared" si="448"/>
        <v>0</v>
      </c>
      <c r="DY290" s="76">
        <f t="shared" si="448"/>
        <v>0</v>
      </c>
      <c r="DZ290" s="76">
        <f t="shared" si="448"/>
        <v>0</v>
      </c>
      <c r="EA290" s="76">
        <f t="shared" si="448"/>
        <v>0</v>
      </c>
      <c r="EB290" s="76">
        <f t="shared" si="448"/>
        <v>0</v>
      </c>
      <c r="EC290" s="76">
        <f t="shared" si="448"/>
        <v>0</v>
      </c>
      <c r="ED290" s="76">
        <f t="shared" si="448"/>
        <v>0</v>
      </c>
      <c r="EE290" s="76">
        <f t="shared" si="448"/>
        <v>0</v>
      </c>
    </row>
    <row r="291" spans="1:16384" ht="0.95" customHeight="1" x14ac:dyDescent="0.25">
      <c r="A291" s="70">
        <v>2052</v>
      </c>
      <c r="B291" s="71">
        <f t="shared" si="262"/>
        <v>11185511</v>
      </c>
      <c r="C291" s="73">
        <f t="shared" si="268"/>
        <v>3.3155890180128406E-3</v>
      </c>
      <c r="D291" s="66">
        <f t="shared" ref="D291:M291" si="449">D193+D242</f>
        <v>6018013</v>
      </c>
      <c r="E291" s="66">
        <f t="shared" si="449"/>
        <v>6155499</v>
      </c>
      <c r="F291" s="66">
        <f t="shared" si="449"/>
        <v>6289816</v>
      </c>
      <c r="G291" s="75">
        <f t="shared" si="449"/>
        <v>6422142</v>
      </c>
      <c r="H291" s="75">
        <f t="shared" si="449"/>
        <v>6552482</v>
      </c>
      <c r="I291" s="75">
        <f t="shared" si="449"/>
        <v>3083151</v>
      </c>
      <c r="J291" s="75">
        <f t="shared" si="449"/>
        <v>2945665</v>
      </c>
      <c r="K291" s="75">
        <f t="shared" si="449"/>
        <v>2811348</v>
      </c>
      <c r="L291" s="75">
        <f t="shared" si="449"/>
        <v>2679022</v>
      </c>
      <c r="M291" s="75">
        <f t="shared" si="449"/>
        <v>2548682</v>
      </c>
      <c r="N291" s="66"/>
      <c r="O291" s="76">
        <f t="shared" ref="O291:AT291" si="450">O242+O193</f>
        <v>102994</v>
      </c>
      <c r="P291" s="76">
        <f t="shared" si="450"/>
        <v>103211</v>
      </c>
      <c r="Q291" s="76">
        <f t="shared" si="450"/>
        <v>103311</v>
      </c>
      <c r="R291" s="76">
        <f t="shared" si="450"/>
        <v>103369</v>
      </c>
      <c r="S291" s="76">
        <f t="shared" si="450"/>
        <v>103454</v>
      </c>
      <c r="T291" s="76">
        <f t="shared" si="450"/>
        <v>103559</v>
      </c>
      <c r="U291" s="76">
        <f t="shared" si="450"/>
        <v>103693</v>
      </c>
      <c r="V291" s="76">
        <f t="shared" si="450"/>
        <v>103863</v>
      </c>
      <c r="W291" s="76">
        <f t="shared" si="450"/>
        <v>104090</v>
      </c>
      <c r="X291" s="76">
        <f t="shared" si="450"/>
        <v>104365</v>
      </c>
      <c r="Y291" s="76">
        <f t="shared" si="450"/>
        <v>104653</v>
      </c>
      <c r="Z291" s="76">
        <f t="shared" si="450"/>
        <v>104995</v>
      </c>
      <c r="AA291" s="76">
        <f t="shared" si="450"/>
        <v>105385</v>
      </c>
      <c r="AB291" s="76">
        <f t="shared" si="450"/>
        <v>105775</v>
      </c>
      <c r="AC291" s="76">
        <f t="shared" si="450"/>
        <v>106224</v>
      </c>
      <c r="AD291" s="76">
        <f t="shared" si="450"/>
        <v>106769</v>
      </c>
      <c r="AE291" s="76">
        <f t="shared" si="450"/>
        <v>107477</v>
      </c>
      <c r="AF291" s="76">
        <f t="shared" si="450"/>
        <v>108349</v>
      </c>
      <c r="AG291" s="76">
        <f t="shared" si="450"/>
        <v>109345</v>
      </c>
      <c r="AH291" s="76">
        <f t="shared" si="450"/>
        <v>110411</v>
      </c>
      <c r="AI291" s="76">
        <f t="shared" si="450"/>
        <v>111565</v>
      </c>
      <c r="AJ291" s="76">
        <f t="shared" si="450"/>
        <v>112857</v>
      </c>
      <c r="AK291" s="76">
        <f t="shared" si="450"/>
        <v>114332</v>
      </c>
      <c r="AL291" s="76">
        <f t="shared" si="450"/>
        <v>116021</v>
      </c>
      <c r="AM291" s="76">
        <f t="shared" si="450"/>
        <v>117958</v>
      </c>
      <c r="AN291" s="76">
        <f t="shared" si="450"/>
        <v>120061</v>
      </c>
      <c r="AO291" s="76">
        <f t="shared" si="450"/>
        <v>122227</v>
      </c>
      <c r="AP291" s="76">
        <f t="shared" si="450"/>
        <v>124354</v>
      </c>
      <c r="AQ291" s="76">
        <f t="shared" si="450"/>
        <v>126332</v>
      </c>
      <c r="AR291" s="76">
        <f t="shared" si="450"/>
        <v>128126</v>
      </c>
      <c r="AS291" s="76">
        <f t="shared" si="450"/>
        <v>129702</v>
      </c>
      <c r="AT291" s="76">
        <f t="shared" si="450"/>
        <v>131052</v>
      </c>
      <c r="AU291" s="76">
        <f t="shared" ref="AU291:BZ291" si="451">AU242+AU193</f>
        <v>132203</v>
      </c>
      <c r="AV291" s="76">
        <f t="shared" si="451"/>
        <v>133147</v>
      </c>
      <c r="AW291" s="76">
        <f t="shared" si="451"/>
        <v>133932</v>
      </c>
      <c r="AX291" s="76">
        <f t="shared" si="451"/>
        <v>134580</v>
      </c>
      <c r="AY291" s="76">
        <f t="shared" si="451"/>
        <v>135075</v>
      </c>
      <c r="AZ291" s="76">
        <f t="shared" si="451"/>
        <v>135462</v>
      </c>
      <c r="BA291" s="76">
        <f t="shared" si="451"/>
        <v>135022</v>
      </c>
      <c r="BB291" s="76">
        <f t="shared" si="451"/>
        <v>136051</v>
      </c>
      <c r="BC291" s="76">
        <f t="shared" si="451"/>
        <v>137238</v>
      </c>
      <c r="BD291" s="76">
        <f t="shared" si="451"/>
        <v>137504</v>
      </c>
      <c r="BE291" s="76">
        <f t="shared" si="451"/>
        <v>139158</v>
      </c>
      <c r="BF291" s="76">
        <f t="shared" si="451"/>
        <v>139004</v>
      </c>
      <c r="BG291" s="76">
        <f t="shared" si="451"/>
        <v>139388</v>
      </c>
      <c r="BH291" s="76">
        <f t="shared" si="451"/>
        <v>139147</v>
      </c>
      <c r="BI291" s="76">
        <f t="shared" si="451"/>
        <v>139398</v>
      </c>
      <c r="BJ291" s="76">
        <f t="shared" si="451"/>
        <v>139718</v>
      </c>
      <c r="BK291" s="76">
        <f t="shared" si="451"/>
        <v>140292</v>
      </c>
      <c r="BL291" s="76">
        <f t="shared" si="451"/>
        <v>139870</v>
      </c>
      <c r="BM291" s="76">
        <f t="shared" si="451"/>
        <v>141017</v>
      </c>
      <c r="BN291" s="76">
        <f t="shared" si="451"/>
        <v>141604</v>
      </c>
      <c r="BO291" s="76">
        <f t="shared" si="451"/>
        <v>144971</v>
      </c>
      <c r="BP291" s="76">
        <f t="shared" si="451"/>
        <v>144500</v>
      </c>
      <c r="BQ291" s="76">
        <f t="shared" si="451"/>
        <v>145201</v>
      </c>
      <c r="BR291" s="76">
        <f t="shared" si="451"/>
        <v>145616</v>
      </c>
      <c r="BS291" s="76">
        <f t="shared" si="451"/>
        <v>146775</v>
      </c>
      <c r="BT291" s="76">
        <f t="shared" si="451"/>
        <v>145892</v>
      </c>
      <c r="BU291" s="76">
        <f t="shared" si="451"/>
        <v>145857</v>
      </c>
      <c r="BV291" s="76">
        <f t="shared" si="451"/>
        <v>145613</v>
      </c>
      <c r="BW291" s="76">
        <f t="shared" si="451"/>
        <v>146585</v>
      </c>
      <c r="BX291" s="76">
        <f t="shared" si="451"/>
        <v>145706</v>
      </c>
      <c r="BY291" s="76">
        <f t="shared" si="451"/>
        <v>144279</v>
      </c>
      <c r="BZ291" s="76">
        <f t="shared" si="451"/>
        <v>141667</v>
      </c>
      <c r="CA291" s="76">
        <f t="shared" ref="CA291:DK291" si="452">CA242+CA193</f>
        <v>140079</v>
      </c>
      <c r="CB291" s="76">
        <f t="shared" si="452"/>
        <v>135301</v>
      </c>
      <c r="CC291" s="76">
        <f t="shared" si="452"/>
        <v>133907</v>
      </c>
      <c r="CD291" s="76">
        <f t="shared" si="452"/>
        <v>131237</v>
      </c>
      <c r="CE291" s="76">
        <f t="shared" si="452"/>
        <v>129220</v>
      </c>
      <c r="CF291" s="76">
        <f t="shared" si="452"/>
        <v>125892</v>
      </c>
      <c r="CG291" s="76">
        <f t="shared" si="452"/>
        <v>124796</v>
      </c>
      <c r="CH291" s="76">
        <f t="shared" si="452"/>
        <v>121693</v>
      </c>
      <c r="CI291" s="76">
        <f t="shared" si="452"/>
        <v>119168</v>
      </c>
      <c r="CJ291" s="76">
        <f t="shared" si="452"/>
        <v>114505</v>
      </c>
      <c r="CK291" s="76">
        <f t="shared" si="452"/>
        <v>110897</v>
      </c>
      <c r="CL291" s="76">
        <f t="shared" si="452"/>
        <v>108151</v>
      </c>
      <c r="CM291" s="76">
        <f t="shared" si="452"/>
        <v>105018</v>
      </c>
      <c r="CN291" s="76">
        <f t="shared" si="452"/>
        <v>102076</v>
      </c>
      <c r="CO291" s="76">
        <f t="shared" si="452"/>
        <v>101245</v>
      </c>
      <c r="CP291" s="76">
        <f t="shared" si="452"/>
        <v>99028</v>
      </c>
      <c r="CQ291" s="76">
        <f t="shared" si="452"/>
        <v>98387</v>
      </c>
      <c r="CR291" s="76">
        <f t="shared" si="452"/>
        <v>98107</v>
      </c>
      <c r="CS291" s="76">
        <f t="shared" si="452"/>
        <v>95844</v>
      </c>
      <c r="CT291" s="76">
        <f t="shared" si="452"/>
        <v>94441</v>
      </c>
      <c r="CU291" s="76">
        <f t="shared" si="452"/>
        <v>92383</v>
      </c>
      <c r="CV291" s="76">
        <f t="shared" si="452"/>
        <v>89115</v>
      </c>
      <c r="CW291" s="76">
        <f t="shared" si="452"/>
        <v>86209</v>
      </c>
      <c r="CX291" s="76">
        <f t="shared" si="452"/>
        <v>81688</v>
      </c>
      <c r="CY291" s="76">
        <f t="shared" si="452"/>
        <v>77771</v>
      </c>
      <c r="CZ291" s="76">
        <f t="shared" si="452"/>
        <v>70721</v>
      </c>
      <c r="DA291" s="76">
        <f t="shared" si="452"/>
        <v>63064</v>
      </c>
      <c r="DB291" s="76">
        <f t="shared" si="452"/>
        <v>55956</v>
      </c>
      <c r="DC291" s="76">
        <f t="shared" si="452"/>
        <v>49166</v>
      </c>
      <c r="DD291" s="76">
        <f t="shared" si="452"/>
        <v>42703</v>
      </c>
      <c r="DE291" s="76">
        <f t="shared" si="452"/>
        <v>36119</v>
      </c>
      <c r="DF291" s="76">
        <f t="shared" si="452"/>
        <v>30352</v>
      </c>
      <c r="DG291" s="76">
        <f t="shared" si="452"/>
        <v>24665</v>
      </c>
      <c r="DH291" s="76">
        <f t="shared" si="452"/>
        <v>19387</v>
      </c>
      <c r="DI291" s="76">
        <f t="shared" si="452"/>
        <v>14888</v>
      </c>
      <c r="DJ291" s="76">
        <f t="shared" si="452"/>
        <v>10981</v>
      </c>
      <c r="DK291" s="76">
        <f t="shared" si="452"/>
        <v>7932</v>
      </c>
      <c r="DL291" s="76">
        <f t="shared" ref="DL291:EE291" si="453">DL242+DL193</f>
        <v>5288</v>
      </c>
      <c r="DM291" s="76">
        <f t="shared" si="453"/>
        <v>3501</v>
      </c>
      <c r="DN291" s="76">
        <f t="shared" si="453"/>
        <v>2075</v>
      </c>
      <c r="DO291" s="76">
        <f t="shared" si="453"/>
        <v>1160</v>
      </c>
      <c r="DP291" s="76">
        <f t="shared" si="453"/>
        <v>575</v>
      </c>
      <c r="DQ291" s="76">
        <f t="shared" si="453"/>
        <v>261</v>
      </c>
      <c r="DR291" s="76">
        <f t="shared" si="453"/>
        <v>98</v>
      </c>
      <c r="DS291" s="76">
        <f t="shared" si="453"/>
        <v>37</v>
      </c>
      <c r="DT291" s="76">
        <f t="shared" si="453"/>
        <v>13</v>
      </c>
      <c r="DU291" s="76">
        <f t="shared" si="453"/>
        <v>4</v>
      </c>
      <c r="DV291" s="76">
        <f t="shared" si="453"/>
        <v>1</v>
      </c>
      <c r="DW291" s="76">
        <f t="shared" si="453"/>
        <v>0</v>
      </c>
      <c r="DX291" s="76">
        <f t="shared" si="453"/>
        <v>0</v>
      </c>
      <c r="DY291" s="76">
        <f t="shared" si="453"/>
        <v>0</v>
      </c>
      <c r="DZ291" s="76">
        <f t="shared" si="453"/>
        <v>0</v>
      </c>
      <c r="EA291" s="76">
        <f t="shared" si="453"/>
        <v>0</v>
      </c>
      <c r="EB291" s="76">
        <f t="shared" si="453"/>
        <v>0</v>
      </c>
      <c r="EC291" s="76">
        <f t="shared" si="453"/>
        <v>0</v>
      </c>
      <c r="ED291" s="76">
        <f t="shared" si="453"/>
        <v>0</v>
      </c>
      <c r="EE291" s="76">
        <f t="shared" si="453"/>
        <v>0</v>
      </c>
    </row>
    <row r="292" spans="1:16384" ht="0.95" customHeight="1" x14ac:dyDescent="0.25">
      <c r="A292" s="70">
        <v>2053</v>
      </c>
      <c r="B292" s="71">
        <f t="shared" si="262"/>
        <v>11221619</v>
      </c>
      <c r="C292" s="73">
        <f t="shared" si="268"/>
        <v>3.2281046435875841E-3</v>
      </c>
      <c r="D292" s="66">
        <f t="shared" ref="D292:M292" si="454">D194+D243</f>
        <v>6018965</v>
      </c>
      <c r="E292" s="66">
        <f t="shared" si="454"/>
        <v>6158129</v>
      </c>
      <c r="F292" s="66">
        <f t="shared" si="454"/>
        <v>6294288</v>
      </c>
      <c r="G292" s="75">
        <f t="shared" si="454"/>
        <v>6427537</v>
      </c>
      <c r="H292" s="75">
        <f t="shared" si="454"/>
        <v>6558840</v>
      </c>
      <c r="I292" s="75">
        <f t="shared" si="454"/>
        <v>3116522</v>
      </c>
      <c r="J292" s="75">
        <f t="shared" si="454"/>
        <v>2977358</v>
      </c>
      <c r="K292" s="75">
        <f t="shared" si="454"/>
        <v>2841199</v>
      </c>
      <c r="L292" s="75">
        <f t="shared" si="454"/>
        <v>2707950</v>
      </c>
      <c r="M292" s="75">
        <f t="shared" si="454"/>
        <v>2576647</v>
      </c>
      <c r="N292" s="66"/>
      <c r="O292" s="76">
        <f t="shared" ref="O292:AT292" si="455">O243+O194</f>
        <v>103452</v>
      </c>
      <c r="P292" s="76">
        <f t="shared" si="455"/>
        <v>103682</v>
      </c>
      <c r="Q292" s="76">
        <f t="shared" si="455"/>
        <v>103777</v>
      </c>
      <c r="R292" s="76">
        <f t="shared" si="455"/>
        <v>103810</v>
      </c>
      <c r="S292" s="76">
        <f t="shared" si="455"/>
        <v>103855</v>
      </c>
      <c r="T292" s="76">
        <f t="shared" si="455"/>
        <v>103918</v>
      </c>
      <c r="U292" s="76">
        <f t="shared" si="455"/>
        <v>104000</v>
      </c>
      <c r="V292" s="76">
        <f t="shared" si="455"/>
        <v>104116</v>
      </c>
      <c r="W292" s="76">
        <f t="shared" si="455"/>
        <v>104286</v>
      </c>
      <c r="X292" s="76">
        <f t="shared" si="455"/>
        <v>104500</v>
      </c>
      <c r="Y292" s="76">
        <f t="shared" si="455"/>
        <v>104755</v>
      </c>
      <c r="Z292" s="76">
        <f t="shared" si="455"/>
        <v>105022</v>
      </c>
      <c r="AA292" s="76">
        <f t="shared" si="455"/>
        <v>105350</v>
      </c>
      <c r="AB292" s="76">
        <f t="shared" si="455"/>
        <v>105743</v>
      </c>
      <c r="AC292" s="76">
        <f t="shared" si="455"/>
        <v>106160</v>
      </c>
      <c r="AD292" s="76">
        <f t="shared" si="455"/>
        <v>106680</v>
      </c>
      <c r="AE292" s="76">
        <f t="shared" si="455"/>
        <v>107350</v>
      </c>
      <c r="AF292" s="76">
        <f t="shared" si="455"/>
        <v>108211</v>
      </c>
      <c r="AG292" s="76">
        <f t="shared" si="455"/>
        <v>109192</v>
      </c>
      <c r="AH292" s="76">
        <f t="shared" si="455"/>
        <v>110256</v>
      </c>
      <c r="AI292" s="76">
        <f t="shared" si="455"/>
        <v>111416</v>
      </c>
      <c r="AJ292" s="76">
        <f t="shared" si="455"/>
        <v>112726</v>
      </c>
      <c r="AK292" s="76">
        <f t="shared" si="455"/>
        <v>114221</v>
      </c>
      <c r="AL292" s="76">
        <f t="shared" si="455"/>
        <v>115955</v>
      </c>
      <c r="AM292" s="76">
        <f t="shared" si="455"/>
        <v>117932</v>
      </c>
      <c r="AN292" s="76">
        <f t="shared" si="455"/>
        <v>120112</v>
      </c>
      <c r="AO292" s="76">
        <f t="shared" si="455"/>
        <v>122374</v>
      </c>
      <c r="AP292" s="76">
        <f t="shared" si="455"/>
        <v>124609</v>
      </c>
      <c r="AQ292" s="76">
        <f t="shared" si="455"/>
        <v>126718</v>
      </c>
      <c r="AR292" s="76">
        <f t="shared" si="455"/>
        <v>128628</v>
      </c>
      <c r="AS292" s="76">
        <f t="shared" si="455"/>
        <v>130325</v>
      </c>
      <c r="AT292" s="76">
        <f t="shared" si="455"/>
        <v>131788</v>
      </c>
      <c r="AU292" s="76">
        <f t="shared" ref="AU292:BZ292" si="456">AU243+AU194</f>
        <v>133006</v>
      </c>
      <c r="AV292" s="76">
        <f t="shared" si="456"/>
        <v>134013</v>
      </c>
      <c r="AW292" s="76">
        <f t="shared" si="456"/>
        <v>134811</v>
      </c>
      <c r="AX292" s="76">
        <f t="shared" si="456"/>
        <v>135446</v>
      </c>
      <c r="AY292" s="76">
        <f t="shared" si="456"/>
        <v>135950</v>
      </c>
      <c r="AZ292" s="76">
        <f t="shared" si="456"/>
        <v>136311</v>
      </c>
      <c r="BA292" s="76">
        <f t="shared" si="456"/>
        <v>136572</v>
      </c>
      <c r="BB292" s="76">
        <f t="shared" si="456"/>
        <v>136024</v>
      </c>
      <c r="BC292" s="76">
        <f t="shared" si="456"/>
        <v>136947</v>
      </c>
      <c r="BD292" s="76">
        <f t="shared" si="456"/>
        <v>138032</v>
      </c>
      <c r="BE292" s="76">
        <f t="shared" si="456"/>
        <v>138212</v>
      </c>
      <c r="BF292" s="76">
        <f t="shared" si="456"/>
        <v>139775</v>
      </c>
      <c r="BG292" s="76">
        <f t="shared" si="456"/>
        <v>139549</v>
      </c>
      <c r="BH292" s="76">
        <f t="shared" si="456"/>
        <v>139861</v>
      </c>
      <c r="BI292" s="76">
        <f t="shared" si="456"/>
        <v>139550</v>
      </c>
      <c r="BJ292" s="76">
        <f t="shared" si="456"/>
        <v>139728</v>
      </c>
      <c r="BK292" s="76">
        <f t="shared" si="456"/>
        <v>139964</v>
      </c>
      <c r="BL292" s="76">
        <f t="shared" si="456"/>
        <v>140456</v>
      </c>
      <c r="BM292" s="76">
        <f t="shared" si="456"/>
        <v>139952</v>
      </c>
      <c r="BN292" s="76">
        <f t="shared" si="456"/>
        <v>141002</v>
      </c>
      <c r="BO292" s="76">
        <f t="shared" si="456"/>
        <v>141497</v>
      </c>
      <c r="BP292" s="76">
        <f t="shared" si="456"/>
        <v>144760</v>
      </c>
      <c r="BQ292" s="76">
        <f t="shared" si="456"/>
        <v>144200</v>
      </c>
      <c r="BR292" s="76">
        <f t="shared" si="456"/>
        <v>144807</v>
      </c>
      <c r="BS292" s="76">
        <f t="shared" si="456"/>
        <v>145128</v>
      </c>
      <c r="BT292" s="76">
        <f t="shared" si="456"/>
        <v>146185</v>
      </c>
      <c r="BU292" s="76">
        <f t="shared" si="456"/>
        <v>145206</v>
      </c>
      <c r="BV292" s="76">
        <f t="shared" si="456"/>
        <v>145070</v>
      </c>
      <c r="BW292" s="76">
        <f t="shared" si="456"/>
        <v>144611</v>
      </c>
      <c r="BX292" s="76">
        <f t="shared" si="456"/>
        <v>145614</v>
      </c>
      <c r="BY292" s="76">
        <f t="shared" si="456"/>
        <v>144665</v>
      </c>
      <c r="BZ292" s="76">
        <f t="shared" si="456"/>
        <v>143165</v>
      </c>
      <c r="CA292" s="76">
        <f t="shared" ref="CA292:DK292" si="457">CA243+CA194</f>
        <v>140313</v>
      </c>
      <c r="CB292" s="76">
        <f t="shared" si="457"/>
        <v>138439</v>
      </c>
      <c r="CC292" s="76">
        <f t="shared" si="457"/>
        <v>134161</v>
      </c>
      <c r="CD292" s="76">
        <f t="shared" si="457"/>
        <v>132875</v>
      </c>
      <c r="CE292" s="76">
        <f t="shared" si="457"/>
        <v>130206</v>
      </c>
      <c r="CF292" s="76">
        <f t="shared" si="457"/>
        <v>128174</v>
      </c>
      <c r="CG292" s="76">
        <f t="shared" si="457"/>
        <v>124822</v>
      </c>
      <c r="CH292" s="76">
        <f t="shared" si="457"/>
        <v>123668</v>
      </c>
      <c r="CI292" s="76">
        <f t="shared" si="457"/>
        <v>120510</v>
      </c>
      <c r="CJ292" s="76">
        <f t="shared" si="457"/>
        <v>117914</v>
      </c>
      <c r="CK292" s="76">
        <f t="shared" si="457"/>
        <v>113193</v>
      </c>
      <c r="CL292" s="76">
        <f t="shared" si="457"/>
        <v>109500</v>
      </c>
      <c r="CM292" s="76">
        <f t="shared" si="457"/>
        <v>106656</v>
      </c>
      <c r="CN292" s="76">
        <f t="shared" si="457"/>
        <v>103416</v>
      </c>
      <c r="CO292" s="76">
        <f t="shared" si="457"/>
        <v>100356</v>
      </c>
      <c r="CP292" s="76">
        <f t="shared" si="457"/>
        <v>99353</v>
      </c>
      <c r="CQ292" s="76">
        <f t="shared" si="457"/>
        <v>96976</v>
      </c>
      <c r="CR292" s="76">
        <f t="shared" si="457"/>
        <v>96103</v>
      </c>
      <c r="CS292" s="76">
        <f t="shared" si="457"/>
        <v>95567</v>
      </c>
      <c r="CT292" s="76">
        <f t="shared" si="457"/>
        <v>93060</v>
      </c>
      <c r="CU292" s="76">
        <f t="shared" si="457"/>
        <v>91367</v>
      </c>
      <c r="CV292" s="76">
        <f t="shared" si="457"/>
        <v>89003</v>
      </c>
      <c r="CW292" s="76">
        <f t="shared" si="457"/>
        <v>85450</v>
      </c>
      <c r="CX292" s="76">
        <f t="shared" si="457"/>
        <v>82209</v>
      </c>
      <c r="CY292" s="76">
        <f t="shared" si="457"/>
        <v>77409</v>
      </c>
      <c r="CZ292" s="76">
        <f t="shared" si="457"/>
        <v>73166</v>
      </c>
      <c r="DA292" s="76">
        <f t="shared" si="457"/>
        <v>65978</v>
      </c>
      <c r="DB292" s="76">
        <f t="shared" si="457"/>
        <v>58266</v>
      </c>
      <c r="DC292" s="76">
        <f t="shared" si="457"/>
        <v>51120</v>
      </c>
      <c r="DD292" s="76">
        <f t="shared" si="457"/>
        <v>44326</v>
      </c>
      <c r="DE292" s="76">
        <f t="shared" si="457"/>
        <v>37909</v>
      </c>
      <c r="DF292" s="76">
        <f t="shared" si="457"/>
        <v>31485</v>
      </c>
      <c r="DG292" s="76">
        <f t="shared" si="457"/>
        <v>25897</v>
      </c>
      <c r="DH292" s="76">
        <f t="shared" si="457"/>
        <v>20519</v>
      </c>
      <c r="DI292" s="76">
        <f t="shared" si="457"/>
        <v>15655</v>
      </c>
      <c r="DJ292" s="76">
        <f t="shared" si="457"/>
        <v>11610</v>
      </c>
      <c r="DK292" s="76">
        <f t="shared" si="457"/>
        <v>8235</v>
      </c>
      <c r="DL292" s="76">
        <f t="shared" ref="DL292:EE292" si="458">DL243+DL194</f>
        <v>5669</v>
      </c>
      <c r="DM292" s="76">
        <f t="shared" si="458"/>
        <v>3571</v>
      </c>
      <c r="DN292" s="76">
        <f t="shared" si="458"/>
        <v>2214</v>
      </c>
      <c r="DO292" s="76">
        <f t="shared" si="458"/>
        <v>1213</v>
      </c>
      <c r="DP292" s="76">
        <f t="shared" si="458"/>
        <v>623</v>
      </c>
      <c r="DQ292" s="76">
        <f t="shared" si="458"/>
        <v>282</v>
      </c>
      <c r="DR292" s="76">
        <f t="shared" si="458"/>
        <v>116</v>
      </c>
      <c r="DS292" s="76">
        <f t="shared" si="458"/>
        <v>39</v>
      </c>
      <c r="DT292" s="76">
        <f t="shared" si="458"/>
        <v>14</v>
      </c>
      <c r="DU292" s="76">
        <f t="shared" si="458"/>
        <v>5</v>
      </c>
      <c r="DV292" s="76">
        <f t="shared" si="458"/>
        <v>2</v>
      </c>
      <c r="DW292" s="76">
        <f t="shared" si="458"/>
        <v>0</v>
      </c>
      <c r="DX292" s="76">
        <f t="shared" si="458"/>
        <v>0</v>
      </c>
      <c r="DY292" s="76">
        <f t="shared" si="458"/>
        <v>0</v>
      </c>
      <c r="DZ292" s="76">
        <f t="shared" si="458"/>
        <v>0</v>
      </c>
      <c r="EA292" s="76">
        <f t="shared" si="458"/>
        <v>0</v>
      </c>
      <c r="EB292" s="76">
        <f t="shared" si="458"/>
        <v>0</v>
      </c>
      <c r="EC292" s="76">
        <f t="shared" si="458"/>
        <v>0</v>
      </c>
      <c r="ED292" s="76">
        <f t="shared" si="458"/>
        <v>0</v>
      </c>
      <c r="EE292" s="76">
        <f t="shared" si="458"/>
        <v>0</v>
      </c>
    </row>
    <row r="293" spans="1:16384" ht="0.95" customHeight="1" x14ac:dyDescent="0.25">
      <c r="A293" s="70">
        <v>2054</v>
      </c>
      <c r="B293" s="71">
        <f t="shared" si="262"/>
        <v>11256553</v>
      </c>
      <c r="C293" s="73">
        <f t="shared" si="268"/>
        <v>3.1130980297940964E-3</v>
      </c>
      <c r="D293" s="66">
        <f t="shared" ref="D293:M293" si="459">D195+D244</f>
        <v>6019024</v>
      </c>
      <c r="E293" s="66">
        <f t="shared" si="459"/>
        <v>6159094</v>
      </c>
      <c r="F293" s="66">
        <f t="shared" si="459"/>
        <v>6296922</v>
      </c>
      <c r="G293" s="75">
        <f t="shared" si="459"/>
        <v>6432005</v>
      </c>
      <c r="H293" s="75">
        <f t="shared" si="459"/>
        <v>6564233</v>
      </c>
      <c r="I293" s="75">
        <f t="shared" si="459"/>
        <v>3149193</v>
      </c>
      <c r="J293" s="75">
        <f t="shared" si="459"/>
        <v>3009123</v>
      </c>
      <c r="K293" s="75">
        <f t="shared" si="459"/>
        <v>2871295</v>
      </c>
      <c r="L293" s="75">
        <f t="shared" si="459"/>
        <v>2736212</v>
      </c>
      <c r="M293" s="75">
        <f t="shared" si="459"/>
        <v>2603984</v>
      </c>
      <c r="N293" s="66"/>
      <c r="O293" s="76">
        <f t="shared" ref="O293:AT293" si="460">O244+O195</f>
        <v>103887</v>
      </c>
      <c r="P293" s="76">
        <f t="shared" si="460"/>
        <v>104139</v>
      </c>
      <c r="Q293" s="76">
        <f t="shared" si="460"/>
        <v>104248</v>
      </c>
      <c r="R293" s="76">
        <f t="shared" si="460"/>
        <v>104277</v>
      </c>
      <c r="S293" s="76">
        <f t="shared" si="460"/>
        <v>104295</v>
      </c>
      <c r="T293" s="76">
        <f t="shared" si="460"/>
        <v>104321</v>
      </c>
      <c r="U293" s="76">
        <f t="shared" si="460"/>
        <v>104359</v>
      </c>
      <c r="V293" s="76">
        <f t="shared" si="460"/>
        <v>104426</v>
      </c>
      <c r="W293" s="76">
        <f t="shared" si="460"/>
        <v>104541</v>
      </c>
      <c r="X293" s="76">
        <f t="shared" si="460"/>
        <v>104696</v>
      </c>
      <c r="Y293" s="76">
        <f t="shared" si="460"/>
        <v>104891</v>
      </c>
      <c r="Z293" s="76">
        <f t="shared" si="460"/>
        <v>105129</v>
      </c>
      <c r="AA293" s="76">
        <f t="shared" si="460"/>
        <v>105379</v>
      </c>
      <c r="AB293" s="76">
        <f t="shared" si="460"/>
        <v>105710</v>
      </c>
      <c r="AC293" s="76">
        <f t="shared" si="460"/>
        <v>106129</v>
      </c>
      <c r="AD293" s="76">
        <f t="shared" si="460"/>
        <v>106619</v>
      </c>
      <c r="AE293" s="76">
        <f t="shared" si="460"/>
        <v>107262</v>
      </c>
      <c r="AF293" s="76">
        <f t="shared" si="460"/>
        <v>108086</v>
      </c>
      <c r="AG293" s="76">
        <f t="shared" si="460"/>
        <v>109055</v>
      </c>
      <c r="AH293" s="76">
        <f t="shared" si="460"/>
        <v>110107</v>
      </c>
      <c r="AI293" s="76">
        <f t="shared" si="460"/>
        <v>111266</v>
      </c>
      <c r="AJ293" s="76">
        <f t="shared" si="460"/>
        <v>112583</v>
      </c>
      <c r="AK293" s="76">
        <f t="shared" si="460"/>
        <v>114093</v>
      </c>
      <c r="AL293" s="76">
        <f t="shared" si="460"/>
        <v>115848</v>
      </c>
      <c r="AM293" s="76">
        <f t="shared" si="460"/>
        <v>117870</v>
      </c>
      <c r="AN293" s="76">
        <f t="shared" si="460"/>
        <v>120088</v>
      </c>
      <c r="AO293" s="76">
        <f t="shared" si="460"/>
        <v>122427</v>
      </c>
      <c r="AP293" s="76">
        <f t="shared" si="460"/>
        <v>124756</v>
      </c>
      <c r="AQ293" s="76">
        <f t="shared" si="460"/>
        <v>126975</v>
      </c>
      <c r="AR293" s="76">
        <f t="shared" si="460"/>
        <v>129014</v>
      </c>
      <c r="AS293" s="76">
        <f t="shared" si="460"/>
        <v>130824</v>
      </c>
      <c r="AT293" s="76">
        <f t="shared" si="460"/>
        <v>132407</v>
      </c>
      <c r="AU293" s="76">
        <f t="shared" ref="AU293:BZ293" si="461">AU244+AU195</f>
        <v>133738</v>
      </c>
      <c r="AV293" s="76">
        <f t="shared" si="461"/>
        <v>134812</v>
      </c>
      <c r="AW293" s="76">
        <f t="shared" si="461"/>
        <v>135672</v>
      </c>
      <c r="AX293" s="76">
        <f t="shared" si="461"/>
        <v>136321</v>
      </c>
      <c r="AY293" s="76">
        <f t="shared" si="461"/>
        <v>136812</v>
      </c>
      <c r="AZ293" s="76">
        <f t="shared" si="461"/>
        <v>137182</v>
      </c>
      <c r="BA293" s="76">
        <f t="shared" si="461"/>
        <v>137419</v>
      </c>
      <c r="BB293" s="76">
        <f t="shared" si="461"/>
        <v>137570</v>
      </c>
      <c r="BC293" s="76">
        <f t="shared" si="461"/>
        <v>136924</v>
      </c>
      <c r="BD293" s="76">
        <f t="shared" si="461"/>
        <v>137748</v>
      </c>
      <c r="BE293" s="76">
        <f t="shared" si="461"/>
        <v>138742</v>
      </c>
      <c r="BF293" s="76">
        <f t="shared" si="461"/>
        <v>138840</v>
      </c>
      <c r="BG293" s="76">
        <f t="shared" si="461"/>
        <v>140324</v>
      </c>
      <c r="BH293" s="76">
        <f t="shared" si="461"/>
        <v>140026</v>
      </c>
      <c r="BI293" s="76">
        <f t="shared" si="461"/>
        <v>140265</v>
      </c>
      <c r="BJ293" s="76">
        <f t="shared" si="461"/>
        <v>139883</v>
      </c>
      <c r="BK293" s="76">
        <f t="shared" si="461"/>
        <v>139983</v>
      </c>
      <c r="BL293" s="76">
        <f t="shared" si="461"/>
        <v>140134</v>
      </c>
      <c r="BM293" s="76">
        <f t="shared" si="461"/>
        <v>140540</v>
      </c>
      <c r="BN293" s="76">
        <f t="shared" si="461"/>
        <v>139948</v>
      </c>
      <c r="BO293" s="76">
        <f t="shared" si="461"/>
        <v>140903</v>
      </c>
      <c r="BP293" s="76">
        <f t="shared" si="461"/>
        <v>141308</v>
      </c>
      <c r="BQ293" s="76">
        <f t="shared" si="461"/>
        <v>144464</v>
      </c>
      <c r="BR293" s="76">
        <f t="shared" si="461"/>
        <v>143818</v>
      </c>
      <c r="BS293" s="76">
        <f t="shared" si="461"/>
        <v>144329</v>
      </c>
      <c r="BT293" s="76">
        <f t="shared" si="461"/>
        <v>144550</v>
      </c>
      <c r="BU293" s="76">
        <f t="shared" si="461"/>
        <v>145503</v>
      </c>
      <c r="BV293" s="76">
        <f t="shared" si="461"/>
        <v>144427</v>
      </c>
      <c r="BW293" s="76">
        <f t="shared" si="461"/>
        <v>144078</v>
      </c>
      <c r="BX293" s="76">
        <f t="shared" si="461"/>
        <v>143657</v>
      </c>
      <c r="BY293" s="76">
        <f t="shared" si="461"/>
        <v>144578</v>
      </c>
      <c r="BZ293" s="76">
        <f t="shared" si="461"/>
        <v>143555</v>
      </c>
      <c r="CA293" s="76">
        <f t="shared" ref="CA293:DK293" si="462">CA244+CA195</f>
        <v>141805</v>
      </c>
      <c r="CB293" s="76">
        <f t="shared" si="462"/>
        <v>138680</v>
      </c>
      <c r="CC293" s="76">
        <f t="shared" si="462"/>
        <v>137277</v>
      </c>
      <c r="CD293" s="76">
        <f t="shared" si="462"/>
        <v>133136</v>
      </c>
      <c r="CE293" s="76">
        <f t="shared" si="462"/>
        <v>131839</v>
      </c>
      <c r="CF293" s="76">
        <f t="shared" si="462"/>
        <v>129156</v>
      </c>
      <c r="CG293" s="76">
        <f t="shared" si="462"/>
        <v>127088</v>
      </c>
      <c r="CH293" s="76">
        <f t="shared" si="462"/>
        <v>123701</v>
      </c>
      <c r="CI293" s="76">
        <f t="shared" si="462"/>
        <v>122474</v>
      </c>
      <c r="CJ293" s="76">
        <f t="shared" si="462"/>
        <v>119249</v>
      </c>
      <c r="CK293" s="76">
        <f t="shared" si="462"/>
        <v>116569</v>
      </c>
      <c r="CL293" s="76">
        <f t="shared" si="462"/>
        <v>111779</v>
      </c>
      <c r="CM293" s="76">
        <f t="shared" si="462"/>
        <v>107995</v>
      </c>
      <c r="CN293" s="76">
        <f t="shared" si="462"/>
        <v>105041</v>
      </c>
      <c r="CO293" s="76">
        <f t="shared" si="462"/>
        <v>101687</v>
      </c>
      <c r="CP293" s="76">
        <f t="shared" si="462"/>
        <v>98496</v>
      </c>
      <c r="CQ293" s="76">
        <f t="shared" si="462"/>
        <v>97305</v>
      </c>
      <c r="CR293" s="76">
        <f t="shared" si="462"/>
        <v>94743</v>
      </c>
      <c r="CS293" s="76">
        <f t="shared" si="462"/>
        <v>93627</v>
      </c>
      <c r="CT293" s="76">
        <f t="shared" si="462"/>
        <v>92815</v>
      </c>
      <c r="CU293" s="76">
        <f t="shared" si="462"/>
        <v>90052</v>
      </c>
      <c r="CV293" s="76">
        <f t="shared" si="462"/>
        <v>88054</v>
      </c>
      <c r="CW293" s="76">
        <f t="shared" si="462"/>
        <v>85373</v>
      </c>
      <c r="CX293" s="76">
        <f t="shared" si="462"/>
        <v>81519</v>
      </c>
      <c r="CY293" s="76">
        <f t="shared" si="462"/>
        <v>77943</v>
      </c>
      <c r="CZ293" s="76">
        <f t="shared" si="462"/>
        <v>72866</v>
      </c>
      <c r="DA293" s="76">
        <f t="shared" si="462"/>
        <v>68302</v>
      </c>
      <c r="DB293" s="76">
        <f t="shared" si="462"/>
        <v>61003</v>
      </c>
      <c r="DC293" s="76">
        <f t="shared" si="462"/>
        <v>53272</v>
      </c>
      <c r="DD293" s="76">
        <f t="shared" si="462"/>
        <v>46133</v>
      </c>
      <c r="DE293" s="76">
        <f t="shared" si="462"/>
        <v>39394</v>
      </c>
      <c r="DF293" s="76">
        <f t="shared" si="462"/>
        <v>33089</v>
      </c>
      <c r="DG293" s="76">
        <f t="shared" si="462"/>
        <v>26905</v>
      </c>
      <c r="DH293" s="76">
        <f t="shared" si="462"/>
        <v>21581</v>
      </c>
      <c r="DI293" s="76">
        <f t="shared" si="462"/>
        <v>16604</v>
      </c>
      <c r="DJ293" s="76">
        <f t="shared" si="462"/>
        <v>12241</v>
      </c>
      <c r="DK293" s="76">
        <f t="shared" si="462"/>
        <v>8738</v>
      </c>
      <c r="DL293" s="76">
        <f t="shared" ref="DL293:EE293" si="463">DL244+DL195</f>
        <v>5907</v>
      </c>
      <c r="DM293" s="76">
        <f t="shared" si="463"/>
        <v>3843</v>
      </c>
      <c r="DN293" s="76">
        <f t="shared" si="463"/>
        <v>2267</v>
      </c>
      <c r="DO293" s="76">
        <f t="shared" si="463"/>
        <v>1304</v>
      </c>
      <c r="DP293" s="76">
        <f t="shared" si="463"/>
        <v>656</v>
      </c>
      <c r="DQ293" s="76">
        <f t="shared" si="463"/>
        <v>308</v>
      </c>
      <c r="DR293" s="76">
        <f t="shared" si="463"/>
        <v>127</v>
      </c>
      <c r="DS293" s="76">
        <f t="shared" si="463"/>
        <v>48</v>
      </c>
      <c r="DT293" s="76">
        <f t="shared" si="463"/>
        <v>15</v>
      </c>
      <c r="DU293" s="76">
        <f t="shared" si="463"/>
        <v>5</v>
      </c>
      <c r="DV293" s="76">
        <f t="shared" si="463"/>
        <v>2</v>
      </c>
      <c r="DW293" s="76">
        <f t="shared" si="463"/>
        <v>0</v>
      </c>
      <c r="DX293" s="76">
        <f t="shared" si="463"/>
        <v>0</v>
      </c>
      <c r="DY293" s="76">
        <f t="shared" si="463"/>
        <v>0</v>
      </c>
      <c r="DZ293" s="76">
        <f t="shared" si="463"/>
        <v>0</v>
      </c>
      <c r="EA293" s="76">
        <f t="shared" si="463"/>
        <v>0</v>
      </c>
      <c r="EB293" s="76">
        <f t="shared" si="463"/>
        <v>0</v>
      </c>
      <c r="EC293" s="76">
        <f t="shared" si="463"/>
        <v>0</v>
      </c>
      <c r="ED293" s="76">
        <f t="shared" si="463"/>
        <v>0</v>
      </c>
      <c r="EE293" s="76">
        <f t="shared" si="463"/>
        <v>0</v>
      </c>
    </row>
    <row r="294" spans="1:16384" ht="0.95" customHeight="1" x14ac:dyDescent="0.25">
      <c r="A294" s="70">
        <v>2055</v>
      </c>
      <c r="B294" s="71">
        <f t="shared" si="262"/>
        <v>11290440</v>
      </c>
      <c r="C294" s="73">
        <f t="shared" si="268"/>
        <v>3.0104242391076558E-3</v>
      </c>
      <c r="D294" s="66">
        <f t="shared" ref="D294:M294" si="464">D196+D245</f>
        <v>6018320</v>
      </c>
      <c r="E294" s="66">
        <f t="shared" si="464"/>
        <v>6159162</v>
      </c>
      <c r="F294" s="66">
        <f t="shared" si="464"/>
        <v>6297895</v>
      </c>
      <c r="G294" s="75">
        <f t="shared" si="464"/>
        <v>6434638</v>
      </c>
      <c r="H294" s="75">
        <f t="shared" si="464"/>
        <v>6568691</v>
      </c>
      <c r="I294" s="75">
        <f t="shared" si="464"/>
        <v>3181153</v>
      </c>
      <c r="J294" s="75">
        <f t="shared" si="464"/>
        <v>3040311</v>
      </c>
      <c r="K294" s="75">
        <f t="shared" si="464"/>
        <v>2901578</v>
      </c>
      <c r="L294" s="75">
        <f t="shared" si="464"/>
        <v>2764835</v>
      </c>
      <c r="M294" s="75">
        <f t="shared" si="464"/>
        <v>2630782</v>
      </c>
      <c r="N294" s="66"/>
      <c r="O294" s="76">
        <f t="shared" ref="O294:AT294" si="465">O245+O196</f>
        <v>104293</v>
      </c>
      <c r="P294" s="76">
        <f t="shared" si="465"/>
        <v>104573</v>
      </c>
      <c r="Q294" s="76">
        <f t="shared" si="465"/>
        <v>104702</v>
      </c>
      <c r="R294" s="76">
        <f t="shared" si="465"/>
        <v>104745</v>
      </c>
      <c r="S294" s="76">
        <f t="shared" si="465"/>
        <v>104761</v>
      </c>
      <c r="T294" s="76">
        <f t="shared" si="465"/>
        <v>104761</v>
      </c>
      <c r="U294" s="76">
        <f t="shared" si="465"/>
        <v>104762</v>
      </c>
      <c r="V294" s="76">
        <f t="shared" si="465"/>
        <v>104787</v>
      </c>
      <c r="W294" s="76">
        <f t="shared" si="465"/>
        <v>104853</v>
      </c>
      <c r="X294" s="76">
        <f t="shared" si="465"/>
        <v>104954</v>
      </c>
      <c r="Y294" s="76">
        <f t="shared" si="465"/>
        <v>105089</v>
      </c>
      <c r="Z294" s="76">
        <f t="shared" si="465"/>
        <v>105265</v>
      </c>
      <c r="AA294" s="76">
        <f t="shared" si="465"/>
        <v>105487</v>
      </c>
      <c r="AB294" s="76">
        <f t="shared" si="465"/>
        <v>105744</v>
      </c>
      <c r="AC294" s="76">
        <f t="shared" si="465"/>
        <v>106100</v>
      </c>
      <c r="AD294" s="76">
        <f t="shared" si="465"/>
        <v>106589</v>
      </c>
      <c r="AE294" s="76">
        <f t="shared" si="465"/>
        <v>107205</v>
      </c>
      <c r="AF294" s="76">
        <f t="shared" si="465"/>
        <v>108001</v>
      </c>
      <c r="AG294" s="76">
        <f t="shared" si="465"/>
        <v>108933</v>
      </c>
      <c r="AH294" s="76">
        <f t="shared" si="465"/>
        <v>109973</v>
      </c>
      <c r="AI294" s="76">
        <f t="shared" si="465"/>
        <v>111120</v>
      </c>
      <c r="AJ294" s="76">
        <f t="shared" si="465"/>
        <v>112437</v>
      </c>
      <c r="AK294" s="76">
        <f t="shared" si="465"/>
        <v>113954</v>
      </c>
      <c r="AL294" s="76">
        <f t="shared" si="465"/>
        <v>115723</v>
      </c>
      <c r="AM294" s="76">
        <f t="shared" si="465"/>
        <v>117766</v>
      </c>
      <c r="AN294" s="76">
        <f t="shared" si="465"/>
        <v>120030</v>
      </c>
      <c r="AO294" s="76">
        <f t="shared" si="465"/>
        <v>122404</v>
      </c>
      <c r="AP294" s="76">
        <f t="shared" si="465"/>
        <v>124810</v>
      </c>
      <c r="AQ294" s="76">
        <f t="shared" si="465"/>
        <v>127121</v>
      </c>
      <c r="AR294" s="76">
        <f t="shared" si="465"/>
        <v>129271</v>
      </c>
      <c r="AS294" s="76">
        <f t="shared" si="465"/>
        <v>131207</v>
      </c>
      <c r="AT294" s="76">
        <f t="shared" si="465"/>
        <v>132904</v>
      </c>
      <c r="AU294" s="76">
        <f t="shared" ref="AU294:BZ294" si="466">AU245+AU196</f>
        <v>134352</v>
      </c>
      <c r="AV294" s="76">
        <f t="shared" si="466"/>
        <v>135541</v>
      </c>
      <c r="AW294" s="76">
        <f t="shared" si="466"/>
        <v>136467</v>
      </c>
      <c r="AX294" s="76">
        <f t="shared" si="466"/>
        <v>137178</v>
      </c>
      <c r="AY294" s="76">
        <f t="shared" si="466"/>
        <v>137684</v>
      </c>
      <c r="AZ294" s="76">
        <f t="shared" si="466"/>
        <v>138042</v>
      </c>
      <c r="BA294" s="76">
        <f t="shared" si="466"/>
        <v>138288</v>
      </c>
      <c r="BB294" s="76">
        <f t="shared" si="466"/>
        <v>138415</v>
      </c>
      <c r="BC294" s="76">
        <f t="shared" si="466"/>
        <v>138465</v>
      </c>
      <c r="BD294" s="76">
        <f t="shared" si="466"/>
        <v>137731</v>
      </c>
      <c r="BE294" s="76">
        <f t="shared" si="466"/>
        <v>138463</v>
      </c>
      <c r="BF294" s="76">
        <f t="shared" si="466"/>
        <v>139373</v>
      </c>
      <c r="BG294" s="76">
        <f t="shared" si="466"/>
        <v>139398</v>
      </c>
      <c r="BH294" s="76">
        <f t="shared" si="466"/>
        <v>140805</v>
      </c>
      <c r="BI294" s="76">
        <f t="shared" si="466"/>
        <v>140437</v>
      </c>
      <c r="BJ294" s="76">
        <f t="shared" si="466"/>
        <v>140603</v>
      </c>
      <c r="BK294" s="76">
        <f t="shared" si="466"/>
        <v>140141</v>
      </c>
      <c r="BL294" s="76">
        <f t="shared" si="466"/>
        <v>140161</v>
      </c>
      <c r="BM294" s="76">
        <f t="shared" si="466"/>
        <v>140224</v>
      </c>
      <c r="BN294" s="76">
        <f t="shared" si="466"/>
        <v>140539</v>
      </c>
      <c r="BO294" s="76">
        <f t="shared" si="466"/>
        <v>139859</v>
      </c>
      <c r="BP294" s="76">
        <f t="shared" si="466"/>
        <v>140722</v>
      </c>
      <c r="BQ294" s="76">
        <f t="shared" si="466"/>
        <v>141038</v>
      </c>
      <c r="BR294" s="76">
        <f t="shared" si="466"/>
        <v>144086</v>
      </c>
      <c r="BS294" s="76">
        <f t="shared" si="466"/>
        <v>143348</v>
      </c>
      <c r="BT294" s="76">
        <f t="shared" si="466"/>
        <v>143762</v>
      </c>
      <c r="BU294" s="76">
        <f t="shared" si="466"/>
        <v>143882</v>
      </c>
      <c r="BV294" s="76">
        <f t="shared" si="466"/>
        <v>144729</v>
      </c>
      <c r="BW294" s="76">
        <f t="shared" si="466"/>
        <v>143443</v>
      </c>
      <c r="BX294" s="76">
        <f t="shared" si="466"/>
        <v>143129</v>
      </c>
      <c r="BY294" s="76">
        <f t="shared" si="466"/>
        <v>142637</v>
      </c>
      <c r="BZ294" s="76">
        <f t="shared" si="466"/>
        <v>143472</v>
      </c>
      <c r="CA294" s="76">
        <f t="shared" ref="CA294:DK294" si="467">CA245+CA196</f>
        <v>142193</v>
      </c>
      <c r="CB294" s="76">
        <f t="shared" si="467"/>
        <v>140162</v>
      </c>
      <c r="CC294" s="76">
        <f t="shared" si="467"/>
        <v>137525</v>
      </c>
      <c r="CD294" s="76">
        <f t="shared" si="467"/>
        <v>136230</v>
      </c>
      <c r="CE294" s="76">
        <f t="shared" si="467"/>
        <v>132104</v>
      </c>
      <c r="CF294" s="76">
        <f t="shared" si="467"/>
        <v>130786</v>
      </c>
      <c r="CG294" s="76">
        <f t="shared" si="467"/>
        <v>128072</v>
      </c>
      <c r="CH294" s="76">
        <f t="shared" si="467"/>
        <v>125951</v>
      </c>
      <c r="CI294" s="76">
        <f t="shared" si="467"/>
        <v>122516</v>
      </c>
      <c r="CJ294" s="76">
        <f t="shared" si="467"/>
        <v>121201</v>
      </c>
      <c r="CK294" s="76">
        <f t="shared" si="467"/>
        <v>117896</v>
      </c>
      <c r="CL294" s="76">
        <f t="shared" si="467"/>
        <v>115122</v>
      </c>
      <c r="CM294" s="76">
        <f t="shared" si="467"/>
        <v>110254</v>
      </c>
      <c r="CN294" s="76">
        <f t="shared" si="467"/>
        <v>106368</v>
      </c>
      <c r="CO294" s="76">
        <f t="shared" si="467"/>
        <v>103295</v>
      </c>
      <c r="CP294" s="76">
        <f t="shared" si="467"/>
        <v>99816</v>
      </c>
      <c r="CQ294" s="76">
        <f t="shared" si="467"/>
        <v>96483</v>
      </c>
      <c r="CR294" s="76">
        <f t="shared" si="467"/>
        <v>95082</v>
      </c>
      <c r="CS294" s="76">
        <f t="shared" si="467"/>
        <v>92322</v>
      </c>
      <c r="CT294" s="76">
        <f t="shared" si="467"/>
        <v>90951</v>
      </c>
      <c r="CU294" s="76">
        <f t="shared" si="467"/>
        <v>89842</v>
      </c>
      <c r="CV294" s="76">
        <f t="shared" si="467"/>
        <v>86811</v>
      </c>
      <c r="CW294" s="76">
        <f t="shared" si="467"/>
        <v>84491</v>
      </c>
      <c r="CX294" s="76">
        <f t="shared" si="467"/>
        <v>81482</v>
      </c>
      <c r="CY294" s="76">
        <f t="shared" si="467"/>
        <v>77327</v>
      </c>
      <c r="CZ294" s="76">
        <f t="shared" si="467"/>
        <v>73413</v>
      </c>
      <c r="DA294" s="76">
        <f t="shared" si="467"/>
        <v>68066</v>
      </c>
      <c r="DB294" s="76">
        <f t="shared" si="467"/>
        <v>63200</v>
      </c>
      <c r="DC294" s="76">
        <f t="shared" si="467"/>
        <v>55824</v>
      </c>
      <c r="DD294" s="76">
        <f t="shared" si="467"/>
        <v>48122</v>
      </c>
      <c r="DE294" s="76">
        <f t="shared" si="467"/>
        <v>41048</v>
      </c>
      <c r="DF294" s="76">
        <f t="shared" si="467"/>
        <v>34434</v>
      </c>
      <c r="DG294" s="76">
        <f t="shared" si="467"/>
        <v>28323</v>
      </c>
      <c r="DH294" s="76">
        <f t="shared" si="467"/>
        <v>22468</v>
      </c>
      <c r="DI294" s="76">
        <f t="shared" si="467"/>
        <v>17506</v>
      </c>
      <c r="DJ294" s="76">
        <f t="shared" si="467"/>
        <v>13016</v>
      </c>
      <c r="DK294" s="76">
        <f t="shared" si="467"/>
        <v>9242</v>
      </c>
      <c r="DL294" s="76">
        <f t="shared" ref="DL294:EE294" si="468">DL245+DL196</f>
        <v>6292</v>
      </c>
      <c r="DM294" s="76">
        <f t="shared" si="468"/>
        <v>4024</v>
      </c>
      <c r="DN294" s="76">
        <f t="shared" si="468"/>
        <v>2452</v>
      </c>
      <c r="DO294" s="76">
        <f t="shared" si="468"/>
        <v>1343</v>
      </c>
      <c r="DP294" s="76">
        <f t="shared" si="468"/>
        <v>711</v>
      </c>
      <c r="DQ294" s="76">
        <f t="shared" si="468"/>
        <v>326</v>
      </c>
      <c r="DR294" s="76">
        <f t="shared" si="468"/>
        <v>140</v>
      </c>
      <c r="DS294" s="76">
        <f t="shared" si="468"/>
        <v>53</v>
      </c>
      <c r="DT294" s="76">
        <f t="shared" si="468"/>
        <v>20</v>
      </c>
      <c r="DU294" s="76">
        <f t="shared" si="468"/>
        <v>5</v>
      </c>
      <c r="DV294" s="76">
        <f t="shared" si="468"/>
        <v>2</v>
      </c>
      <c r="DW294" s="76">
        <f t="shared" si="468"/>
        <v>0</v>
      </c>
      <c r="DX294" s="76">
        <f t="shared" si="468"/>
        <v>0</v>
      </c>
      <c r="DY294" s="76">
        <f t="shared" si="468"/>
        <v>0</v>
      </c>
      <c r="DZ294" s="76">
        <f t="shared" si="468"/>
        <v>0</v>
      </c>
      <c r="EA294" s="76">
        <f t="shared" si="468"/>
        <v>0</v>
      </c>
      <c r="EB294" s="76">
        <f t="shared" si="468"/>
        <v>0</v>
      </c>
      <c r="EC294" s="76">
        <f t="shared" si="468"/>
        <v>0</v>
      </c>
      <c r="ED294" s="76">
        <f t="shared" si="468"/>
        <v>0</v>
      </c>
      <c r="EE294" s="76">
        <f t="shared" si="468"/>
        <v>0</v>
      </c>
    </row>
    <row r="295" spans="1:16384" ht="0.95" customHeight="1" x14ac:dyDescent="0.25">
      <c r="A295" s="70">
        <v>2056</v>
      </c>
      <c r="B295" s="71">
        <f t="shared" si="262"/>
        <v>11323137</v>
      </c>
      <c r="C295" s="73">
        <f t="shared" si="268"/>
        <v>2.8959898817052304E-3</v>
      </c>
      <c r="D295" s="66">
        <f t="shared" ref="D295:M295" si="469">D197+D246</f>
        <v>6017127</v>
      </c>
      <c r="E295" s="66">
        <f t="shared" si="469"/>
        <v>6158492</v>
      </c>
      <c r="F295" s="66">
        <f t="shared" si="469"/>
        <v>6297995</v>
      </c>
      <c r="G295" s="75">
        <f t="shared" si="469"/>
        <v>6435644</v>
      </c>
      <c r="H295" s="75">
        <f t="shared" si="469"/>
        <v>6571349</v>
      </c>
      <c r="I295" s="75">
        <f t="shared" si="469"/>
        <v>3212126</v>
      </c>
      <c r="J295" s="75">
        <f t="shared" si="469"/>
        <v>3070761</v>
      </c>
      <c r="K295" s="75">
        <f t="shared" si="469"/>
        <v>2931258</v>
      </c>
      <c r="L295" s="75">
        <f t="shared" si="469"/>
        <v>2793609</v>
      </c>
      <c r="M295" s="75">
        <f t="shared" si="469"/>
        <v>2657904</v>
      </c>
      <c r="N295" s="66"/>
      <c r="O295" s="76">
        <f t="shared" ref="O295:AT295" si="470">O246+O197</f>
        <v>104649</v>
      </c>
      <c r="P295" s="76">
        <f t="shared" si="470"/>
        <v>104975</v>
      </c>
      <c r="Q295" s="76">
        <f t="shared" si="470"/>
        <v>105138</v>
      </c>
      <c r="R295" s="76">
        <f t="shared" si="470"/>
        <v>105200</v>
      </c>
      <c r="S295" s="76">
        <f t="shared" si="470"/>
        <v>105228</v>
      </c>
      <c r="T295" s="76">
        <f t="shared" si="470"/>
        <v>105225</v>
      </c>
      <c r="U295" s="76">
        <f t="shared" si="470"/>
        <v>105202</v>
      </c>
      <c r="V295" s="76">
        <f t="shared" si="470"/>
        <v>105190</v>
      </c>
      <c r="W295" s="76">
        <f t="shared" si="470"/>
        <v>105213</v>
      </c>
      <c r="X295" s="76">
        <f t="shared" si="470"/>
        <v>105268</v>
      </c>
      <c r="Y295" s="76">
        <f t="shared" si="470"/>
        <v>105349</v>
      </c>
      <c r="Z295" s="76">
        <f t="shared" si="470"/>
        <v>105464</v>
      </c>
      <c r="AA295" s="76">
        <f t="shared" si="470"/>
        <v>105626</v>
      </c>
      <c r="AB295" s="76">
        <f t="shared" si="470"/>
        <v>105853</v>
      </c>
      <c r="AC295" s="76">
        <f t="shared" si="470"/>
        <v>106134</v>
      </c>
      <c r="AD295" s="76">
        <f t="shared" si="470"/>
        <v>106561</v>
      </c>
      <c r="AE295" s="76">
        <f t="shared" si="470"/>
        <v>107177</v>
      </c>
      <c r="AF295" s="76">
        <f t="shared" si="470"/>
        <v>107946</v>
      </c>
      <c r="AG295" s="76">
        <f t="shared" si="470"/>
        <v>108850</v>
      </c>
      <c r="AH295" s="76">
        <f t="shared" si="470"/>
        <v>109855</v>
      </c>
      <c r="AI295" s="76">
        <f t="shared" si="470"/>
        <v>110991</v>
      </c>
      <c r="AJ295" s="76">
        <f t="shared" si="470"/>
        <v>112297</v>
      </c>
      <c r="AK295" s="76">
        <f t="shared" si="470"/>
        <v>113811</v>
      </c>
      <c r="AL295" s="76">
        <f t="shared" si="470"/>
        <v>115591</v>
      </c>
      <c r="AM295" s="76">
        <f t="shared" si="470"/>
        <v>117645</v>
      </c>
      <c r="AN295" s="76">
        <f t="shared" si="470"/>
        <v>119928</v>
      </c>
      <c r="AO295" s="76">
        <f t="shared" si="470"/>
        <v>122347</v>
      </c>
      <c r="AP295" s="76">
        <f t="shared" si="470"/>
        <v>124791</v>
      </c>
      <c r="AQ295" s="76">
        <f t="shared" si="470"/>
        <v>127178</v>
      </c>
      <c r="AR295" s="76">
        <f t="shared" si="470"/>
        <v>129416</v>
      </c>
      <c r="AS295" s="76">
        <f t="shared" si="470"/>
        <v>131464</v>
      </c>
      <c r="AT295" s="76">
        <f t="shared" si="470"/>
        <v>133285</v>
      </c>
      <c r="AU295" s="76">
        <f t="shared" ref="AU295:BZ295" si="471">AU246+AU197</f>
        <v>134847</v>
      </c>
      <c r="AV295" s="76">
        <f t="shared" si="471"/>
        <v>136151</v>
      </c>
      <c r="AW295" s="76">
        <f t="shared" si="471"/>
        <v>137194</v>
      </c>
      <c r="AX295" s="76">
        <f t="shared" si="471"/>
        <v>137968</v>
      </c>
      <c r="AY295" s="76">
        <f t="shared" si="471"/>
        <v>138537</v>
      </c>
      <c r="AZ295" s="76">
        <f t="shared" si="471"/>
        <v>138911</v>
      </c>
      <c r="BA295" s="76">
        <f t="shared" si="471"/>
        <v>139145</v>
      </c>
      <c r="BB295" s="76">
        <f t="shared" si="471"/>
        <v>139281</v>
      </c>
      <c r="BC295" s="76">
        <f t="shared" si="471"/>
        <v>139306</v>
      </c>
      <c r="BD295" s="76">
        <f t="shared" si="471"/>
        <v>139265</v>
      </c>
      <c r="BE295" s="76">
        <f t="shared" si="471"/>
        <v>138450</v>
      </c>
      <c r="BF295" s="76">
        <f t="shared" si="471"/>
        <v>139098</v>
      </c>
      <c r="BG295" s="76">
        <f t="shared" si="471"/>
        <v>139935</v>
      </c>
      <c r="BH295" s="76">
        <f t="shared" si="471"/>
        <v>139888</v>
      </c>
      <c r="BI295" s="76">
        <f t="shared" si="471"/>
        <v>141216</v>
      </c>
      <c r="BJ295" s="76">
        <f t="shared" si="471"/>
        <v>140779</v>
      </c>
      <c r="BK295" s="76">
        <f t="shared" si="471"/>
        <v>140863</v>
      </c>
      <c r="BL295" s="76">
        <f t="shared" si="471"/>
        <v>140324</v>
      </c>
      <c r="BM295" s="76">
        <f t="shared" si="471"/>
        <v>140258</v>
      </c>
      <c r="BN295" s="76">
        <f t="shared" si="471"/>
        <v>140231</v>
      </c>
      <c r="BO295" s="76">
        <f t="shared" si="471"/>
        <v>140454</v>
      </c>
      <c r="BP295" s="76">
        <f t="shared" si="471"/>
        <v>139688</v>
      </c>
      <c r="BQ295" s="76">
        <f t="shared" si="471"/>
        <v>140457</v>
      </c>
      <c r="BR295" s="76">
        <f t="shared" si="471"/>
        <v>140680</v>
      </c>
      <c r="BS295" s="76">
        <f t="shared" si="471"/>
        <v>143620</v>
      </c>
      <c r="BT295" s="76">
        <f t="shared" si="471"/>
        <v>142789</v>
      </c>
      <c r="BU295" s="76">
        <f t="shared" si="471"/>
        <v>143105</v>
      </c>
      <c r="BV295" s="76">
        <f t="shared" si="471"/>
        <v>143123</v>
      </c>
      <c r="BW295" s="76">
        <f t="shared" si="471"/>
        <v>143750</v>
      </c>
      <c r="BX295" s="76">
        <f t="shared" si="471"/>
        <v>142504</v>
      </c>
      <c r="BY295" s="76">
        <f t="shared" si="471"/>
        <v>142118</v>
      </c>
      <c r="BZ295" s="76">
        <f t="shared" si="471"/>
        <v>141549</v>
      </c>
      <c r="CA295" s="76">
        <f t="shared" ref="CA295:DK295" si="472">CA246+CA197</f>
        <v>142115</v>
      </c>
      <c r="CB295" s="76">
        <f t="shared" si="472"/>
        <v>140553</v>
      </c>
      <c r="CC295" s="76">
        <f t="shared" si="472"/>
        <v>139002</v>
      </c>
      <c r="CD295" s="76">
        <f t="shared" si="472"/>
        <v>136483</v>
      </c>
      <c r="CE295" s="76">
        <f t="shared" si="472"/>
        <v>135181</v>
      </c>
      <c r="CF295" s="76">
        <f t="shared" si="472"/>
        <v>131055</v>
      </c>
      <c r="CG295" s="76">
        <f t="shared" si="472"/>
        <v>129693</v>
      </c>
      <c r="CH295" s="76">
        <f t="shared" si="472"/>
        <v>126937</v>
      </c>
      <c r="CI295" s="76">
        <f t="shared" si="472"/>
        <v>124750</v>
      </c>
      <c r="CJ295" s="76">
        <f t="shared" si="472"/>
        <v>121251</v>
      </c>
      <c r="CK295" s="76">
        <f t="shared" si="472"/>
        <v>119836</v>
      </c>
      <c r="CL295" s="76">
        <f t="shared" si="472"/>
        <v>116440</v>
      </c>
      <c r="CM295" s="76">
        <f t="shared" si="472"/>
        <v>113559</v>
      </c>
      <c r="CN295" s="76">
        <f t="shared" si="472"/>
        <v>108606</v>
      </c>
      <c r="CO295" s="76">
        <f t="shared" si="472"/>
        <v>104610</v>
      </c>
      <c r="CP295" s="76">
        <f t="shared" si="472"/>
        <v>101404</v>
      </c>
      <c r="CQ295" s="76">
        <f t="shared" si="472"/>
        <v>97790</v>
      </c>
      <c r="CR295" s="76">
        <f t="shared" si="472"/>
        <v>94292</v>
      </c>
      <c r="CS295" s="76">
        <f t="shared" si="472"/>
        <v>92666</v>
      </c>
      <c r="CT295" s="76">
        <f t="shared" si="472"/>
        <v>89701</v>
      </c>
      <c r="CU295" s="76">
        <f t="shared" si="472"/>
        <v>88057</v>
      </c>
      <c r="CV295" s="76">
        <f t="shared" si="472"/>
        <v>86636</v>
      </c>
      <c r="CW295" s="76">
        <f t="shared" si="472"/>
        <v>83326</v>
      </c>
      <c r="CX295" s="76">
        <f t="shared" si="472"/>
        <v>80669</v>
      </c>
      <c r="CY295" s="76">
        <f t="shared" si="472"/>
        <v>77325</v>
      </c>
      <c r="CZ295" s="76">
        <f t="shared" si="472"/>
        <v>72869</v>
      </c>
      <c r="DA295" s="76">
        <f t="shared" si="472"/>
        <v>68617</v>
      </c>
      <c r="DB295" s="76">
        <f t="shared" si="472"/>
        <v>63022</v>
      </c>
      <c r="DC295" s="76">
        <f t="shared" si="472"/>
        <v>57877</v>
      </c>
      <c r="DD295" s="76">
        <f t="shared" si="472"/>
        <v>50471</v>
      </c>
      <c r="DE295" s="76">
        <f t="shared" si="472"/>
        <v>42860</v>
      </c>
      <c r="DF295" s="76">
        <f t="shared" si="472"/>
        <v>35923</v>
      </c>
      <c r="DG295" s="76">
        <f t="shared" si="472"/>
        <v>29517</v>
      </c>
      <c r="DH295" s="76">
        <f t="shared" si="472"/>
        <v>23694</v>
      </c>
      <c r="DI295" s="76">
        <f t="shared" si="472"/>
        <v>18261</v>
      </c>
      <c r="DJ295" s="76">
        <f t="shared" si="472"/>
        <v>13758</v>
      </c>
      <c r="DK295" s="76">
        <f t="shared" si="472"/>
        <v>9856</v>
      </c>
      <c r="DL295" s="76">
        <f t="shared" ref="DL295:EE295" si="473">DL246+DL197</f>
        <v>6681</v>
      </c>
      <c r="DM295" s="76">
        <f t="shared" si="473"/>
        <v>4305</v>
      </c>
      <c r="DN295" s="76">
        <f t="shared" si="473"/>
        <v>2582</v>
      </c>
      <c r="DO295" s="76">
        <f t="shared" si="473"/>
        <v>1461</v>
      </c>
      <c r="DP295" s="76">
        <f t="shared" si="473"/>
        <v>737</v>
      </c>
      <c r="DQ295" s="76">
        <f t="shared" si="473"/>
        <v>356</v>
      </c>
      <c r="DR295" s="76">
        <f t="shared" si="473"/>
        <v>149</v>
      </c>
      <c r="DS295" s="76">
        <f t="shared" si="473"/>
        <v>60</v>
      </c>
      <c r="DT295" s="76">
        <f t="shared" si="473"/>
        <v>22</v>
      </c>
      <c r="DU295" s="76">
        <f t="shared" si="473"/>
        <v>8</v>
      </c>
      <c r="DV295" s="76">
        <f t="shared" si="473"/>
        <v>2</v>
      </c>
      <c r="DW295" s="76">
        <f t="shared" si="473"/>
        <v>0</v>
      </c>
      <c r="DX295" s="76">
        <f t="shared" si="473"/>
        <v>0</v>
      </c>
      <c r="DY295" s="76">
        <f t="shared" si="473"/>
        <v>0</v>
      </c>
      <c r="DZ295" s="76">
        <f t="shared" si="473"/>
        <v>0</v>
      </c>
      <c r="EA295" s="76">
        <f t="shared" si="473"/>
        <v>0</v>
      </c>
      <c r="EB295" s="76">
        <f t="shared" si="473"/>
        <v>0</v>
      </c>
      <c r="EC295" s="76">
        <f t="shared" si="473"/>
        <v>0</v>
      </c>
      <c r="ED295" s="76">
        <f t="shared" si="473"/>
        <v>0</v>
      </c>
      <c r="EE295" s="76">
        <f t="shared" si="473"/>
        <v>0</v>
      </c>
    </row>
    <row r="296" spans="1:16384" ht="0.95" customHeight="1" x14ac:dyDescent="0.25">
      <c r="A296" s="70">
        <v>2057</v>
      </c>
      <c r="B296" s="71">
        <f t="shared" si="262"/>
        <v>11354800</v>
      </c>
      <c r="C296" s="73">
        <f t="shared" si="268"/>
        <v>2.7963098918612397E-3</v>
      </c>
      <c r="D296" s="66">
        <f t="shared" ref="D296:M296" si="474">D198+D247</f>
        <v>6017332</v>
      </c>
      <c r="E296" s="66">
        <f t="shared" si="474"/>
        <v>6157334</v>
      </c>
      <c r="F296" s="66">
        <f t="shared" si="474"/>
        <v>6297361</v>
      </c>
      <c r="G296" s="75">
        <f t="shared" si="474"/>
        <v>6435780</v>
      </c>
      <c r="H296" s="75">
        <f t="shared" si="474"/>
        <v>6572392</v>
      </c>
      <c r="I296" s="75">
        <f t="shared" si="474"/>
        <v>3240348</v>
      </c>
      <c r="J296" s="75">
        <f t="shared" si="474"/>
        <v>3100346</v>
      </c>
      <c r="K296" s="75">
        <f t="shared" si="474"/>
        <v>2960319</v>
      </c>
      <c r="L296" s="75">
        <f t="shared" si="474"/>
        <v>2821900</v>
      </c>
      <c r="M296" s="75">
        <f t="shared" si="474"/>
        <v>2685288</v>
      </c>
      <c r="N296" s="66"/>
      <c r="O296" s="76">
        <f t="shared" ref="O296:AT296" si="475">O247+O198</f>
        <v>104956</v>
      </c>
      <c r="P296" s="76">
        <f t="shared" si="475"/>
        <v>105331</v>
      </c>
      <c r="Q296" s="76">
        <f t="shared" si="475"/>
        <v>105540</v>
      </c>
      <c r="R296" s="76">
        <f t="shared" si="475"/>
        <v>105632</v>
      </c>
      <c r="S296" s="76">
        <f t="shared" si="475"/>
        <v>105680</v>
      </c>
      <c r="T296" s="76">
        <f t="shared" si="475"/>
        <v>105692</v>
      </c>
      <c r="U296" s="76">
        <f t="shared" si="475"/>
        <v>105665</v>
      </c>
      <c r="V296" s="76">
        <f t="shared" si="475"/>
        <v>105629</v>
      </c>
      <c r="W296" s="76">
        <f t="shared" si="475"/>
        <v>105618</v>
      </c>
      <c r="X296" s="76">
        <f t="shared" si="475"/>
        <v>105626</v>
      </c>
      <c r="Y296" s="76">
        <f t="shared" si="475"/>
        <v>105665</v>
      </c>
      <c r="Z296" s="76">
        <f t="shared" si="475"/>
        <v>105726</v>
      </c>
      <c r="AA296" s="76">
        <f t="shared" si="475"/>
        <v>105828</v>
      </c>
      <c r="AB296" s="76">
        <f t="shared" si="475"/>
        <v>105993</v>
      </c>
      <c r="AC296" s="76">
        <f t="shared" si="475"/>
        <v>106245</v>
      </c>
      <c r="AD296" s="76">
        <f t="shared" si="475"/>
        <v>106599</v>
      </c>
      <c r="AE296" s="76">
        <f t="shared" si="475"/>
        <v>107152</v>
      </c>
      <c r="AF296" s="76">
        <f t="shared" si="475"/>
        <v>107920</v>
      </c>
      <c r="AG296" s="76">
        <f t="shared" si="475"/>
        <v>108799</v>
      </c>
      <c r="AH296" s="76">
        <f t="shared" si="475"/>
        <v>109774</v>
      </c>
      <c r="AI296" s="76">
        <f t="shared" si="475"/>
        <v>110879</v>
      </c>
      <c r="AJ296" s="76">
        <f t="shared" si="475"/>
        <v>112171</v>
      </c>
      <c r="AK296" s="76">
        <f t="shared" si="475"/>
        <v>113678</v>
      </c>
      <c r="AL296" s="76">
        <f t="shared" si="475"/>
        <v>115451</v>
      </c>
      <c r="AM296" s="76">
        <f t="shared" si="475"/>
        <v>117517</v>
      </c>
      <c r="AN296" s="76">
        <f t="shared" si="475"/>
        <v>119812</v>
      </c>
      <c r="AO296" s="76">
        <f t="shared" si="475"/>
        <v>122249</v>
      </c>
      <c r="AP296" s="76">
        <f t="shared" si="475"/>
        <v>124734</v>
      </c>
      <c r="AQ296" s="76">
        <f t="shared" si="475"/>
        <v>127159</v>
      </c>
      <c r="AR296" s="76">
        <f t="shared" si="475"/>
        <v>129476</v>
      </c>
      <c r="AS296" s="76">
        <f t="shared" si="475"/>
        <v>131609</v>
      </c>
      <c r="AT296" s="76">
        <f t="shared" si="475"/>
        <v>133542</v>
      </c>
      <c r="AU296" s="76">
        <f t="shared" ref="AU296:BZ296" si="476">AU247+AU198</f>
        <v>135226</v>
      </c>
      <c r="AV296" s="76">
        <f t="shared" si="476"/>
        <v>136643</v>
      </c>
      <c r="AW296" s="76">
        <f t="shared" si="476"/>
        <v>137800</v>
      </c>
      <c r="AX296" s="76">
        <f t="shared" si="476"/>
        <v>138690</v>
      </c>
      <c r="AY296" s="76">
        <f t="shared" si="476"/>
        <v>139322</v>
      </c>
      <c r="AZ296" s="76">
        <f t="shared" si="476"/>
        <v>139760</v>
      </c>
      <c r="BA296" s="76">
        <f t="shared" si="476"/>
        <v>140011</v>
      </c>
      <c r="BB296" s="76">
        <f t="shared" si="476"/>
        <v>140134</v>
      </c>
      <c r="BC296" s="76">
        <f t="shared" si="476"/>
        <v>140169</v>
      </c>
      <c r="BD296" s="76">
        <f t="shared" si="476"/>
        <v>140104</v>
      </c>
      <c r="BE296" s="76">
        <f t="shared" si="476"/>
        <v>139980</v>
      </c>
      <c r="BF296" s="76">
        <f t="shared" si="476"/>
        <v>139091</v>
      </c>
      <c r="BG296" s="76">
        <f t="shared" si="476"/>
        <v>139663</v>
      </c>
      <c r="BH296" s="76">
        <f t="shared" si="476"/>
        <v>140426</v>
      </c>
      <c r="BI296" s="76">
        <f t="shared" si="476"/>
        <v>140306</v>
      </c>
      <c r="BJ296" s="76">
        <f t="shared" si="476"/>
        <v>141557</v>
      </c>
      <c r="BK296" s="76">
        <f t="shared" si="476"/>
        <v>141043</v>
      </c>
      <c r="BL296" s="76">
        <f t="shared" si="476"/>
        <v>141049</v>
      </c>
      <c r="BM296" s="76">
        <f t="shared" si="476"/>
        <v>140425</v>
      </c>
      <c r="BN296" s="76">
        <f t="shared" si="476"/>
        <v>140270</v>
      </c>
      <c r="BO296" s="76">
        <f t="shared" si="476"/>
        <v>140153</v>
      </c>
      <c r="BP296" s="76">
        <f t="shared" si="476"/>
        <v>140287</v>
      </c>
      <c r="BQ296" s="76">
        <f t="shared" si="476"/>
        <v>139434</v>
      </c>
      <c r="BR296" s="76">
        <f t="shared" si="476"/>
        <v>140109</v>
      </c>
      <c r="BS296" s="76">
        <f t="shared" si="476"/>
        <v>140236</v>
      </c>
      <c r="BT296" s="76">
        <f t="shared" si="476"/>
        <v>143065</v>
      </c>
      <c r="BU296" s="76">
        <f t="shared" si="476"/>
        <v>142140</v>
      </c>
      <c r="BV296" s="76">
        <f t="shared" si="476"/>
        <v>142354</v>
      </c>
      <c r="BW296" s="76">
        <f t="shared" si="476"/>
        <v>142157</v>
      </c>
      <c r="BX296" s="76">
        <f t="shared" si="476"/>
        <v>142813</v>
      </c>
      <c r="BY296" s="76">
        <f t="shared" si="476"/>
        <v>141503</v>
      </c>
      <c r="BZ296" s="76">
        <f t="shared" si="476"/>
        <v>141035</v>
      </c>
      <c r="CA296" s="76">
        <f t="shared" ref="CA296:DK296" si="477">CA247+CA198</f>
        <v>140208</v>
      </c>
      <c r="CB296" s="76">
        <f t="shared" si="477"/>
        <v>140480</v>
      </c>
      <c r="CC296" s="76">
        <f t="shared" si="477"/>
        <v>139394</v>
      </c>
      <c r="CD296" s="76">
        <f t="shared" si="477"/>
        <v>137958</v>
      </c>
      <c r="CE296" s="76">
        <f t="shared" si="477"/>
        <v>135439</v>
      </c>
      <c r="CF296" s="76">
        <f t="shared" si="477"/>
        <v>134114</v>
      </c>
      <c r="CG296" s="76">
        <f t="shared" si="477"/>
        <v>129969</v>
      </c>
      <c r="CH296" s="76">
        <f t="shared" si="477"/>
        <v>128550</v>
      </c>
      <c r="CI296" s="76">
        <f t="shared" si="477"/>
        <v>125735</v>
      </c>
      <c r="CJ296" s="76">
        <f t="shared" si="477"/>
        <v>123470</v>
      </c>
      <c r="CK296" s="76">
        <f t="shared" si="477"/>
        <v>119896</v>
      </c>
      <c r="CL296" s="76">
        <f t="shared" si="477"/>
        <v>118366</v>
      </c>
      <c r="CM296" s="76">
        <f t="shared" si="477"/>
        <v>114870</v>
      </c>
      <c r="CN296" s="76">
        <f t="shared" si="477"/>
        <v>111871</v>
      </c>
      <c r="CO296" s="76">
        <f t="shared" si="477"/>
        <v>106825</v>
      </c>
      <c r="CP296" s="76">
        <f t="shared" si="477"/>
        <v>102708</v>
      </c>
      <c r="CQ296" s="76">
        <f t="shared" si="477"/>
        <v>99359</v>
      </c>
      <c r="CR296" s="76">
        <f t="shared" si="477"/>
        <v>95588</v>
      </c>
      <c r="CS296" s="76">
        <f t="shared" si="477"/>
        <v>91918</v>
      </c>
      <c r="CT296" s="76">
        <f t="shared" si="477"/>
        <v>90053</v>
      </c>
      <c r="CU296" s="76">
        <f t="shared" si="477"/>
        <v>86865</v>
      </c>
      <c r="CV296" s="76">
        <f t="shared" si="477"/>
        <v>84934</v>
      </c>
      <c r="CW296" s="76">
        <f t="shared" si="477"/>
        <v>83187</v>
      </c>
      <c r="CX296" s="76">
        <f t="shared" si="477"/>
        <v>79586</v>
      </c>
      <c r="CY296" s="76">
        <f t="shared" si="477"/>
        <v>76585</v>
      </c>
      <c r="CZ296" s="76">
        <f t="shared" si="477"/>
        <v>72903</v>
      </c>
      <c r="DA296" s="76">
        <f t="shared" si="477"/>
        <v>68150</v>
      </c>
      <c r="DB296" s="76">
        <f t="shared" si="477"/>
        <v>63576</v>
      </c>
      <c r="DC296" s="76">
        <f t="shared" si="477"/>
        <v>57758</v>
      </c>
      <c r="DD296" s="76">
        <f t="shared" si="477"/>
        <v>52375</v>
      </c>
      <c r="DE296" s="76">
        <f t="shared" si="477"/>
        <v>45000</v>
      </c>
      <c r="DF296" s="76">
        <f t="shared" si="477"/>
        <v>37555</v>
      </c>
      <c r="DG296" s="76">
        <f t="shared" si="477"/>
        <v>30838</v>
      </c>
      <c r="DH296" s="76">
        <f t="shared" si="477"/>
        <v>24734</v>
      </c>
      <c r="DI296" s="76">
        <f t="shared" si="477"/>
        <v>19296</v>
      </c>
      <c r="DJ296" s="76">
        <f t="shared" si="477"/>
        <v>14385</v>
      </c>
      <c r="DK296" s="76">
        <f t="shared" si="477"/>
        <v>10447</v>
      </c>
      <c r="DL296" s="76">
        <f t="shared" ref="DL296:EE296" si="478">DL247+DL198</f>
        <v>7148</v>
      </c>
      <c r="DM296" s="76">
        <f t="shared" si="478"/>
        <v>4591</v>
      </c>
      <c r="DN296" s="76">
        <f t="shared" si="478"/>
        <v>2776</v>
      </c>
      <c r="DO296" s="76">
        <f t="shared" si="478"/>
        <v>1547</v>
      </c>
      <c r="DP296" s="76">
        <f t="shared" si="478"/>
        <v>806</v>
      </c>
      <c r="DQ296" s="76">
        <f t="shared" si="478"/>
        <v>371</v>
      </c>
      <c r="DR296" s="76">
        <f t="shared" si="478"/>
        <v>164</v>
      </c>
      <c r="DS296" s="76">
        <f t="shared" si="478"/>
        <v>64</v>
      </c>
      <c r="DT296" s="76">
        <f t="shared" si="478"/>
        <v>24</v>
      </c>
      <c r="DU296" s="76">
        <f t="shared" si="478"/>
        <v>9</v>
      </c>
      <c r="DV296" s="76">
        <f t="shared" si="478"/>
        <v>3</v>
      </c>
      <c r="DW296" s="76">
        <f t="shared" si="478"/>
        <v>0</v>
      </c>
      <c r="DX296" s="76">
        <f t="shared" si="478"/>
        <v>0</v>
      </c>
      <c r="DY296" s="76">
        <f t="shared" si="478"/>
        <v>0</v>
      </c>
      <c r="DZ296" s="76">
        <f t="shared" si="478"/>
        <v>0</v>
      </c>
      <c r="EA296" s="76">
        <f t="shared" si="478"/>
        <v>0</v>
      </c>
      <c r="EB296" s="76">
        <f t="shared" si="478"/>
        <v>0</v>
      </c>
      <c r="EC296" s="76">
        <f t="shared" si="478"/>
        <v>0</v>
      </c>
      <c r="ED296" s="76">
        <f t="shared" si="478"/>
        <v>0</v>
      </c>
      <c r="EE296" s="76">
        <f t="shared" si="478"/>
        <v>0</v>
      </c>
    </row>
    <row r="297" spans="1:16384" ht="0.95" customHeight="1" x14ac:dyDescent="0.25">
      <c r="A297" s="70">
        <v>2058</v>
      </c>
      <c r="B297" s="71">
        <f t="shared" si="262"/>
        <v>11385610</v>
      </c>
      <c r="C297" s="73">
        <f t="shared" si="268"/>
        <v>2.713389932011132E-3</v>
      </c>
      <c r="D297" s="66">
        <f t="shared" ref="D297:M297" si="479">D199+D248</f>
        <v>6018684</v>
      </c>
      <c r="E297" s="66">
        <f t="shared" si="479"/>
        <v>6157608</v>
      </c>
      <c r="F297" s="66">
        <f t="shared" si="479"/>
        <v>6296287</v>
      </c>
      <c r="G297" s="75">
        <f t="shared" si="479"/>
        <v>6435229</v>
      </c>
      <c r="H297" s="75">
        <f t="shared" si="479"/>
        <v>6572610</v>
      </c>
      <c r="I297" s="75">
        <f t="shared" si="479"/>
        <v>3266236</v>
      </c>
      <c r="J297" s="75">
        <f t="shared" si="479"/>
        <v>3127312</v>
      </c>
      <c r="K297" s="75">
        <f t="shared" si="479"/>
        <v>2988633</v>
      </c>
      <c r="L297" s="75">
        <f t="shared" si="479"/>
        <v>2849691</v>
      </c>
      <c r="M297" s="75">
        <f t="shared" si="479"/>
        <v>2712310</v>
      </c>
      <c r="N297" s="66"/>
      <c r="O297" s="76">
        <f t="shared" ref="O297:AT297" si="480">O248+O199</f>
        <v>105211</v>
      </c>
      <c r="P297" s="76">
        <f t="shared" si="480"/>
        <v>105636</v>
      </c>
      <c r="Q297" s="76">
        <f t="shared" si="480"/>
        <v>105895</v>
      </c>
      <c r="R297" s="76">
        <f t="shared" si="480"/>
        <v>106034</v>
      </c>
      <c r="S297" s="76">
        <f t="shared" si="480"/>
        <v>106112</v>
      </c>
      <c r="T297" s="76">
        <f t="shared" si="480"/>
        <v>106142</v>
      </c>
      <c r="U297" s="76">
        <f t="shared" si="480"/>
        <v>106132</v>
      </c>
      <c r="V297" s="76">
        <f t="shared" si="480"/>
        <v>106091</v>
      </c>
      <c r="W297" s="76">
        <f t="shared" si="480"/>
        <v>106055</v>
      </c>
      <c r="X297" s="76">
        <f t="shared" si="480"/>
        <v>106032</v>
      </c>
      <c r="Y297" s="76">
        <f t="shared" si="480"/>
        <v>106023</v>
      </c>
      <c r="Z297" s="76">
        <f t="shared" si="480"/>
        <v>106043</v>
      </c>
      <c r="AA297" s="76">
        <f t="shared" si="480"/>
        <v>106089</v>
      </c>
      <c r="AB297" s="76">
        <f t="shared" si="480"/>
        <v>106197</v>
      </c>
      <c r="AC297" s="76">
        <f t="shared" si="480"/>
        <v>106387</v>
      </c>
      <c r="AD297" s="76">
        <f t="shared" si="480"/>
        <v>106711</v>
      </c>
      <c r="AE297" s="76">
        <f t="shared" si="480"/>
        <v>107191</v>
      </c>
      <c r="AF297" s="76">
        <f t="shared" si="480"/>
        <v>107897</v>
      </c>
      <c r="AG297" s="76">
        <f t="shared" si="480"/>
        <v>108776</v>
      </c>
      <c r="AH297" s="76">
        <f t="shared" si="480"/>
        <v>109728</v>
      </c>
      <c r="AI297" s="76">
        <f t="shared" si="480"/>
        <v>110804</v>
      </c>
      <c r="AJ297" s="76">
        <f t="shared" si="480"/>
        <v>112067</v>
      </c>
      <c r="AK297" s="76">
        <f t="shared" si="480"/>
        <v>113556</v>
      </c>
      <c r="AL297" s="76">
        <f t="shared" si="480"/>
        <v>115323</v>
      </c>
      <c r="AM297" s="76">
        <f t="shared" si="480"/>
        <v>117381</v>
      </c>
      <c r="AN297" s="76">
        <f t="shared" si="480"/>
        <v>119687</v>
      </c>
      <c r="AO297" s="76">
        <f t="shared" si="480"/>
        <v>122135</v>
      </c>
      <c r="AP297" s="76">
        <f t="shared" si="480"/>
        <v>124638</v>
      </c>
      <c r="AQ297" s="76">
        <f t="shared" si="480"/>
        <v>127104</v>
      </c>
      <c r="AR297" s="76">
        <f t="shared" si="480"/>
        <v>129458</v>
      </c>
      <c r="AS297" s="76">
        <f t="shared" si="480"/>
        <v>131670</v>
      </c>
      <c r="AT297" s="76">
        <f t="shared" si="480"/>
        <v>133686</v>
      </c>
      <c r="AU297" s="76">
        <f t="shared" ref="AU297:BZ297" si="481">AU248+AU199</f>
        <v>135482</v>
      </c>
      <c r="AV297" s="76">
        <f t="shared" si="481"/>
        <v>137020</v>
      </c>
      <c r="AW297" s="76">
        <f t="shared" si="481"/>
        <v>138287</v>
      </c>
      <c r="AX297" s="76">
        <f t="shared" si="481"/>
        <v>139293</v>
      </c>
      <c r="AY297" s="76">
        <f t="shared" si="481"/>
        <v>140039</v>
      </c>
      <c r="AZ297" s="76">
        <f t="shared" si="481"/>
        <v>140538</v>
      </c>
      <c r="BA297" s="76">
        <f t="shared" si="481"/>
        <v>140855</v>
      </c>
      <c r="BB297" s="76">
        <f t="shared" si="481"/>
        <v>140997</v>
      </c>
      <c r="BC297" s="76">
        <f t="shared" si="481"/>
        <v>141020</v>
      </c>
      <c r="BD297" s="76">
        <f t="shared" si="481"/>
        <v>140963</v>
      </c>
      <c r="BE297" s="76">
        <f t="shared" si="481"/>
        <v>140816</v>
      </c>
      <c r="BF297" s="76">
        <f t="shared" si="481"/>
        <v>140614</v>
      </c>
      <c r="BG297" s="76">
        <f t="shared" si="481"/>
        <v>139655</v>
      </c>
      <c r="BH297" s="76">
        <f t="shared" si="481"/>
        <v>140158</v>
      </c>
      <c r="BI297" s="76">
        <f t="shared" si="481"/>
        <v>140848</v>
      </c>
      <c r="BJ297" s="76">
        <f t="shared" si="481"/>
        <v>140657</v>
      </c>
      <c r="BK297" s="76">
        <f t="shared" si="481"/>
        <v>141822</v>
      </c>
      <c r="BL297" s="76">
        <f t="shared" si="481"/>
        <v>141232</v>
      </c>
      <c r="BM297" s="76">
        <f t="shared" si="481"/>
        <v>141152</v>
      </c>
      <c r="BN297" s="76">
        <f t="shared" si="481"/>
        <v>140444</v>
      </c>
      <c r="BO297" s="76">
        <f t="shared" si="481"/>
        <v>140198</v>
      </c>
      <c r="BP297" s="76">
        <f t="shared" si="481"/>
        <v>139992</v>
      </c>
      <c r="BQ297" s="76">
        <f t="shared" si="481"/>
        <v>140038</v>
      </c>
      <c r="BR297" s="76">
        <f t="shared" si="481"/>
        <v>139097</v>
      </c>
      <c r="BS297" s="76">
        <f t="shared" si="481"/>
        <v>139672</v>
      </c>
      <c r="BT297" s="76">
        <f t="shared" si="481"/>
        <v>139706</v>
      </c>
      <c r="BU297" s="76">
        <f t="shared" si="481"/>
        <v>142422</v>
      </c>
      <c r="BV297" s="76">
        <f t="shared" si="481"/>
        <v>141398</v>
      </c>
      <c r="BW297" s="76">
        <f t="shared" si="481"/>
        <v>141397</v>
      </c>
      <c r="BX297" s="76">
        <f t="shared" si="481"/>
        <v>141234</v>
      </c>
      <c r="BY297" s="76">
        <f t="shared" si="481"/>
        <v>141816</v>
      </c>
      <c r="BZ297" s="76">
        <f t="shared" si="481"/>
        <v>140430</v>
      </c>
      <c r="CA297" s="76">
        <f t="shared" ref="CA297:DK297" si="482">CA248+CA199</f>
        <v>139702</v>
      </c>
      <c r="CB297" s="76">
        <f t="shared" si="482"/>
        <v>138592</v>
      </c>
      <c r="CC297" s="76">
        <f t="shared" si="482"/>
        <v>139327</v>
      </c>
      <c r="CD297" s="76">
        <f t="shared" si="482"/>
        <v>138349</v>
      </c>
      <c r="CE297" s="76">
        <f t="shared" si="482"/>
        <v>136909</v>
      </c>
      <c r="CF297" s="76">
        <f t="shared" si="482"/>
        <v>134378</v>
      </c>
      <c r="CG297" s="76">
        <f t="shared" si="482"/>
        <v>133009</v>
      </c>
      <c r="CH297" s="76">
        <f t="shared" si="482"/>
        <v>128832</v>
      </c>
      <c r="CI297" s="76">
        <f t="shared" si="482"/>
        <v>127341</v>
      </c>
      <c r="CJ297" s="76">
        <f t="shared" si="482"/>
        <v>124452</v>
      </c>
      <c r="CK297" s="76">
        <f t="shared" si="482"/>
        <v>122097</v>
      </c>
      <c r="CL297" s="76">
        <f t="shared" si="482"/>
        <v>118434</v>
      </c>
      <c r="CM297" s="76">
        <f t="shared" si="482"/>
        <v>116782</v>
      </c>
      <c r="CN297" s="76">
        <f t="shared" si="482"/>
        <v>113174</v>
      </c>
      <c r="CO297" s="76">
        <f t="shared" si="482"/>
        <v>110048</v>
      </c>
      <c r="CP297" s="76">
        <f t="shared" si="482"/>
        <v>104897</v>
      </c>
      <c r="CQ297" s="76">
        <f t="shared" si="482"/>
        <v>100649</v>
      </c>
      <c r="CR297" s="76">
        <f t="shared" si="482"/>
        <v>97135</v>
      </c>
      <c r="CS297" s="76">
        <f t="shared" si="482"/>
        <v>93197</v>
      </c>
      <c r="CT297" s="76">
        <f t="shared" si="482"/>
        <v>89346</v>
      </c>
      <c r="CU297" s="76">
        <f t="shared" si="482"/>
        <v>87227</v>
      </c>
      <c r="CV297" s="76">
        <f t="shared" si="482"/>
        <v>83808</v>
      </c>
      <c r="CW297" s="76">
        <f t="shared" si="482"/>
        <v>81573</v>
      </c>
      <c r="CX297" s="76">
        <f t="shared" si="482"/>
        <v>79484</v>
      </c>
      <c r="CY297" s="76">
        <f t="shared" si="482"/>
        <v>75590</v>
      </c>
      <c r="CZ297" s="76">
        <f t="shared" si="482"/>
        <v>72239</v>
      </c>
      <c r="DA297" s="76">
        <f t="shared" si="482"/>
        <v>68221</v>
      </c>
      <c r="DB297" s="76">
        <f t="shared" si="482"/>
        <v>63189</v>
      </c>
      <c r="DC297" s="76">
        <f t="shared" si="482"/>
        <v>58313</v>
      </c>
      <c r="DD297" s="76">
        <f t="shared" si="482"/>
        <v>52314</v>
      </c>
      <c r="DE297" s="76">
        <f t="shared" si="482"/>
        <v>46747</v>
      </c>
      <c r="DF297" s="76">
        <f t="shared" si="482"/>
        <v>39476</v>
      </c>
      <c r="DG297" s="76">
        <f t="shared" si="482"/>
        <v>32286</v>
      </c>
      <c r="DH297" s="76">
        <f t="shared" si="482"/>
        <v>25886</v>
      </c>
      <c r="DI297" s="76">
        <f t="shared" si="482"/>
        <v>20187</v>
      </c>
      <c r="DJ297" s="76">
        <f t="shared" si="482"/>
        <v>15237</v>
      </c>
      <c r="DK297" s="76">
        <f t="shared" si="482"/>
        <v>10956</v>
      </c>
      <c r="DL297" s="76">
        <f t="shared" ref="DL297:EE297" si="483">DL248+DL199</f>
        <v>7602</v>
      </c>
      <c r="DM297" s="76">
        <f t="shared" si="483"/>
        <v>4931</v>
      </c>
      <c r="DN297" s="76">
        <f t="shared" si="483"/>
        <v>2977</v>
      </c>
      <c r="DO297" s="76">
        <f t="shared" si="483"/>
        <v>1674</v>
      </c>
      <c r="DP297" s="76">
        <f t="shared" si="483"/>
        <v>859</v>
      </c>
      <c r="DQ297" s="76">
        <f t="shared" si="483"/>
        <v>410</v>
      </c>
      <c r="DR297" s="76">
        <f t="shared" si="483"/>
        <v>173</v>
      </c>
      <c r="DS297" s="76">
        <f t="shared" si="483"/>
        <v>71</v>
      </c>
      <c r="DT297" s="76">
        <f t="shared" si="483"/>
        <v>25</v>
      </c>
      <c r="DU297" s="76">
        <f t="shared" si="483"/>
        <v>10</v>
      </c>
      <c r="DV297" s="76">
        <f t="shared" si="483"/>
        <v>3</v>
      </c>
      <c r="DW297" s="76">
        <f t="shared" si="483"/>
        <v>1</v>
      </c>
      <c r="DX297" s="76">
        <f t="shared" si="483"/>
        <v>0</v>
      </c>
      <c r="DY297" s="76">
        <f t="shared" si="483"/>
        <v>0</v>
      </c>
      <c r="DZ297" s="76">
        <f t="shared" si="483"/>
        <v>0</v>
      </c>
      <c r="EA297" s="76">
        <f t="shared" si="483"/>
        <v>0</v>
      </c>
      <c r="EB297" s="76">
        <f t="shared" si="483"/>
        <v>0</v>
      </c>
      <c r="EC297" s="76">
        <f t="shared" si="483"/>
        <v>0</v>
      </c>
      <c r="ED297" s="76">
        <f t="shared" si="483"/>
        <v>0</v>
      </c>
      <c r="EE297" s="76">
        <f t="shared" si="483"/>
        <v>0</v>
      </c>
    </row>
    <row r="298" spans="1:16384" ht="0.95" customHeight="1" x14ac:dyDescent="0.25">
      <c r="A298" s="70">
        <v>2059</v>
      </c>
      <c r="B298" s="71">
        <f t="shared" si="262"/>
        <v>11415281</v>
      </c>
      <c r="C298" s="73">
        <f t="shared" si="268"/>
        <v>2.6060088128787126E-3</v>
      </c>
      <c r="D298" s="66">
        <f t="shared" ref="D298:M298" si="484">D200+D249</f>
        <v>6020682</v>
      </c>
      <c r="E298" s="66">
        <f t="shared" si="484"/>
        <v>6159048</v>
      </c>
      <c r="F298" s="66">
        <f t="shared" si="484"/>
        <v>6296663</v>
      </c>
      <c r="G298" s="75">
        <f t="shared" si="484"/>
        <v>6434270</v>
      </c>
      <c r="H298" s="75">
        <f t="shared" si="484"/>
        <v>6572173</v>
      </c>
      <c r="I298" s="75">
        <f t="shared" si="484"/>
        <v>3290261</v>
      </c>
      <c r="J298" s="75">
        <f t="shared" si="484"/>
        <v>3151895</v>
      </c>
      <c r="K298" s="75">
        <f t="shared" si="484"/>
        <v>3014280</v>
      </c>
      <c r="L298" s="75">
        <f t="shared" si="484"/>
        <v>2876673</v>
      </c>
      <c r="M298" s="75">
        <f t="shared" si="484"/>
        <v>2738770</v>
      </c>
      <c r="N298" s="66"/>
      <c r="O298" s="76">
        <f t="shared" ref="O298:AT298" si="485">O249+O200</f>
        <v>105406</v>
      </c>
      <c r="P298" s="76">
        <f t="shared" si="485"/>
        <v>105890</v>
      </c>
      <c r="Q298" s="76">
        <f t="shared" si="485"/>
        <v>106198</v>
      </c>
      <c r="R298" s="76">
        <f t="shared" si="485"/>
        <v>106387</v>
      </c>
      <c r="S298" s="76">
        <f t="shared" si="485"/>
        <v>106513</v>
      </c>
      <c r="T298" s="76">
        <f t="shared" si="485"/>
        <v>106573</v>
      </c>
      <c r="U298" s="76">
        <f t="shared" si="485"/>
        <v>106581</v>
      </c>
      <c r="V298" s="76">
        <f t="shared" si="485"/>
        <v>106557</v>
      </c>
      <c r="W298" s="76">
        <f t="shared" si="485"/>
        <v>106519</v>
      </c>
      <c r="X298" s="76">
        <f t="shared" si="485"/>
        <v>106468</v>
      </c>
      <c r="Y298" s="76">
        <f t="shared" si="485"/>
        <v>106427</v>
      </c>
      <c r="Z298" s="76">
        <f t="shared" si="485"/>
        <v>106400</v>
      </c>
      <c r="AA298" s="76">
        <f t="shared" si="485"/>
        <v>106407</v>
      </c>
      <c r="AB298" s="76">
        <f t="shared" si="485"/>
        <v>106459</v>
      </c>
      <c r="AC298" s="76">
        <f t="shared" si="485"/>
        <v>106594</v>
      </c>
      <c r="AD298" s="76">
        <f t="shared" si="485"/>
        <v>106855</v>
      </c>
      <c r="AE298" s="76">
        <f t="shared" si="485"/>
        <v>107303</v>
      </c>
      <c r="AF298" s="76">
        <f t="shared" si="485"/>
        <v>107936</v>
      </c>
      <c r="AG298" s="76">
        <f t="shared" si="485"/>
        <v>108755</v>
      </c>
      <c r="AH298" s="76">
        <f t="shared" si="485"/>
        <v>109709</v>
      </c>
      <c r="AI298" s="76">
        <f t="shared" si="485"/>
        <v>110762</v>
      </c>
      <c r="AJ298" s="76">
        <f t="shared" si="485"/>
        <v>111997</v>
      </c>
      <c r="AK298" s="76">
        <f t="shared" si="485"/>
        <v>113457</v>
      </c>
      <c r="AL298" s="76">
        <f t="shared" si="485"/>
        <v>115206</v>
      </c>
      <c r="AM298" s="76">
        <f t="shared" si="485"/>
        <v>117257</v>
      </c>
      <c r="AN298" s="76">
        <f t="shared" si="485"/>
        <v>119555</v>
      </c>
      <c r="AO298" s="76">
        <f t="shared" si="485"/>
        <v>122014</v>
      </c>
      <c r="AP298" s="76">
        <f t="shared" si="485"/>
        <v>124527</v>
      </c>
      <c r="AQ298" s="76">
        <f t="shared" si="485"/>
        <v>127011</v>
      </c>
      <c r="AR298" s="76">
        <f t="shared" si="485"/>
        <v>129405</v>
      </c>
      <c r="AS298" s="76">
        <f t="shared" si="485"/>
        <v>131653</v>
      </c>
      <c r="AT298" s="76">
        <f t="shared" si="485"/>
        <v>133746</v>
      </c>
      <c r="AU298" s="76">
        <f t="shared" ref="AU298:BZ298" si="486">AU249+AU200</f>
        <v>135629</v>
      </c>
      <c r="AV298" s="76">
        <f t="shared" si="486"/>
        <v>137275</v>
      </c>
      <c r="AW298" s="76">
        <f t="shared" si="486"/>
        <v>138665</v>
      </c>
      <c r="AX298" s="76">
        <f t="shared" si="486"/>
        <v>139777</v>
      </c>
      <c r="AY298" s="76">
        <f t="shared" si="486"/>
        <v>140638</v>
      </c>
      <c r="AZ298" s="76">
        <f t="shared" si="486"/>
        <v>141252</v>
      </c>
      <c r="BA298" s="76">
        <f t="shared" si="486"/>
        <v>141630</v>
      </c>
      <c r="BB298" s="76">
        <f t="shared" si="486"/>
        <v>141837</v>
      </c>
      <c r="BC298" s="76">
        <f t="shared" si="486"/>
        <v>141877</v>
      </c>
      <c r="BD298" s="76">
        <f t="shared" si="486"/>
        <v>141812</v>
      </c>
      <c r="BE298" s="76">
        <f t="shared" si="486"/>
        <v>141672</v>
      </c>
      <c r="BF298" s="76">
        <f t="shared" si="486"/>
        <v>141447</v>
      </c>
      <c r="BG298" s="76">
        <f t="shared" si="486"/>
        <v>141176</v>
      </c>
      <c r="BH298" s="76">
        <f t="shared" si="486"/>
        <v>140153</v>
      </c>
      <c r="BI298" s="76">
        <f t="shared" si="486"/>
        <v>140586</v>
      </c>
      <c r="BJ298" s="76">
        <f t="shared" si="486"/>
        <v>141199</v>
      </c>
      <c r="BK298" s="76">
        <f t="shared" si="486"/>
        <v>140931</v>
      </c>
      <c r="BL298" s="76">
        <f t="shared" si="486"/>
        <v>142009</v>
      </c>
      <c r="BM298" s="76">
        <f t="shared" si="486"/>
        <v>141338</v>
      </c>
      <c r="BN298" s="76">
        <f t="shared" si="486"/>
        <v>141171</v>
      </c>
      <c r="BO298" s="76">
        <f t="shared" si="486"/>
        <v>140376</v>
      </c>
      <c r="BP298" s="76">
        <f t="shared" si="486"/>
        <v>140041</v>
      </c>
      <c r="BQ298" s="76">
        <f t="shared" si="486"/>
        <v>139747</v>
      </c>
      <c r="BR298" s="76">
        <f t="shared" si="486"/>
        <v>139701</v>
      </c>
      <c r="BS298" s="76">
        <f t="shared" si="486"/>
        <v>138670</v>
      </c>
      <c r="BT298" s="76">
        <f t="shared" si="486"/>
        <v>139149</v>
      </c>
      <c r="BU298" s="76">
        <f t="shared" si="486"/>
        <v>139085</v>
      </c>
      <c r="BV298" s="76">
        <f t="shared" si="486"/>
        <v>141685</v>
      </c>
      <c r="BW298" s="76">
        <f t="shared" si="486"/>
        <v>140453</v>
      </c>
      <c r="BX298" s="76">
        <f t="shared" si="486"/>
        <v>140485</v>
      </c>
      <c r="BY298" s="76">
        <f t="shared" si="486"/>
        <v>140248</v>
      </c>
      <c r="BZ298" s="76">
        <f t="shared" si="486"/>
        <v>140745</v>
      </c>
      <c r="CA298" s="76">
        <f t="shared" ref="CA298:DK298" si="487">CA249+CA200</f>
        <v>139105</v>
      </c>
      <c r="CB298" s="76">
        <f t="shared" si="487"/>
        <v>138094</v>
      </c>
      <c r="CC298" s="76">
        <f t="shared" si="487"/>
        <v>137459</v>
      </c>
      <c r="CD298" s="76">
        <f t="shared" si="487"/>
        <v>138287</v>
      </c>
      <c r="CE298" s="76">
        <f t="shared" si="487"/>
        <v>137301</v>
      </c>
      <c r="CF298" s="76">
        <f t="shared" si="487"/>
        <v>135840</v>
      </c>
      <c r="CG298" s="76">
        <f t="shared" si="487"/>
        <v>133276</v>
      </c>
      <c r="CH298" s="76">
        <f t="shared" si="487"/>
        <v>131853</v>
      </c>
      <c r="CI298" s="76">
        <f t="shared" si="487"/>
        <v>127626</v>
      </c>
      <c r="CJ298" s="76">
        <f t="shared" si="487"/>
        <v>126051</v>
      </c>
      <c r="CK298" s="76">
        <f t="shared" si="487"/>
        <v>123077</v>
      </c>
      <c r="CL298" s="76">
        <f t="shared" si="487"/>
        <v>120617</v>
      </c>
      <c r="CM298" s="76">
        <f t="shared" si="487"/>
        <v>116855</v>
      </c>
      <c r="CN298" s="76">
        <f t="shared" si="487"/>
        <v>115065</v>
      </c>
      <c r="CO298" s="76">
        <f t="shared" si="487"/>
        <v>111339</v>
      </c>
      <c r="CP298" s="76">
        <f t="shared" si="487"/>
        <v>108072</v>
      </c>
      <c r="CQ298" s="76">
        <f t="shared" si="487"/>
        <v>102808</v>
      </c>
      <c r="CR298" s="76">
        <f t="shared" si="487"/>
        <v>98406</v>
      </c>
      <c r="CS298" s="76">
        <f t="shared" si="487"/>
        <v>94718</v>
      </c>
      <c r="CT298" s="76">
        <f t="shared" si="487"/>
        <v>90604</v>
      </c>
      <c r="CU298" s="76">
        <f t="shared" si="487"/>
        <v>86559</v>
      </c>
      <c r="CV298" s="76">
        <f t="shared" si="487"/>
        <v>84174</v>
      </c>
      <c r="CW298" s="76">
        <f t="shared" si="487"/>
        <v>80511</v>
      </c>
      <c r="CX298" s="76">
        <f t="shared" si="487"/>
        <v>77961</v>
      </c>
      <c r="CY298" s="76">
        <f t="shared" si="487"/>
        <v>75518</v>
      </c>
      <c r="CZ298" s="76">
        <f t="shared" si="487"/>
        <v>71328</v>
      </c>
      <c r="DA298" s="76">
        <f t="shared" si="487"/>
        <v>67628</v>
      </c>
      <c r="DB298" s="76">
        <f t="shared" si="487"/>
        <v>63285</v>
      </c>
      <c r="DC298" s="76">
        <f t="shared" si="487"/>
        <v>57996</v>
      </c>
      <c r="DD298" s="76">
        <f t="shared" si="487"/>
        <v>52856</v>
      </c>
      <c r="DE298" s="76">
        <f t="shared" si="487"/>
        <v>46730</v>
      </c>
      <c r="DF298" s="76">
        <f t="shared" si="487"/>
        <v>41051</v>
      </c>
      <c r="DG298" s="76">
        <f t="shared" si="487"/>
        <v>33973</v>
      </c>
      <c r="DH298" s="76">
        <f t="shared" si="487"/>
        <v>27140</v>
      </c>
      <c r="DI298" s="76">
        <f t="shared" si="487"/>
        <v>21159</v>
      </c>
      <c r="DJ298" s="76">
        <f t="shared" si="487"/>
        <v>15973</v>
      </c>
      <c r="DK298" s="76">
        <f t="shared" si="487"/>
        <v>11632</v>
      </c>
      <c r="DL298" s="76">
        <f t="shared" ref="DL298:EE298" si="488">DL249+DL200</f>
        <v>7997</v>
      </c>
      <c r="DM298" s="76">
        <f t="shared" si="488"/>
        <v>5264</v>
      </c>
      <c r="DN298" s="76">
        <f t="shared" si="488"/>
        <v>3209</v>
      </c>
      <c r="DO298" s="76">
        <f t="shared" si="488"/>
        <v>1806</v>
      </c>
      <c r="DP298" s="76">
        <f t="shared" si="488"/>
        <v>938</v>
      </c>
      <c r="DQ298" s="76">
        <f t="shared" si="488"/>
        <v>439</v>
      </c>
      <c r="DR298" s="76">
        <f t="shared" si="488"/>
        <v>194</v>
      </c>
      <c r="DS298" s="76">
        <f t="shared" si="488"/>
        <v>76</v>
      </c>
      <c r="DT298" s="76">
        <f t="shared" si="488"/>
        <v>30</v>
      </c>
      <c r="DU298" s="76">
        <f t="shared" si="488"/>
        <v>10</v>
      </c>
      <c r="DV298" s="76">
        <f t="shared" si="488"/>
        <v>3</v>
      </c>
      <c r="DW298" s="76">
        <f t="shared" si="488"/>
        <v>1</v>
      </c>
      <c r="DX298" s="76">
        <f t="shared" si="488"/>
        <v>0</v>
      </c>
      <c r="DY298" s="76">
        <f t="shared" si="488"/>
        <v>0</v>
      </c>
      <c r="DZ298" s="76">
        <f t="shared" si="488"/>
        <v>0</v>
      </c>
      <c r="EA298" s="76">
        <f t="shared" si="488"/>
        <v>0</v>
      </c>
      <c r="EB298" s="76">
        <f t="shared" si="488"/>
        <v>0</v>
      </c>
      <c r="EC298" s="76">
        <f t="shared" si="488"/>
        <v>0</v>
      </c>
      <c r="ED298" s="76">
        <f t="shared" si="488"/>
        <v>0</v>
      </c>
      <c r="EE298" s="76">
        <f t="shared" si="488"/>
        <v>0</v>
      </c>
    </row>
    <row r="299" spans="1:16384" ht="0.95" customHeight="1" x14ac:dyDescent="0.25">
      <c r="A299" s="70">
        <v>2060</v>
      </c>
      <c r="B299" s="71">
        <f t="shared" si="262"/>
        <v>11444116</v>
      </c>
      <c r="C299" s="73">
        <f t="shared" si="268"/>
        <v>2.5260000169947633E-3</v>
      </c>
      <c r="D299" s="66">
        <f t="shared" ref="D299:M299" si="489">D201+D250</f>
        <v>6022949</v>
      </c>
      <c r="E299" s="66">
        <f t="shared" si="489"/>
        <v>6161157</v>
      </c>
      <c r="F299" s="66">
        <f t="shared" si="489"/>
        <v>6298221</v>
      </c>
      <c r="G299" s="75">
        <f t="shared" si="489"/>
        <v>6434775</v>
      </c>
      <c r="H299" s="75">
        <f t="shared" si="489"/>
        <v>6571356</v>
      </c>
      <c r="I299" s="75">
        <f t="shared" si="489"/>
        <v>3313062</v>
      </c>
      <c r="J299" s="75">
        <f t="shared" si="489"/>
        <v>3174854</v>
      </c>
      <c r="K299" s="75">
        <f t="shared" si="489"/>
        <v>3037790</v>
      </c>
      <c r="L299" s="75">
        <f t="shared" si="489"/>
        <v>2901236</v>
      </c>
      <c r="M299" s="75">
        <f t="shared" si="489"/>
        <v>2764655</v>
      </c>
      <c r="N299" s="66"/>
      <c r="O299" s="76">
        <f t="shared" ref="O299:AT299" si="490">O250+O201</f>
        <v>105549</v>
      </c>
      <c r="P299" s="76">
        <f t="shared" si="490"/>
        <v>106081</v>
      </c>
      <c r="Q299" s="76">
        <f t="shared" si="490"/>
        <v>106452</v>
      </c>
      <c r="R299" s="76">
        <f t="shared" si="490"/>
        <v>106689</v>
      </c>
      <c r="S299" s="76">
        <f t="shared" si="490"/>
        <v>106864</v>
      </c>
      <c r="T299" s="76">
        <f t="shared" si="490"/>
        <v>106975</v>
      </c>
      <c r="U299" s="76">
        <f t="shared" si="490"/>
        <v>107009</v>
      </c>
      <c r="V299" s="76">
        <f t="shared" si="490"/>
        <v>107005</v>
      </c>
      <c r="W299" s="76">
        <f t="shared" si="490"/>
        <v>106983</v>
      </c>
      <c r="X299" s="76">
        <f t="shared" si="490"/>
        <v>106931</v>
      </c>
      <c r="Y299" s="76">
        <f t="shared" si="490"/>
        <v>106863</v>
      </c>
      <c r="Z299" s="76">
        <f t="shared" si="490"/>
        <v>106804</v>
      </c>
      <c r="AA299" s="76">
        <f t="shared" si="490"/>
        <v>106765</v>
      </c>
      <c r="AB299" s="76">
        <f t="shared" si="490"/>
        <v>106776</v>
      </c>
      <c r="AC299" s="76">
        <f t="shared" si="490"/>
        <v>106857</v>
      </c>
      <c r="AD299" s="76">
        <f t="shared" si="490"/>
        <v>107064</v>
      </c>
      <c r="AE299" s="76">
        <f t="shared" si="490"/>
        <v>107450</v>
      </c>
      <c r="AF299" s="76">
        <f t="shared" si="490"/>
        <v>108050</v>
      </c>
      <c r="AG299" s="76">
        <f t="shared" si="490"/>
        <v>108798</v>
      </c>
      <c r="AH299" s="76">
        <f t="shared" si="490"/>
        <v>109692</v>
      </c>
      <c r="AI299" s="76">
        <f t="shared" si="490"/>
        <v>110749</v>
      </c>
      <c r="AJ299" s="76">
        <f t="shared" si="490"/>
        <v>111959</v>
      </c>
      <c r="AK299" s="76">
        <f t="shared" si="490"/>
        <v>113395</v>
      </c>
      <c r="AL299" s="76">
        <f t="shared" si="490"/>
        <v>115112</v>
      </c>
      <c r="AM299" s="76">
        <f t="shared" si="490"/>
        <v>117146</v>
      </c>
      <c r="AN299" s="76">
        <f t="shared" si="490"/>
        <v>119435</v>
      </c>
      <c r="AO299" s="76">
        <f t="shared" si="490"/>
        <v>121886</v>
      </c>
      <c r="AP299" s="76">
        <f t="shared" si="490"/>
        <v>124408</v>
      </c>
      <c r="AQ299" s="76">
        <f t="shared" si="490"/>
        <v>126902</v>
      </c>
      <c r="AR299" s="76">
        <f t="shared" si="490"/>
        <v>129314</v>
      </c>
      <c r="AS299" s="76">
        <f t="shared" si="490"/>
        <v>131602</v>
      </c>
      <c r="AT299" s="76">
        <f t="shared" si="490"/>
        <v>133732</v>
      </c>
      <c r="AU299" s="76">
        <f t="shared" ref="AU299:BZ299" si="491">AU250+AU201</f>
        <v>135687</v>
      </c>
      <c r="AV299" s="76">
        <f t="shared" si="491"/>
        <v>137422</v>
      </c>
      <c r="AW299" s="76">
        <f t="shared" si="491"/>
        <v>138917</v>
      </c>
      <c r="AX299" s="76">
        <f t="shared" si="491"/>
        <v>140154</v>
      </c>
      <c r="AY299" s="76">
        <f t="shared" si="491"/>
        <v>141120</v>
      </c>
      <c r="AZ299" s="76">
        <f t="shared" si="491"/>
        <v>141848</v>
      </c>
      <c r="BA299" s="76">
        <f t="shared" si="491"/>
        <v>142339</v>
      </c>
      <c r="BB299" s="76">
        <f t="shared" si="491"/>
        <v>142607</v>
      </c>
      <c r="BC299" s="76">
        <f t="shared" si="491"/>
        <v>142714</v>
      </c>
      <c r="BD299" s="76">
        <f t="shared" si="491"/>
        <v>142663</v>
      </c>
      <c r="BE299" s="76">
        <f t="shared" si="491"/>
        <v>142518</v>
      </c>
      <c r="BF299" s="76">
        <f t="shared" si="491"/>
        <v>142301</v>
      </c>
      <c r="BG299" s="76">
        <f t="shared" si="491"/>
        <v>142008</v>
      </c>
      <c r="BH299" s="76">
        <f t="shared" si="491"/>
        <v>141669</v>
      </c>
      <c r="BI299" s="76">
        <f t="shared" si="491"/>
        <v>140582</v>
      </c>
      <c r="BJ299" s="76">
        <f t="shared" si="491"/>
        <v>140940</v>
      </c>
      <c r="BK299" s="76">
        <f t="shared" si="491"/>
        <v>141472</v>
      </c>
      <c r="BL299" s="76">
        <f t="shared" si="491"/>
        <v>141127</v>
      </c>
      <c r="BM299" s="76">
        <f t="shared" si="491"/>
        <v>142113</v>
      </c>
      <c r="BN299" s="76">
        <f t="shared" si="491"/>
        <v>141362</v>
      </c>
      <c r="BO299" s="76">
        <f t="shared" si="491"/>
        <v>141102</v>
      </c>
      <c r="BP299" s="76">
        <f t="shared" si="491"/>
        <v>140224</v>
      </c>
      <c r="BQ299" s="76">
        <f t="shared" si="491"/>
        <v>139801</v>
      </c>
      <c r="BR299" s="76">
        <f t="shared" si="491"/>
        <v>139418</v>
      </c>
      <c r="BS299" s="76">
        <f t="shared" si="491"/>
        <v>139277</v>
      </c>
      <c r="BT299" s="76">
        <f t="shared" si="491"/>
        <v>138158</v>
      </c>
      <c r="BU299" s="76">
        <f t="shared" si="491"/>
        <v>138535</v>
      </c>
      <c r="BV299" s="76">
        <f t="shared" si="491"/>
        <v>138372</v>
      </c>
      <c r="BW299" s="76">
        <f t="shared" si="491"/>
        <v>140743</v>
      </c>
      <c r="BX299" s="76">
        <f t="shared" si="491"/>
        <v>139550</v>
      </c>
      <c r="BY299" s="76">
        <f t="shared" si="491"/>
        <v>139509</v>
      </c>
      <c r="BZ299" s="76">
        <f t="shared" si="491"/>
        <v>139191</v>
      </c>
      <c r="CA299" s="76">
        <f t="shared" ref="CA299:DK299" si="492">CA250+CA201</f>
        <v>139422</v>
      </c>
      <c r="CB299" s="76">
        <f t="shared" si="492"/>
        <v>137509</v>
      </c>
      <c r="CC299" s="76">
        <f t="shared" si="492"/>
        <v>136966</v>
      </c>
      <c r="CD299" s="76">
        <f t="shared" si="492"/>
        <v>136436</v>
      </c>
      <c r="CE299" s="76">
        <f t="shared" si="492"/>
        <v>137245</v>
      </c>
      <c r="CF299" s="76">
        <f t="shared" si="492"/>
        <v>136236</v>
      </c>
      <c r="CG299" s="76">
        <f t="shared" si="492"/>
        <v>134733</v>
      </c>
      <c r="CH299" s="76">
        <f t="shared" si="492"/>
        <v>132123</v>
      </c>
      <c r="CI299" s="76">
        <f t="shared" si="492"/>
        <v>130625</v>
      </c>
      <c r="CJ299" s="76">
        <f t="shared" si="492"/>
        <v>126341</v>
      </c>
      <c r="CK299" s="76">
        <f t="shared" si="492"/>
        <v>124670</v>
      </c>
      <c r="CL299" s="76">
        <f t="shared" si="492"/>
        <v>121593</v>
      </c>
      <c r="CM299" s="76">
        <f t="shared" si="492"/>
        <v>119017</v>
      </c>
      <c r="CN299" s="76">
        <f t="shared" si="492"/>
        <v>115148</v>
      </c>
      <c r="CO299" s="76">
        <f t="shared" si="492"/>
        <v>113212</v>
      </c>
      <c r="CP299" s="76">
        <f t="shared" si="492"/>
        <v>109353</v>
      </c>
      <c r="CQ299" s="76">
        <f t="shared" si="492"/>
        <v>105931</v>
      </c>
      <c r="CR299" s="76">
        <f t="shared" si="492"/>
        <v>100535</v>
      </c>
      <c r="CS299" s="76">
        <f t="shared" si="492"/>
        <v>95974</v>
      </c>
      <c r="CT299" s="76">
        <f t="shared" si="492"/>
        <v>92097</v>
      </c>
      <c r="CU299" s="76">
        <f t="shared" si="492"/>
        <v>87797</v>
      </c>
      <c r="CV299" s="76">
        <f t="shared" si="492"/>
        <v>83548</v>
      </c>
      <c r="CW299" s="76">
        <f t="shared" si="492"/>
        <v>80881</v>
      </c>
      <c r="CX299" s="76">
        <f t="shared" si="492"/>
        <v>76969</v>
      </c>
      <c r="CY299" s="76">
        <f t="shared" si="492"/>
        <v>74095</v>
      </c>
      <c r="CZ299" s="76">
        <f t="shared" si="492"/>
        <v>71292</v>
      </c>
      <c r="DA299" s="76">
        <f t="shared" si="492"/>
        <v>66807</v>
      </c>
      <c r="DB299" s="76">
        <f t="shared" si="492"/>
        <v>62769</v>
      </c>
      <c r="DC299" s="76">
        <f t="shared" si="492"/>
        <v>58122</v>
      </c>
      <c r="DD299" s="76">
        <f t="shared" si="492"/>
        <v>52611</v>
      </c>
      <c r="DE299" s="76">
        <f t="shared" si="492"/>
        <v>47261</v>
      </c>
      <c r="DF299" s="76">
        <f t="shared" si="492"/>
        <v>41078</v>
      </c>
      <c r="DG299" s="76">
        <f t="shared" si="492"/>
        <v>35378</v>
      </c>
      <c r="DH299" s="76">
        <f t="shared" si="492"/>
        <v>28598</v>
      </c>
      <c r="DI299" s="76">
        <f t="shared" si="492"/>
        <v>22226</v>
      </c>
      <c r="DJ299" s="76">
        <f t="shared" si="492"/>
        <v>16778</v>
      </c>
      <c r="DK299" s="76">
        <f t="shared" si="492"/>
        <v>12229</v>
      </c>
      <c r="DL299" s="76">
        <f t="shared" ref="DL299:EE299" si="493">DL250+DL201</f>
        <v>8518</v>
      </c>
      <c r="DM299" s="76">
        <f t="shared" si="493"/>
        <v>5559</v>
      </c>
      <c r="DN299" s="76">
        <f t="shared" si="493"/>
        <v>3442</v>
      </c>
      <c r="DO299" s="76">
        <f t="shared" si="493"/>
        <v>1956</v>
      </c>
      <c r="DP299" s="76">
        <f t="shared" si="493"/>
        <v>1019</v>
      </c>
      <c r="DQ299" s="76">
        <f t="shared" si="493"/>
        <v>486</v>
      </c>
      <c r="DR299" s="76">
        <f t="shared" si="493"/>
        <v>210</v>
      </c>
      <c r="DS299" s="76">
        <f t="shared" si="493"/>
        <v>85</v>
      </c>
      <c r="DT299" s="76">
        <f t="shared" si="493"/>
        <v>32</v>
      </c>
      <c r="DU299" s="76">
        <f t="shared" si="493"/>
        <v>12</v>
      </c>
      <c r="DV299" s="76">
        <f t="shared" si="493"/>
        <v>3</v>
      </c>
      <c r="DW299" s="76">
        <f t="shared" si="493"/>
        <v>1</v>
      </c>
      <c r="DX299" s="76">
        <f t="shared" si="493"/>
        <v>0</v>
      </c>
      <c r="DY299" s="76">
        <f t="shared" si="493"/>
        <v>0</v>
      </c>
      <c r="DZ299" s="76">
        <f t="shared" si="493"/>
        <v>0</v>
      </c>
      <c r="EA299" s="76">
        <f t="shared" si="493"/>
        <v>0</v>
      </c>
      <c r="EB299" s="76">
        <f t="shared" si="493"/>
        <v>0</v>
      </c>
      <c r="EC299" s="76">
        <f t="shared" si="493"/>
        <v>0</v>
      </c>
      <c r="ED299" s="76">
        <f t="shared" si="493"/>
        <v>0</v>
      </c>
      <c r="EE299" s="76">
        <f t="shared" si="493"/>
        <v>0</v>
      </c>
    </row>
    <row r="300" spans="1:16384" ht="0.95" customHeight="1" x14ac:dyDescent="0.25">
      <c r="A300" s="70"/>
      <c r="B300" s="71"/>
      <c r="C300" s="73"/>
      <c r="D300" s="66"/>
      <c r="E300" s="66"/>
      <c r="F300" s="66"/>
      <c r="G300" s="75"/>
      <c r="H300" s="75"/>
      <c r="I300" s="75"/>
      <c r="J300" s="75"/>
      <c r="K300" s="75"/>
      <c r="L300" s="75"/>
      <c r="M300" s="75"/>
      <c r="N300" s="6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c r="CP300" s="76"/>
      <c r="CQ300" s="76"/>
      <c r="CR300" s="76"/>
      <c r="CS300" s="76"/>
      <c r="CT300" s="76"/>
      <c r="CU300" s="76"/>
      <c r="CV300" s="76"/>
      <c r="CW300" s="76"/>
      <c r="CX300" s="76"/>
      <c r="CY300" s="76"/>
      <c r="CZ300" s="76"/>
      <c r="DA300" s="76"/>
      <c r="DB300" s="76"/>
      <c r="DC300" s="76"/>
      <c r="DD300" s="76"/>
      <c r="DE300" s="76"/>
      <c r="DF300" s="76"/>
      <c r="DG300" s="76"/>
      <c r="DH300" s="76"/>
      <c r="DI300" s="76"/>
      <c r="DJ300" s="76"/>
      <c r="DK300" s="76"/>
      <c r="DL300" s="76"/>
      <c r="DM300" s="76"/>
      <c r="DN300" s="76"/>
      <c r="DO300" s="76"/>
      <c r="DP300" s="76"/>
      <c r="DQ300" s="76"/>
      <c r="DR300" s="76"/>
      <c r="DS300" s="76"/>
      <c r="DT300" s="76"/>
      <c r="DU300" s="76"/>
      <c r="DV300" s="76"/>
      <c r="DW300" s="76"/>
      <c r="DX300" s="76"/>
      <c r="DY300" s="76"/>
      <c r="DZ300" s="76"/>
      <c r="EA300" s="76"/>
      <c r="EB300" s="76"/>
      <c r="EC300" s="76"/>
      <c r="ED300" s="76"/>
      <c r="EE300" s="76"/>
    </row>
    <row r="301" spans="1:16384" ht="0.95" customHeight="1" x14ac:dyDescent="0.25">
      <c r="A301" s="70"/>
      <c r="B301" s="71"/>
      <c r="C301" s="73"/>
      <c r="D301" s="66"/>
      <c r="E301" s="66"/>
      <c r="F301" s="66"/>
      <c r="G301" s="75"/>
      <c r="H301" s="75"/>
      <c r="I301" s="75"/>
      <c r="J301" s="75"/>
      <c r="K301" s="75"/>
      <c r="L301" s="75"/>
      <c r="M301" s="75"/>
      <c r="N301" s="6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c r="CP301" s="76"/>
      <c r="CQ301" s="76"/>
      <c r="CR301" s="76"/>
      <c r="CS301" s="76"/>
      <c r="CT301" s="76"/>
      <c r="CU301" s="76"/>
      <c r="CV301" s="76"/>
      <c r="CW301" s="76"/>
      <c r="CX301" s="76"/>
      <c r="CY301" s="76"/>
      <c r="CZ301" s="76"/>
      <c r="DA301" s="76"/>
      <c r="DB301" s="76"/>
      <c r="DC301" s="76"/>
      <c r="DD301" s="76"/>
      <c r="DE301" s="76"/>
      <c r="DF301" s="76"/>
      <c r="DG301" s="76"/>
      <c r="DH301" s="76"/>
      <c r="DI301" s="76"/>
      <c r="DJ301" s="76"/>
      <c r="DK301" s="76"/>
      <c r="DL301" s="76"/>
      <c r="DM301" s="76"/>
      <c r="DN301" s="76"/>
      <c r="DO301" s="76"/>
      <c r="DP301" s="76"/>
      <c r="DQ301" s="76"/>
      <c r="DR301" s="76"/>
      <c r="DS301" s="76"/>
      <c r="DT301" s="76"/>
      <c r="DU301" s="76"/>
      <c r="DV301" s="76"/>
      <c r="DW301" s="76"/>
      <c r="DX301" s="76"/>
      <c r="DY301" s="76"/>
      <c r="DZ301" s="76"/>
      <c r="EA301" s="76"/>
      <c r="EB301" s="76"/>
      <c r="EC301" s="76"/>
      <c r="ED301" s="76"/>
      <c r="EE301" s="76"/>
    </row>
    <row r="302" spans="1:16384" ht="0.95" customHeight="1" x14ac:dyDescent="0.35">
      <c r="A302" s="72"/>
      <c r="B302" s="72"/>
      <c r="C302" s="72"/>
    </row>
    <row r="303" spans="1:16384" ht="0.95" customHeight="1" x14ac:dyDescent="0.3">
      <c r="A303" s="79" t="s">
        <v>232</v>
      </c>
      <c r="B303" s="69"/>
      <c r="C303" s="69"/>
    </row>
    <row r="304" spans="1:16384" ht="0.95" customHeight="1" x14ac:dyDescent="0.35">
      <c r="A304" s="72"/>
      <c r="B304" s="72" t="s">
        <v>20</v>
      </c>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c r="BO304" s="72"/>
      <c r="BP304" s="72"/>
      <c r="BQ304" s="72"/>
      <c r="BR304" s="72"/>
      <c r="BS304" s="72"/>
      <c r="BT304" s="72"/>
      <c r="BU304" s="72"/>
      <c r="BV304" s="72"/>
      <c r="BW304" s="72"/>
      <c r="BX304" s="72"/>
      <c r="BY304" s="72"/>
      <c r="BZ304" s="72"/>
      <c r="CA304" s="72"/>
      <c r="CB304" s="72"/>
      <c r="CC304" s="72"/>
      <c r="CD304" s="72"/>
      <c r="CE304" s="72"/>
      <c r="CF304" s="72"/>
      <c r="CG304" s="72"/>
      <c r="CH304" s="72"/>
      <c r="CI304" s="72"/>
      <c r="CJ304" s="72"/>
      <c r="CK304" s="72"/>
      <c r="CL304" s="72"/>
      <c r="CM304" s="72"/>
      <c r="CN304" s="72"/>
      <c r="CO304" s="72"/>
      <c r="CP304" s="72"/>
      <c r="CQ304" s="72"/>
      <c r="CR304" s="72"/>
      <c r="CS304" s="72"/>
      <c r="CT304" s="72"/>
      <c r="CU304" s="72"/>
      <c r="CV304" s="72"/>
      <c r="CW304" s="72"/>
      <c r="CX304" s="72"/>
      <c r="CY304" s="72"/>
      <c r="CZ304" s="72"/>
      <c r="DA304" s="72"/>
      <c r="DB304" s="72"/>
      <c r="DC304" s="72"/>
      <c r="DD304" s="72"/>
      <c r="DE304" s="72"/>
      <c r="DF304" s="72"/>
      <c r="DG304" s="72"/>
      <c r="DH304" s="72"/>
      <c r="DI304" s="72"/>
      <c r="DJ304" s="72"/>
      <c r="DK304" s="72"/>
      <c r="DL304" s="72"/>
      <c r="DM304" s="72"/>
      <c r="DN304" s="72"/>
      <c r="DO304" s="72"/>
      <c r="DP304" s="72"/>
      <c r="DQ304" s="72"/>
      <c r="DR304" s="72"/>
      <c r="DS304" s="72"/>
      <c r="DT304" s="72"/>
      <c r="DU304" s="72"/>
      <c r="DV304" s="72"/>
      <c r="DW304" s="72"/>
      <c r="DX304" s="72"/>
      <c r="DY304" s="72"/>
      <c r="DZ304" s="72"/>
      <c r="EA304" s="72"/>
      <c r="EB304" s="72"/>
      <c r="EC304" s="72"/>
      <c r="ED304" s="72"/>
      <c r="EE304" s="72"/>
      <c r="EF304" s="72"/>
      <c r="EG304" s="72"/>
      <c r="EH304" s="72"/>
      <c r="EI304" s="72"/>
      <c r="EJ304" s="72"/>
      <c r="EK304" s="72"/>
      <c r="EL304" s="72"/>
      <c r="EM304" s="72"/>
      <c r="EN304" s="72"/>
      <c r="EO304" s="72"/>
      <c r="EP304" s="72"/>
      <c r="EQ304" s="72"/>
      <c r="ER304" s="72"/>
      <c r="ES304" s="72"/>
      <c r="ET304" s="72"/>
      <c r="EU304" s="72"/>
      <c r="EV304" s="72"/>
      <c r="EW304" s="72"/>
      <c r="EX304" s="72"/>
      <c r="EY304" s="72"/>
      <c r="EZ304" s="72"/>
      <c r="FA304" s="72"/>
      <c r="FB304" s="72"/>
      <c r="FC304" s="72"/>
      <c r="FD304" s="72"/>
      <c r="FE304" s="72"/>
      <c r="FF304" s="72"/>
      <c r="FG304" s="72"/>
      <c r="FH304" s="72"/>
      <c r="FI304" s="72"/>
      <c r="FJ304" s="72"/>
      <c r="FK304" s="72"/>
      <c r="FL304" s="72"/>
      <c r="FM304" s="72"/>
      <c r="FN304" s="72"/>
      <c r="FO304" s="72"/>
      <c r="FP304" s="72"/>
      <c r="FQ304" s="72"/>
      <c r="FR304" s="72"/>
      <c r="FS304" s="72"/>
      <c r="FT304" s="72"/>
      <c r="FU304" s="72"/>
      <c r="FV304" s="72"/>
      <c r="FW304" s="72"/>
      <c r="FX304" s="72"/>
      <c r="FY304" s="72"/>
      <c r="FZ304" s="72"/>
      <c r="GA304" s="72"/>
      <c r="GB304" s="72"/>
      <c r="GC304" s="72"/>
      <c r="GD304" s="72"/>
      <c r="GE304" s="72"/>
      <c r="GF304" s="72"/>
      <c r="GG304" s="72"/>
      <c r="GH304" s="72"/>
      <c r="GI304" s="72"/>
      <c r="GJ304" s="72"/>
      <c r="GK304" s="72"/>
      <c r="GL304" s="72"/>
      <c r="GM304" s="72"/>
      <c r="GN304" s="72"/>
      <c r="GO304" s="72"/>
      <c r="GP304" s="72"/>
      <c r="GQ304" s="72"/>
      <c r="GR304" s="72"/>
      <c r="GS304" s="72"/>
      <c r="GT304" s="72"/>
      <c r="GU304" s="72"/>
      <c r="GV304" s="72"/>
      <c r="GW304" s="72"/>
      <c r="GX304" s="72"/>
      <c r="GY304" s="72"/>
      <c r="GZ304" s="72"/>
      <c r="HA304" s="72"/>
      <c r="HB304" s="72"/>
      <c r="HC304" s="72"/>
      <c r="HD304" s="72"/>
      <c r="HE304" s="72"/>
      <c r="HF304" s="72"/>
      <c r="HG304" s="72"/>
      <c r="HH304" s="72"/>
      <c r="HI304" s="72"/>
      <c r="HJ304" s="72"/>
      <c r="HK304" s="72"/>
      <c r="HL304" s="72"/>
      <c r="HM304" s="72"/>
      <c r="HN304" s="72"/>
      <c r="HO304" s="72"/>
      <c r="HP304" s="72"/>
      <c r="HQ304" s="72"/>
      <c r="HR304" s="72"/>
      <c r="HS304" s="72"/>
      <c r="HT304" s="72"/>
      <c r="HU304" s="72"/>
      <c r="HV304" s="72"/>
      <c r="HW304" s="72"/>
      <c r="HX304" s="72"/>
      <c r="HY304" s="72"/>
      <c r="HZ304" s="72"/>
      <c r="IA304" s="72"/>
      <c r="IB304" s="72"/>
      <c r="IC304" s="72"/>
      <c r="ID304" s="72"/>
      <c r="IE304" s="72"/>
      <c r="IF304" s="72"/>
      <c r="IG304" s="72"/>
      <c r="IH304" s="72"/>
      <c r="II304" s="72"/>
      <c r="IJ304" s="72"/>
      <c r="IK304" s="72"/>
      <c r="IL304" s="72"/>
      <c r="IM304" s="72"/>
      <c r="IN304" s="72"/>
      <c r="IO304" s="72"/>
      <c r="IP304" s="72"/>
      <c r="IQ304" s="72"/>
      <c r="IR304" s="72"/>
      <c r="IS304" s="72"/>
      <c r="IT304" s="72"/>
      <c r="IU304" s="72"/>
      <c r="IV304" s="72"/>
      <c r="IW304" s="72"/>
      <c r="IX304" s="72"/>
      <c r="IY304" s="72"/>
      <c r="IZ304" s="72"/>
      <c r="JA304" s="72"/>
      <c r="JB304" s="72"/>
      <c r="JC304" s="72"/>
      <c r="JD304" s="72"/>
      <c r="JE304" s="72"/>
      <c r="JF304" s="72"/>
      <c r="JG304" s="72"/>
      <c r="JH304" s="72"/>
      <c r="JI304" s="72"/>
      <c r="JJ304" s="72"/>
      <c r="JK304" s="72"/>
      <c r="JL304" s="72"/>
      <c r="JM304" s="72"/>
      <c r="JN304" s="72"/>
      <c r="JO304" s="72"/>
      <c r="JP304" s="72"/>
      <c r="JQ304" s="72"/>
      <c r="JR304" s="72"/>
      <c r="JS304" s="72"/>
      <c r="JT304" s="72"/>
      <c r="JU304" s="72"/>
      <c r="JV304" s="72"/>
      <c r="JW304" s="72"/>
      <c r="JX304" s="72"/>
      <c r="JY304" s="72"/>
      <c r="JZ304" s="72"/>
      <c r="KA304" s="72"/>
      <c r="KB304" s="72"/>
      <c r="KC304" s="72"/>
      <c r="KD304" s="72"/>
      <c r="KE304" s="72"/>
      <c r="KF304" s="72"/>
      <c r="KG304" s="72"/>
      <c r="KH304" s="72"/>
      <c r="KI304" s="72"/>
      <c r="KJ304" s="72"/>
      <c r="KK304" s="72"/>
      <c r="KL304" s="72"/>
      <c r="KM304" s="72"/>
      <c r="KN304" s="72"/>
      <c r="KO304" s="72"/>
      <c r="KP304" s="72"/>
      <c r="KQ304" s="72"/>
      <c r="KR304" s="72"/>
      <c r="KS304" s="72"/>
      <c r="KT304" s="72"/>
      <c r="KU304" s="72"/>
      <c r="KV304" s="72"/>
      <c r="KW304" s="72"/>
      <c r="KX304" s="72"/>
      <c r="KY304" s="72"/>
      <c r="KZ304" s="72"/>
      <c r="LA304" s="72"/>
      <c r="LB304" s="72"/>
      <c r="LC304" s="72"/>
      <c r="LD304" s="72"/>
      <c r="LE304" s="72"/>
      <c r="LF304" s="72"/>
      <c r="LG304" s="72"/>
      <c r="LH304" s="72"/>
      <c r="LI304" s="72"/>
      <c r="LJ304" s="72"/>
      <c r="LK304" s="72"/>
      <c r="LL304" s="72"/>
      <c r="LM304" s="72"/>
      <c r="LN304" s="72"/>
      <c r="LO304" s="72"/>
      <c r="LP304" s="72"/>
      <c r="LQ304" s="72"/>
      <c r="LR304" s="72"/>
      <c r="LS304" s="72"/>
      <c r="LT304" s="72"/>
      <c r="LU304" s="72"/>
      <c r="LV304" s="72"/>
      <c r="LW304" s="72"/>
      <c r="LX304" s="72"/>
      <c r="LY304" s="72"/>
      <c r="LZ304" s="72"/>
      <c r="MA304" s="72"/>
      <c r="MB304" s="72"/>
      <c r="MC304" s="72"/>
      <c r="MD304" s="72"/>
      <c r="ME304" s="72"/>
      <c r="MF304" s="72"/>
      <c r="MG304" s="72"/>
      <c r="MH304" s="72"/>
      <c r="MI304" s="72"/>
      <c r="MJ304" s="72"/>
      <c r="MK304" s="72"/>
      <c r="ML304" s="72"/>
      <c r="MM304" s="72"/>
      <c r="MN304" s="72"/>
      <c r="MO304" s="72"/>
      <c r="MP304" s="72"/>
      <c r="MQ304" s="72"/>
      <c r="MR304" s="72"/>
      <c r="MS304" s="72"/>
      <c r="MT304" s="72"/>
      <c r="MU304" s="72"/>
      <c r="MV304" s="72"/>
      <c r="MW304" s="72"/>
      <c r="MX304" s="72"/>
      <c r="MY304" s="72"/>
      <c r="MZ304" s="72"/>
      <c r="NA304" s="72"/>
      <c r="NB304" s="72"/>
      <c r="NC304" s="72"/>
      <c r="ND304" s="72"/>
      <c r="NE304" s="72"/>
      <c r="NF304" s="72"/>
      <c r="NG304" s="72"/>
      <c r="NH304" s="72"/>
      <c r="NI304" s="72"/>
      <c r="NJ304" s="72"/>
      <c r="NK304" s="72"/>
      <c r="NL304" s="72"/>
      <c r="NM304" s="72"/>
      <c r="NN304" s="72"/>
      <c r="NO304" s="72"/>
      <c r="NP304" s="72"/>
      <c r="NQ304" s="72"/>
      <c r="NR304" s="72"/>
      <c r="NS304" s="72"/>
      <c r="NT304" s="72"/>
      <c r="NU304" s="72"/>
      <c r="NV304" s="72"/>
      <c r="NW304" s="72"/>
      <c r="NX304" s="72"/>
      <c r="NY304" s="72"/>
      <c r="NZ304" s="72"/>
      <c r="OA304" s="72"/>
      <c r="OB304" s="72"/>
      <c r="OC304" s="72"/>
      <c r="OD304" s="72"/>
      <c r="OE304" s="72"/>
      <c r="OF304" s="72"/>
      <c r="OG304" s="72"/>
      <c r="OH304" s="72"/>
      <c r="OI304" s="72"/>
      <c r="OJ304" s="72"/>
      <c r="OK304" s="72"/>
      <c r="OL304" s="72"/>
      <c r="OM304" s="72"/>
      <c r="ON304" s="72"/>
      <c r="OO304" s="72"/>
      <c r="OP304" s="72"/>
      <c r="OQ304" s="72"/>
      <c r="OR304" s="72"/>
      <c r="OS304" s="72"/>
      <c r="OT304" s="72"/>
      <c r="OU304" s="72"/>
      <c r="OV304" s="72"/>
      <c r="OW304" s="72"/>
      <c r="OX304" s="72"/>
      <c r="OY304" s="72"/>
      <c r="OZ304" s="72"/>
      <c r="PA304" s="72"/>
      <c r="PB304" s="72"/>
      <c r="PC304" s="72"/>
      <c r="PD304" s="72"/>
      <c r="PE304" s="72"/>
      <c r="PF304" s="72"/>
      <c r="PG304" s="72"/>
      <c r="PH304" s="72"/>
      <c r="PI304" s="72"/>
      <c r="PJ304" s="72"/>
      <c r="PK304" s="72"/>
      <c r="PL304" s="72"/>
      <c r="PM304" s="72"/>
      <c r="PN304" s="72"/>
      <c r="PO304" s="72"/>
      <c r="PP304" s="72"/>
      <c r="PQ304" s="72"/>
      <c r="PR304" s="72"/>
      <c r="PS304" s="72"/>
      <c r="PT304" s="72"/>
      <c r="PU304" s="72"/>
      <c r="PV304" s="72"/>
      <c r="PW304" s="72"/>
      <c r="PX304" s="72"/>
      <c r="PY304" s="72"/>
      <c r="PZ304" s="72"/>
      <c r="QA304" s="72"/>
      <c r="QB304" s="72"/>
      <c r="QC304" s="72"/>
      <c r="QD304" s="72"/>
      <c r="QE304" s="72"/>
      <c r="QF304" s="72"/>
      <c r="QG304" s="72"/>
      <c r="QH304" s="72"/>
      <c r="QI304" s="72"/>
      <c r="QJ304" s="72"/>
      <c r="QK304" s="72"/>
      <c r="QL304" s="72"/>
      <c r="QM304" s="72"/>
      <c r="QN304" s="72"/>
      <c r="QO304" s="72"/>
      <c r="QP304" s="72"/>
      <c r="QQ304" s="72"/>
      <c r="QR304" s="72"/>
      <c r="QS304" s="72"/>
      <c r="QT304" s="72"/>
      <c r="QU304" s="72"/>
      <c r="QV304" s="72"/>
      <c r="QW304" s="72"/>
      <c r="QX304" s="72"/>
      <c r="QY304" s="72"/>
      <c r="QZ304" s="72"/>
      <c r="RA304" s="72"/>
      <c r="RB304" s="72"/>
      <c r="RC304" s="72"/>
      <c r="RD304" s="72"/>
      <c r="RE304" s="72"/>
      <c r="RF304" s="72"/>
      <c r="RG304" s="72"/>
      <c r="RH304" s="72"/>
      <c r="RI304" s="72"/>
      <c r="RJ304" s="72"/>
      <c r="RK304" s="72"/>
      <c r="RL304" s="72"/>
      <c r="RM304" s="72"/>
      <c r="RN304" s="72"/>
      <c r="RO304" s="72"/>
      <c r="RP304" s="72"/>
      <c r="RQ304" s="72"/>
      <c r="RR304" s="72"/>
      <c r="RS304" s="72"/>
      <c r="RT304" s="72"/>
      <c r="RU304" s="72"/>
      <c r="RV304" s="72"/>
      <c r="RW304" s="72"/>
      <c r="RX304" s="72"/>
      <c r="RY304" s="72"/>
      <c r="RZ304" s="72"/>
      <c r="SA304" s="72"/>
      <c r="SB304" s="72"/>
      <c r="SC304" s="72"/>
      <c r="SD304" s="72"/>
      <c r="SE304" s="72"/>
      <c r="SF304" s="72"/>
      <c r="SG304" s="72"/>
      <c r="SH304" s="72"/>
      <c r="SI304" s="72"/>
      <c r="SJ304" s="72"/>
      <c r="SK304" s="72"/>
      <c r="SL304" s="72"/>
      <c r="SM304" s="72"/>
      <c r="SN304" s="72"/>
      <c r="SO304" s="72"/>
      <c r="SP304" s="72"/>
      <c r="SQ304" s="72"/>
      <c r="SR304" s="72"/>
      <c r="SS304" s="72"/>
      <c r="ST304" s="72"/>
      <c r="SU304" s="72"/>
      <c r="SV304" s="72"/>
      <c r="SW304" s="72"/>
      <c r="SX304" s="72"/>
      <c r="SY304" s="72"/>
      <c r="SZ304" s="72"/>
      <c r="TA304" s="72"/>
      <c r="TB304" s="72"/>
      <c r="TC304" s="72"/>
      <c r="TD304" s="72"/>
      <c r="TE304" s="72"/>
      <c r="TF304" s="72"/>
      <c r="TG304" s="72"/>
      <c r="TH304" s="72"/>
      <c r="TI304" s="72"/>
      <c r="TJ304" s="72"/>
      <c r="TK304" s="72"/>
      <c r="TL304" s="72"/>
      <c r="TM304" s="72"/>
      <c r="TN304" s="72"/>
      <c r="TO304" s="72"/>
      <c r="TP304" s="72"/>
      <c r="TQ304" s="72"/>
      <c r="TR304" s="72"/>
      <c r="TS304" s="72"/>
      <c r="TT304" s="72"/>
      <c r="TU304" s="72"/>
      <c r="TV304" s="72"/>
      <c r="TW304" s="72"/>
      <c r="TX304" s="72"/>
      <c r="TY304" s="72"/>
      <c r="TZ304" s="72"/>
      <c r="UA304" s="72"/>
      <c r="UB304" s="72"/>
      <c r="UC304" s="72"/>
      <c r="UD304" s="72"/>
      <c r="UE304" s="72"/>
      <c r="UF304" s="72"/>
      <c r="UG304" s="72"/>
      <c r="UH304" s="72"/>
      <c r="UI304" s="72"/>
      <c r="UJ304" s="72"/>
      <c r="UK304" s="72"/>
      <c r="UL304" s="72"/>
      <c r="UM304" s="72"/>
      <c r="UN304" s="72"/>
      <c r="UO304" s="72"/>
      <c r="UP304" s="72"/>
      <c r="UQ304" s="72"/>
      <c r="UR304" s="72"/>
      <c r="US304" s="72"/>
      <c r="UT304" s="72"/>
      <c r="UU304" s="72"/>
      <c r="UV304" s="72"/>
      <c r="UW304" s="72"/>
      <c r="UX304" s="72"/>
      <c r="UY304" s="72"/>
      <c r="UZ304" s="72"/>
      <c r="VA304" s="72"/>
      <c r="VB304" s="72"/>
      <c r="VC304" s="72"/>
      <c r="VD304" s="72"/>
      <c r="VE304" s="72"/>
      <c r="VF304" s="72"/>
      <c r="VG304" s="72"/>
      <c r="VH304" s="72"/>
      <c r="VI304" s="72"/>
      <c r="VJ304" s="72"/>
      <c r="VK304" s="72"/>
      <c r="VL304" s="72"/>
      <c r="VM304" s="72"/>
      <c r="VN304" s="72"/>
      <c r="VO304" s="72"/>
      <c r="VP304" s="72"/>
      <c r="VQ304" s="72"/>
      <c r="VR304" s="72"/>
      <c r="VS304" s="72"/>
      <c r="VT304" s="72"/>
      <c r="VU304" s="72"/>
      <c r="VV304" s="72"/>
      <c r="VW304" s="72"/>
      <c r="VX304" s="72"/>
      <c r="VY304" s="72"/>
      <c r="VZ304" s="72"/>
      <c r="WA304" s="72"/>
      <c r="WB304" s="72"/>
      <c r="WC304" s="72"/>
      <c r="WD304" s="72"/>
      <c r="WE304" s="72"/>
      <c r="WF304" s="72"/>
      <c r="WG304" s="72"/>
      <c r="WH304" s="72"/>
      <c r="WI304" s="72"/>
      <c r="WJ304" s="72"/>
      <c r="WK304" s="72"/>
      <c r="WL304" s="72"/>
      <c r="WM304" s="72"/>
      <c r="WN304" s="72"/>
      <c r="WO304" s="72"/>
      <c r="WP304" s="72"/>
      <c r="WQ304" s="72"/>
      <c r="WR304" s="72"/>
      <c r="WS304" s="72"/>
      <c r="WT304" s="72"/>
      <c r="WU304" s="72"/>
      <c r="WV304" s="72"/>
      <c r="WW304" s="72"/>
      <c r="WX304" s="72"/>
      <c r="WY304" s="72"/>
      <c r="WZ304" s="72"/>
      <c r="XA304" s="72"/>
      <c r="XB304" s="72"/>
      <c r="XC304" s="72"/>
      <c r="XD304" s="72"/>
      <c r="XE304" s="72"/>
      <c r="XF304" s="72"/>
      <c r="XG304" s="72"/>
      <c r="XH304" s="72"/>
      <c r="XI304" s="72"/>
      <c r="XJ304" s="72"/>
      <c r="XK304" s="72"/>
      <c r="XL304" s="72"/>
      <c r="XM304" s="72"/>
      <c r="XN304" s="72"/>
      <c r="XO304" s="72"/>
      <c r="XP304" s="72"/>
      <c r="XQ304" s="72"/>
      <c r="XR304" s="72"/>
      <c r="XS304" s="72"/>
      <c r="XT304" s="72"/>
      <c r="XU304" s="72"/>
      <c r="XV304" s="72"/>
      <c r="XW304" s="72"/>
      <c r="XX304" s="72"/>
      <c r="XY304" s="72"/>
      <c r="XZ304" s="72"/>
      <c r="YA304" s="72"/>
      <c r="YB304" s="72"/>
      <c r="YC304" s="72"/>
      <c r="YD304" s="72"/>
      <c r="YE304" s="72"/>
      <c r="YF304" s="72"/>
      <c r="YG304" s="72"/>
      <c r="YH304" s="72"/>
      <c r="YI304" s="72"/>
      <c r="YJ304" s="72"/>
      <c r="YK304" s="72"/>
      <c r="YL304" s="72"/>
      <c r="YM304" s="72"/>
      <c r="YN304" s="72"/>
      <c r="YO304" s="72"/>
      <c r="YP304" s="72"/>
      <c r="YQ304" s="72"/>
      <c r="YR304" s="72"/>
      <c r="YS304" s="72"/>
      <c r="YT304" s="72"/>
      <c r="YU304" s="72"/>
      <c r="YV304" s="72"/>
      <c r="YW304" s="72"/>
      <c r="YX304" s="72"/>
      <c r="YY304" s="72"/>
      <c r="YZ304" s="72"/>
      <c r="ZA304" s="72"/>
      <c r="ZB304" s="72"/>
      <c r="ZC304" s="72"/>
      <c r="ZD304" s="72"/>
      <c r="ZE304" s="72"/>
      <c r="ZF304" s="72"/>
      <c r="ZG304" s="72"/>
      <c r="ZH304" s="72"/>
      <c r="ZI304" s="72"/>
      <c r="ZJ304" s="72"/>
      <c r="ZK304" s="72"/>
      <c r="ZL304" s="72"/>
      <c r="ZM304" s="72"/>
      <c r="ZN304" s="72"/>
      <c r="ZO304" s="72"/>
      <c r="ZP304" s="72"/>
      <c r="ZQ304" s="72"/>
      <c r="ZR304" s="72"/>
      <c r="ZS304" s="72"/>
      <c r="ZT304" s="72"/>
      <c r="ZU304" s="72"/>
      <c r="ZV304" s="72"/>
      <c r="ZW304" s="72"/>
      <c r="ZX304" s="72"/>
      <c r="ZY304" s="72"/>
      <c r="ZZ304" s="72"/>
      <c r="AAA304" s="72"/>
      <c r="AAB304" s="72"/>
      <c r="AAC304" s="72"/>
      <c r="AAD304" s="72"/>
      <c r="AAE304" s="72"/>
      <c r="AAF304" s="72"/>
      <c r="AAG304" s="72"/>
      <c r="AAH304" s="72"/>
      <c r="AAI304" s="72"/>
      <c r="AAJ304" s="72"/>
      <c r="AAK304" s="72"/>
      <c r="AAL304" s="72"/>
      <c r="AAM304" s="72"/>
      <c r="AAN304" s="72"/>
      <c r="AAO304" s="72"/>
      <c r="AAP304" s="72"/>
      <c r="AAQ304" s="72"/>
      <c r="AAR304" s="72"/>
      <c r="AAS304" s="72"/>
      <c r="AAT304" s="72"/>
      <c r="AAU304" s="72"/>
      <c r="AAV304" s="72"/>
      <c r="AAW304" s="72"/>
      <c r="AAX304" s="72"/>
      <c r="AAY304" s="72"/>
      <c r="AAZ304" s="72"/>
      <c r="ABA304" s="72"/>
      <c r="ABB304" s="72"/>
      <c r="ABC304" s="72"/>
      <c r="ABD304" s="72"/>
      <c r="ABE304" s="72"/>
      <c r="ABF304" s="72"/>
      <c r="ABG304" s="72"/>
      <c r="ABH304" s="72"/>
      <c r="ABI304" s="72"/>
      <c r="ABJ304" s="72"/>
      <c r="ABK304" s="72"/>
      <c r="ABL304" s="72"/>
      <c r="ABM304" s="72"/>
      <c r="ABN304" s="72"/>
      <c r="ABO304" s="72"/>
      <c r="ABP304" s="72"/>
      <c r="ABQ304" s="72"/>
      <c r="ABR304" s="72"/>
      <c r="ABS304" s="72"/>
      <c r="ABT304" s="72"/>
      <c r="ABU304" s="72"/>
      <c r="ABV304" s="72"/>
      <c r="ABW304" s="72"/>
      <c r="ABX304" s="72"/>
      <c r="ABY304" s="72"/>
      <c r="ABZ304" s="72"/>
      <c r="ACA304" s="72"/>
      <c r="ACB304" s="72"/>
      <c r="ACC304" s="72"/>
      <c r="ACD304" s="72"/>
      <c r="ACE304" s="72"/>
      <c r="ACF304" s="72"/>
      <c r="ACG304" s="72"/>
      <c r="ACH304" s="72"/>
      <c r="ACI304" s="72"/>
      <c r="ACJ304" s="72"/>
      <c r="ACK304" s="72"/>
      <c r="ACL304" s="72"/>
      <c r="ACM304" s="72"/>
      <c r="ACN304" s="72"/>
      <c r="ACO304" s="72"/>
      <c r="ACP304" s="72"/>
      <c r="ACQ304" s="72"/>
      <c r="ACR304" s="72"/>
      <c r="ACS304" s="72"/>
      <c r="ACT304" s="72"/>
      <c r="ACU304" s="72"/>
      <c r="ACV304" s="72"/>
      <c r="ACW304" s="72"/>
      <c r="ACX304" s="72"/>
      <c r="ACY304" s="72"/>
      <c r="ACZ304" s="72"/>
      <c r="ADA304" s="72"/>
      <c r="ADB304" s="72"/>
      <c r="ADC304" s="72"/>
      <c r="ADD304" s="72"/>
      <c r="ADE304" s="72"/>
      <c r="ADF304" s="72"/>
      <c r="ADG304" s="72"/>
      <c r="ADH304" s="72"/>
      <c r="ADI304" s="72"/>
      <c r="ADJ304" s="72"/>
      <c r="ADK304" s="72"/>
      <c r="ADL304" s="72"/>
      <c r="ADM304" s="72"/>
      <c r="ADN304" s="72"/>
      <c r="ADO304" s="72"/>
      <c r="ADP304" s="72"/>
      <c r="ADQ304" s="72"/>
      <c r="ADR304" s="72"/>
      <c r="ADS304" s="72"/>
      <c r="ADT304" s="72"/>
      <c r="ADU304" s="72"/>
      <c r="ADV304" s="72"/>
      <c r="ADW304" s="72"/>
      <c r="ADX304" s="72"/>
      <c r="ADY304" s="72"/>
      <c r="ADZ304" s="72"/>
      <c r="AEA304" s="72"/>
      <c r="AEB304" s="72"/>
      <c r="AEC304" s="72"/>
      <c r="AED304" s="72"/>
      <c r="AEE304" s="72"/>
      <c r="AEF304" s="72"/>
      <c r="AEG304" s="72"/>
      <c r="AEH304" s="72"/>
      <c r="AEI304" s="72"/>
      <c r="AEJ304" s="72"/>
      <c r="AEK304" s="72"/>
      <c r="AEL304" s="72"/>
      <c r="AEM304" s="72"/>
      <c r="AEN304" s="72"/>
      <c r="AEO304" s="72"/>
      <c r="AEP304" s="72"/>
      <c r="AEQ304" s="72"/>
      <c r="AER304" s="72"/>
      <c r="AES304" s="72"/>
      <c r="AET304" s="72"/>
      <c r="AEU304" s="72"/>
      <c r="AEV304" s="72"/>
      <c r="AEW304" s="72"/>
      <c r="AEX304" s="72"/>
      <c r="AEY304" s="72"/>
      <c r="AEZ304" s="72"/>
      <c r="AFA304" s="72"/>
      <c r="AFB304" s="72"/>
      <c r="AFC304" s="72"/>
      <c r="AFD304" s="72"/>
      <c r="AFE304" s="72"/>
      <c r="AFF304" s="72"/>
      <c r="AFG304" s="72"/>
      <c r="AFH304" s="72"/>
      <c r="AFI304" s="72"/>
      <c r="AFJ304" s="72"/>
      <c r="AFK304" s="72"/>
      <c r="AFL304" s="72"/>
      <c r="AFM304" s="72"/>
      <c r="AFN304" s="72"/>
      <c r="AFO304" s="72"/>
      <c r="AFP304" s="72"/>
      <c r="AFQ304" s="72"/>
      <c r="AFR304" s="72"/>
      <c r="AFS304" s="72"/>
      <c r="AFT304" s="72"/>
      <c r="AFU304" s="72"/>
      <c r="AFV304" s="72"/>
      <c r="AFW304" s="72"/>
      <c r="AFX304" s="72"/>
      <c r="AFY304" s="72"/>
      <c r="AFZ304" s="72"/>
      <c r="AGA304" s="72"/>
      <c r="AGB304" s="72"/>
      <c r="AGC304" s="72"/>
      <c r="AGD304" s="72"/>
      <c r="AGE304" s="72"/>
      <c r="AGF304" s="72"/>
      <c r="AGG304" s="72"/>
      <c r="AGH304" s="72"/>
      <c r="AGI304" s="72"/>
      <c r="AGJ304" s="72"/>
      <c r="AGK304" s="72"/>
      <c r="AGL304" s="72"/>
      <c r="AGM304" s="72"/>
      <c r="AGN304" s="72"/>
      <c r="AGO304" s="72"/>
      <c r="AGP304" s="72"/>
      <c r="AGQ304" s="72"/>
      <c r="AGR304" s="72"/>
      <c r="AGS304" s="72"/>
      <c r="AGT304" s="72"/>
      <c r="AGU304" s="72"/>
      <c r="AGV304" s="72"/>
      <c r="AGW304" s="72"/>
      <c r="AGX304" s="72"/>
      <c r="AGY304" s="72"/>
      <c r="AGZ304" s="72"/>
      <c r="AHA304" s="72"/>
      <c r="AHB304" s="72"/>
      <c r="AHC304" s="72"/>
      <c r="AHD304" s="72"/>
      <c r="AHE304" s="72"/>
      <c r="AHF304" s="72"/>
      <c r="AHG304" s="72"/>
      <c r="AHH304" s="72"/>
      <c r="AHI304" s="72"/>
      <c r="AHJ304" s="72"/>
      <c r="AHK304" s="72"/>
      <c r="AHL304" s="72"/>
      <c r="AHM304" s="72"/>
      <c r="AHN304" s="72"/>
      <c r="AHO304" s="72"/>
      <c r="AHP304" s="72"/>
      <c r="AHQ304" s="72"/>
      <c r="AHR304" s="72"/>
      <c r="AHS304" s="72"/>
      <c r="AHT304" s="72"/>
      <c r="AHU304" s="72"/>
      <c r="AHV304" s="72"/>
      <c r="AHW304" s="72"/>
      <c r="AHX304" s="72"/>
      <c r="AHY304" s="72"/>
      <c r="AHZ304" s="72"/>
      <c r="AIA304" s="72"/>
      <c r="AIB304" s="72"/>
      <c r="AIC304" s="72"/>
      <c r="AID304" s="72"/>
      <c r="AIE304" s="72"/>
      <c r="AIF304" s="72"/>
      <c r="AIG304" s="72"/>
      <c r="AIH304" s="72"/>
      <c r="AII304" s="72"/>
      <c r="AIJ304" s="72"/>
      <c r="AIK304" s="72"/>
      <c r="AIL304" s="72"/>
      <c r="AIM304" s="72"/>
      <c r="AIN304" s="72"/>
      <c r="AIO304" s="72"/>
      <c r="AIP304" s="72"/>
      <c r="AIQ304" s="72"/>
      <c r="AIR304" s="72"/>
      <c r="AIS304" s="72"/>
      <c r="AIT304" s="72"/>
      <c r="AIU304" s="72"/>
      <c r="AIV304" s="72"/>
      <c r="AIW304" s="72"/>
      <c r="AIX304" s="72"/>
      <c r="AIY304" s="72"/>
      <c r="AIZ304" s="72"/>
      <c r="AJA304" s="72"/>
      <c r="AJB304" s="72"/>
      <c r="AJC304" s="72"/>
      <c r="AJD304" s="72"/>
      <c r="AJE304" s="72"/>
      <c r="AJF304" s="72"/>
      <c r="AJG304" s="72"/>
      <c r="AJH304" s="72"/>
      <c r="AJI304" s="72"/>
      <c r="AJJ304" s="72"/>
      <c r="AJK304" s="72"/>
      <c r="AJL304" s="72"/>
      <c r="AJM304" s="72"/>
      <c r="AJN304" s="72"/>
      <c r="AJO304" s="72"/>
      <c r="AJP304" s="72"/>
      <c r="AJQ304" s="72"/>
      <c r="AJR304" s="72"/>
      <c r="AJS304" s="72"/>
      <c r="AJT304" s="72"/>
      <c r="AJU304" s="72"/>
      <c r="AJV304" s="72"/>
      <c r="AJW304" s="72"/>
      <c r="AJX304" s="72"/>
      <c r="AJY304" s="72"/>
      <c r="AJZ304" s="72"/>
      <c r="AKA304" s="72"/>
      <c r="AKB304" s="72"/>
      <c r="AKC304" s="72"/>
      <c r="AKD304" s="72"/>
      <c r="AKE304" s="72"/>
      <c r="AKF304" s="72"/>
      <c r="AKG304" s="72"/>
      <c r="AKH304" s="72"/>
      <c r="AKI304" s="72"/>
      <c r="AKJ304" s="72"/>
      <c r="AKK304" s="72"/>
      <c r="AKL304" s="72"/>
      <c r="AKM304" s="72"/>
      <c r="AKN304" s="72"/>
      <c r="AKO304" s="72"/>
      <c r="AKP304" s="72"/>
      <c r="AKQ304" s="72"/>
      <c r="AKR304" s="72"/>
      <c r="AKS304" s="72"/>
      <c r="AKT304" s="72"/>
      <c r="AKU304" s="72"/>
      <c r="AKV304" s="72"/>
      <c r="AKW304" s="72"/>
      <c r="AKX304" s="72"/>
      <c r="AKY304" s="72"/>
      <c r="AKZ304" s="72"/>
      <c r="ALA304" s="72"/>
      <c r="ALB304" s="72"/>
      <c r="ALC304" s="72"/>
      <c r="ALD304" s="72"/>
      <c r="ALE304" s="72"/>
      <c r="ALF304" s="72"/>
      <c r="ALG304" s="72"/>
      <c r="ALH304" s="72"/>
      <c r="ALI304" s="72"/>
      <c r="ALJ304" s="72"/>
      <c r="ALK304" s="72"/>
      <c r="ALL304" s="72"/>
      <c r="ALM304" s="72"/>
      <c r="ALN304" s="72"/>
      <c r="ALO304" s="72"/>
      <c r="ALP304" s="72"/>
      <c r="ALQ304" s="72"/>
      <c r="ALR304" s="72"/>
      <c r="ALS304" s="72"/>
      <c r="ALT304" s="72"/>
      <c r="ALU304" s="72"/>
      <c r="ALV304" s="72"/>
      <c r="ALW304" s="72"/>
      <c r="ALX304" s="72"/>
      <c r="ALY304" s="72"/>
      <c r="ALZ304" s="72"/>
      <c r="AMA304" s="72"/>
      <c r="AMB304" s="72"/>
      <c r="AMC304" s="72"/>
      <c r="AMD304" s="72"/>
      <c r="AME304" s="72"/>
      <c r="AMF304" s="72"/>
      <c r="AMG304" s="72"/>
      <c r="AMH304" s="72"/>
      <c r="AMI304" s="72"/>
      <c r="AMJ304" s="72"/>
      <c r="AMK304" s="72"/>
      <c r="AML304" s="72"/>
      <c r="AMM304" s="72"/>
      <c r="AMN304" s="72"/>
      <c r="AMO304" s="72"/>
      <c r="AMP304" s="72"/>
      <c r="AMQ304" s="72"/>
      <c r="AMR304" s="72"/>
      <c r="AMS304" s="72"/>
      <c r="AMT304" s="72"/>
      <c r="AMU304" s="72"/>
      <c r="AMV304" s="72"/>
      <c r="AMW304" s="72"/>
      <c r="AMX304" s="72"/>
      <c r="AMY304" s="72"/>
      <c r="AMZ304" s="72"/>
      <c r="ANA304" s="72"/>
      <c r="ANB304" s="72"/>
      <c r="ANC304" s="72"/>
      <c r="AND304" s="72"/>
      <c r="ANE304" s="72"/>
      <c r="ANF304" s="72"/>
      <c r="ANG304" s="72"/>
      <c r="ANH304" s="72"/>
      <c r="ANI304" s="72"/>
      <c r="ANJ304" s="72"/>
      <c r="ANK304" s="72"/>
      <c r="ANL304" s="72"/>
      <c r="ANM304" s="72"/>
      <c r="ANN304" s="72"/>
      <c r="ANO304" s="72"/>
      <c r="ANP304" s="72"/>
      <c r="ANQ304" s="72"/>
      <c r="ANR304" s="72"/>
      <c r="ANS304" s="72"/>
      <c r="ANT304" s="72"/>
      <c r="ANU304" s="72"/>
      <c r="ANV304" s="72"/>
      <c r="ANW304" s="72"/>
      <c r="ANX304" s="72"/>
      <c r="ANY304" s="72"/>
      <c r="ANZ304" s="72"/>
      <c r="AOA304" s="72"/>
      <c r="AOB304" s="72"/>
      <c r="AOC304" s="72"/>
      <c r="AOD304" s="72"/>
      <c r="AOE304" s="72"/>
      <c r="AOF304" s="72"/>
      <c r="AOG304" s="72"/>
      <c r="AOH304" s="72"/>
      <c r="AOI304" s="72"/>
      <c r="AOJ304" s="72"/>
      <c r="AOK304" s="72"/>
      <c r="AOL304" s="72"/>
      <c r="AOM304" s="72"/>
      <c r="AON304" s="72"/>
      <c r="AOO304" s="72"/>
      <c r="AOP304" s="72"/>
      <c r="AOQ304" s="72"/>
      <c r="AOR304" s="72"/>
      <c r="AOS304" s="72"/>
      <c r="AOT304" s="72"/>
      <c r="AOU304" s="72"/>
      <c r="AOV304" s="72"/>
      <c r="AOW304" s="72"/>
      <c r="AOX304" s="72"/>
      <c r="AOY304" s="72"/>
      <c r="AOZ304" s="72"/>
      <c r="APA304" s="72"/>
      <c r="APB304" s="72"/>
      <c r="APC304" s="72"/>
      <c r="APD304" s="72"/>
      <c r="APE304" s="72"/>
      <c r="APF304" s="72"/>
      <c r="APG304" s="72"/>
      <c r="APH304" s="72"/>
      <c r="API304" s="72"/>
      <c r="APJ304" s="72"/>
      <c r="APK304" s="72"/>
      <c r="APL304" s="72"/>
      <c r="APM304" s="72"/>
      <c r="APN304" s="72"/>
      <c r="APO304" s="72"/>
      <c r="APP304" s="72"/>
      <c r="APQ304" s="72"/>
      <c r="APR304" s="72"/>
      <c r="APS304" s="72"/>
      <c r="APT304" s="72"/>
      <c r="APU304" s="72"/>
      <c r="APV304" s="72"/>
      <c r="APW304" s="72"/>
      <c r="APX304" s="72"/>
      <c r="APY304" s="72"/>
      <c r="APZ304" s="72"/>
      <c r="AQA304" s="72"/>
      <c r="AQB304" s="72"/>
      <c r="AQC304" s="72"/>
      <c r="AQD304" s="72"/>
      <c r="AQE304" s="72"/>
      <c r="AQF304" s="72"/>
      <c r="AQG304" s="72"/>
      <c r="AQH304" s="72"/>
      <c r="AQI304" s="72"/>
      <c r="AQJ304" s="72"/>
      <c r="AQK304" s="72"/>
      <c r="AQL304" s="72"/>
      <c r="AQM304" s="72"/>
      <c r="AQN304" s="72"/>
      <c r="AQO304" s="72"/>
      <c r="AQP304" s="72"/>
      <c r="AQQ304" s="72"/>
      <c r="AQR304" s="72"/>
      <c r="AQS304" s="72"/>
      <c r="AQT304" s="72"/>
      <c r="AQU304" s="72"/>
      <c r="AQV304" s="72"/>
      <c r="AQW304" s="72"/>
      <c r="AQX304" s="72"/>
      <c r="AQY304" s="72"/>
      <c r="AQZ304" s="72"/>
      <c r="ARA304" s="72"/>
      <c r="ARB304" s="72"/>
      <c r="ARC304" s="72"/>
      <c r="ARD304" s="72"/>
      <c r="ARE304" s="72"/>
      <c r="ARF304" s="72"/>
      <c r="ARG304" s="72"/>
      <c r="ARH304" s="72"/>
      <c r="ARI304" s="72"/>
      <c r="ARJ304" s="72"/>
      <c r="ARK304" s="72"/>
      <c r="ARL304" s="72"/>
      <c r="ARM304" s="72"/>
      <c r="ARN304" s="72"/>
      <c r="ARO304" s="72"/>
      <c r="ARP304" s="72"/>
      <c r="ARQ304" s="72"/>
      <c r="ARR304" s="72"/>
      <c r="ARS304" s="72"/>
      <c r="ART304" s="72"/>
      <c r="ARU304" s="72"/>
      <c r="ARV304" s="72"/>
      <c r="ARW304" s="72"/>
      <c r="ARX304" s="72"/>
      <c r="ARY304" s="72"/>
      <c r="ARZ304" s="72"/>
      <c r="ASA304" s="72"/>
      <c r="ASB304" s="72"/>
      <c r="ASC304" s="72"/>
      <c r="ASD304" s="72"/>
      <c r="ASE304" s="72"/>
      <c r="ASF304" s="72"/>
      <c r="ASG304" s="72"/>
      <c r="ASH304" s="72"/>
      <c r="ASI304" s="72"/>
      <c r="ASJ304" s="72"/>
      <c r="ASK304" s="72"/>
      <c r="ASL304" s="72"/>
      <c r="ASM304" s="72"/>
      <c r="ASN304" s="72"/>
      <c r="ASO304" s="72"/>
      <c r="ASP304" s="72"/>
      <c r="ASQ304" s="72"/>
      <c r="ASR304" s="72"/>
      <c r="ASS304" s="72"/>
      <c r="AST304" s="72"/>
      <c r="ASU304" s="72"/>
      <c r="ASV304" s="72"/>
      <c r="ASW304" s="72"/>
      <c r="ASX304" s="72"/>
      <c r="ASY304" s="72"/>
      <c r="ASZ304" s="72"/>
      <c r="ATA304" s="72"/>
      <c r="ATB304" s="72"/>
      <c r="ATC304" s="72"/>
      <c r="ATD304" s="72"/>
      <c r="ATE304" s="72"/>
      <c r="ATF304" s="72"/>
      <c r="ATG304" s="72"/>
      <c r="ATH304" s="72"/>
      <c r="ATI304" s="72"/>
      <c r="ATJ304" s="72"/>
      <c r="ATK304" s="72"/>
      <c r="ATL304" s="72"/>
      <c r="ATM304" s="72"/>
      <c r="ATN304" s="72"/>
      <c r="ATO304" s="72"/>
      <c r="ATP304" s="72"/>
      <c r="ATQ304" s="72"/>
      <c r="ATR304" s="72"/>
      <c r="ATS304" s="72"/>
      <c r="ATT304" s="72"/>
      <c r="ATU304" s="72"/>
      <c r="ATV304" s="72"/>
      <c r="ATW304" s="72"/>
      <c r="ATX304" s="72"/>
      <c r="ATY304" s="72"/>
      <c r="ATZ304" s="72"/>
      <c r="AUA304" s="72"/>
      <c r="AUB304" s="72"/>
      <c r="AUC304" s="72"/>
      <c r="AUD304" s="72"/>
      <c r="AUE304" s="72"/>
      <c r="AUF304" s="72"/>
      <c r="AUG304" s="72"/>
      <c r="AUH304" s="72"/>
      <c r="AUI304" s="72"/>
      <c r="AUJ304" s="72"/>
      <c r="AUK304" s="72"/>
      <c r="AUL304" s="72"/>
      <c r="AUM304" s="72"/>
      <c r="AUN304" s="72"/>
      <c r="AUO304" s="72"/>
      <c r="AUP304" s="72"/>
      <c r="AUQ304" s="72"/>
      <c r="AUR304" s="72"/>
      <c r="AUS304" s="72"/>
      <c r="AUT304" s="72"/>
      <c r="AUU304" s="72"/>
      <c r="AUV304" s="72"/>
      <c r="AUW304" s="72"/>
      <c r="AUX304" s="72"/>
      <c r="AUY304" s="72"/>
      <c r="AUZ304" s="72"/>
      <c r="AVA304" s="72"/>
      <c r="AVB304" s="72"/>
      <c r="AVC304" s="72"/>
      <c r="AVD304" s="72"/>
      <c r="AVE304" s="72"/>
      <c r="AVF304" s="72"/>
      <c r="AVG304" s="72"/>
      <c r="AVH304" s="72"/>
      <c r="AVI304" s="72"/>
      <c r="AVJ304" s="72"/>
      <c r="AVK304" s="72"/>
      <c r="AVL304" s="72"/>
      <c r="AVM304" s="72"/>
      <c r="AVN304" s="72"/>
      <c r="AVO304" s="72"/>
      <c r="AVP304" s="72"/>
      <c r="AVQ304" s="72"/>
      <c r="AVR304" s="72"/>
      <c r="AVS304" s="72"/>
      <c r="AVT304" s="72"/>
      <c r="AVU304" s="72"/>
      <c r="AVV304" s="72"/>
      <c r="AVW304" s="72"/>
      <c r="AVX304" s="72"/>
      <c r="AVY304" s="72"/>
      <c r="AVZ304" s="72"/>
      <c r="AWA304" s="72"/>
      <c r="AWB304" s="72"/>
      <c r="AWC304" s="72"/>
      <c r="AWD304" s="72"/>
      <c r="AWE304" s="72"/>
      <c r="AWF304" s="72"/>
      <c r="AWG304" s="72"/>
      <c r="AWH304" s="72"/>
      <c r="AWI304" s="72"/>
      <c r="AWJ304" s="72"/>
      <c r="AWK304" s="72"/>
      <c r="AWL304" s="72"/>
      <c r="AWM304" s="72"/>
      <c r="AWN304" s="72"/>
      <c r="AWO304" s="72"/>
      <c r="AWP304" s="72"/>
      <c r="AWQ304" s="72"/>
      <c r="AWR304" s="72"/>
      <c r="AWS304" s="72"/>
      <c r="AWT304" s="72"/>
      <c r="AWU304" s="72"/>
      <c r="AWV304" s="72"/>
      <c r="AWW304" s="72"/>
      <c r="AWX304" s="72"/>
      <c r="AWY304" s="72"/>
      <c r="AWZ304" s="72"/>
      <c r="AXA304" s="72"/>
      <c r="AXB304" s="72"/>
      <c r="AXC304" s="72"/>
      <c r="AXD304" s="72"/>
      <c r="AXE304" s="72"/>
      <c r="AXF304" s="72"/>
      <c r="AXG304" s="72"/>
      <c r="AXH304" s="72"/>
      <c r="AXI304" s="72"/>
      <c r="AXJ304" s="72"/>
      <c r="AXK304" s="72"/>
      <c r="AXL304" s="72"/>
      <c r="AXM304" s="72"/>
      <c r="AXN304" s="72"/>
      <c r="AXO304" s="72"/>
      <c r="AXP304" s="72"/>
      <c r="AXQ304" s="72"/>
      <c r="AXR304" s="72"/>
      <c r="AXS304" s="72"/>
      <c r="AXT304" s="72"/>
      <c r="AXU304" s="72"/>
      <c r="AXV304" s="72"/>
      <c r="AXW304" s="72"/>
      <c r="AXX304" s="72"/>
      <c r="AXY304" s="72"/>
      <c r="AXZ304" s="72"/>
      <c r="AYA304" s="72"/>
      <c r="AYB304" s="72"/>
      <c r="AYC304" s="72"/>
      <c r="AYD304" s="72"/>
      <c r="AYE304" s="72"/>
      <c r="AYF304" s="72"/>
      <c r="AYG304" s="72"/>
      <c r="AYH304" s="72"/>
      <c r="AYI304" s="72"/>
      <c r="AYJ304" s="72"/>
      <c r="AYK304" s="72"/>
      <c r="AYL304" s="72"/>
      <c r="AYM304" s="72"/>
      <c r="AYN304" s="72"/>
      <c r="AYO304" s="72"/>
      <c r="AYP304" s="72"/>
      <c r="AYQ304" s="72"/>
      <c r="AYR304" s="72"/>
      <c r="AYS304" s="72"/>
      <c r="AYT304" s="72"/>
      <c r="AYU304" s="72"/>
      <c r="AYV304" s="72"/>
      <c r="AYW304" s="72"/>
      <c r="AYX304" s="72"/>
      <c r="AYY304" s="72"/>
      <c r="AYZ304" s="72"/>
      <c r="AZA304" s="72"/>
      <c r="AZB304" s="72"/>
      <c r="AZC304" s="72"/>
      <c r="AZD304" s="72"/>
      <c r="AZE304" s="72"/>
      <c r="AZF304" s="72"/>
      <c r="AZG304" s="72"/>
      <c r="AZH304" s="72"/>
      <c r="AZI304" s="72"/>
      <c r="AZJ304" s="72"/>
      <c r="AZK304" s="72"/>
      <c r="AZL304" s="72"/>
      <c r="AZM304" s="72"/>
      <c r="AZN304" s="72"/>
      <c r="AZO304" s="72"/>
      <c r="AZP304" s="72"/>
      <c r="AZQ304" s="72"/>
      <c r="AZR304" s="72"/>
      <c r="AZS304" s="72"/>
      <c r="AZT304" s="72"/>
      <c r="AZU304" s="72"/>
      <c r="AZV304" s="72"/>
      <c r="AZW304" s="72"/>
      <c r="AZX304" s="72"/>
      <c r="AZY304" s="72"/>
      <c r="AZZ304" s="72"/>
      <c r="BAA304" s="72"/>
      <c r="BAB304" s="72"/>
      <c r="BAC304" s="72"/>
      <c r="BAD304" s="72"/>
      <c r="BAE304" s="72"/>
      <c r="BAF304" s="72"/>
      <c r="BAG304" s="72"/>
      <c r="BAH304" s="72"/>
      <c r="BAI304" s="72"/>
      <c r="BAJ304" s="72"/>
      <c r="BAK304" s="72"/>
      <c r="BAL304" s="72"/>
      <c r="BAM304" s="72"/>
      <c r="BAN304" s="72"/>
      <c r="BAO304" s="72"/>
      <c r="BAP304" s="72"/>
      <c r="BAQ304" s="72"/>
      <c r="BAR304" s="72"/>
      <c r="BAS304" s="72"/>
      <c r="BAT304" s="72"/>
      <c r="BAU304" s="72"/>
      <c r="BAV304" s="72"/>
      <c r="BAW304" s="72"/>
      <c r="BAX304" s="72"/>
      <c r="BAY304" s="72"/>
      <c r="BAZ304" s="72"/>
      <c r="BBA304" s="72"/>
      <c r="BBB304" s="72"/>
      <c r="BBC304" s="72"/>
      <c r="BBD304" s="72"/>
      <c r="BBE304" s="72"/>
      <c r="BBF304" s="72"/>
      <c r="BBG304" s="72"/>
      <c r="BBH304" s="72"/>
      <c r="BBI304" s="72"/>
      <c r="BBJ304" s="72"/>
      <c r="BBK304" s="72"/>
      <c r="BBL304" s="72"/>
      <c r="BBM304" s="72"/>
      <c r="BBN304" s="72"/>
      <c r="BBO304" s="72"/>
      <c r="BBP304" s="72"/>
      <c r="BBQ304" s="72"/>
      <c r="BBR304" s="72"/>
      <c r="BBS304" s="72"/>
      <c r="BBT304" s="72"/>
      <c r="BBU304" s="72"/>
      <c r="BBV304" s="72"/>
      <c r="BBW304" s="72"/>
      <c r="BBX304" s="72"/>
      <c r="BBY304" s="72"/>
      <c r="BBZ304" s="72"/>
      <c r="BCA304" s="72"/>
      <c r="BCB304" s="72"/>
      <c r="BCC304" s="72"/>
      <c r="BCD304" s="72"/>
      <c r="BCE304" s="72"/>
      <c r="BCF304" s="72"/>
      <c r="BCG304" s="72"/>
      <c r="BCH304" s="72"/>
      <c r="BCI304" s="72"/>
      <c r="BCJ304" s="72"/>
      <c r="BCK304" s="72"/>
      <c r="BCL304" s="72"/>
      <c r="BCM304" s="72"/>
      <c r="BCN304" s="72"/>
      <c r="BCO304" s="72"/>
      <c r="BCP304" s="72"/>
      <c r="BCQ304" s="72"/>
      <c r="BCR304" s="72"/>
      <c r="BCS304" s="72"/>
      <c r="BCT304" s="72"/>
      <c r="BCU304" s="72"/>
      <c r="BCV304" s="72"/>
      <c r="BCW304" s="72"/>
      <c r="BCX304" s="72"/>
      <c r="BCY304" s="72"/>
      <c r="BCZ304" s="72"/>
      <c r="BDA304" s="72"/>
      <c r="BDB304" s="72"/>
      <c r="BDC304" s="72"/>
      <c r="BDD304" s="72"/>
      <c r="BDE304" s="72"/>
      <c r="BDF304" s="72"/>
      <c r="BDG304" s="72"/>
      <c r="BDH304" s="72"/>
      <c r="BDI304" s="72"/>
      <c r="BDJ304" s="72"/>
      <c r="BDK304" s="72"/>
      <c r="BDL304" s="72"/>
      <c r="BDM304" s="72"/>
      <c r="BDN304" s="72"/>
      <c r="BDO304" s="72"/>
      <c r="BDP304" s="72"/>
      <c r="BDQ304" s="72"/>
      <c r="BDR304" s="72"/>
      <c r="BDS304" s="72"/>
      <c r="BDT304" s="72"/>
      <c r="BDU304" s="72"/>
      <c r="BDV304" s="72"/>
      <c r="BDW304" s="72"/>
      <c r="BDX304" s="72"/>
      <c r="BDY304" s="72"/>
      <c r="BDZ304" s="72"/>
      <c r="BEA304" s="72"/>
      <c r="BEB304" s="72"/>
      <c r="BEC304" s="72"/>
      <c r="BED304" s="72"/>
      <c r="BEE304" s="72"/>
      <c r="BEF304" s="72"/>
      <c r="BEG304" s="72"/>
      <c r="BEH304" s="72"/>
      <c r="BEI304" s="72"/>
      <c r="BEJ304" s="72"/>
      <c r="BEK304" s="72"/>
      <c r="BEL304" s="72"/>
      <c r="BEM304" s="72"/>
      <c r="BEN304" s="72"/>
      <c r="BEO304" s="72"/>
      <c r="BEP304" s="72"/>
      <c r="BEQ304" s="72"/>
      <c r="BER304" s="72"/>
      <c r="BES304" s="72"/>
      <c r="BET304" s="72"/>
      <c r="BEU304" s="72"/>
      <c r="BEV304" s="72"/>
      <c r="BEW304" s="72"/>
      <c r="BEX304" s="72"/>
      <c r="BEY304" s="72"/>
      <c r="BEZ304" s="72"/>
      <c r="BFA304" s="72"/>
      <c r="BFB304" s="72"/>
      <c r="BFC304" s="72"/>
      <c r="BFD304" s="72"/>
      <c r="BFE304" s="72"/>
      <c r="BFF304" s="72"/>
      <c r="BFG304" s="72"/>
      <c r="BFH304" s="72"/>
      <c r="BFI304" s="72"/>
      <c r="BFJ304" s="72"/>
      <c r="BFK304" s="72"/>
      <c r="BFL304" s="72"/>
      <c r="BFM304" s="72"/>
      <c r="BFN304" s="72"/>
      <c r="BFO304" s="72"/>
      <c r="BFP304" s="72"/>
      <c r="BFQ304" s="72"/>
      <c r="BFR304" s="72"/>
      <c r="BFS304" s="72"/>
      <c r="BFT304" s="72"/>
      <c r="BFU304" s="72"/>
      <c r="BFV304" s="72"/>
      <c r="BFW304" s="72"/>
      <c r="BFX304" s="72"/>
      <c r="BFY304" s="72"/>
      <c r="BFZ304" s="72"/>
      <c r="BGA304" s="72"/>
      <c r="BGB304" s="72"/>
      <c r="BGC304" s="72"/>
      <c r="BGD304" s="72"/>
      <c r="BGE304" s="72"/>
      <c r="BGF304" s="72"/>
      <c r="BGG304" s="72"/>
      <c r="BGH304" s="72"/>
      <c r="BGI304" s="72"/>
      <c r="BGJ304" s="72"/>
      <c r="BGK304" s="72"/>
      <c r="BGL304" s="72"/>
      <c r="BGM304" s="72"/>
      <c r="BGN304" s="72"/>
      <c r="BGO304" s="72"/>
      <c r="BGP304" s="72"/>
      <c r="BGQ304" s="72"/>
      <c r="BGR304" s="72"/>
      <c r="BGS304" s="72"/>
      <c r="BGT304" s="72"/>
      <c r="BGU304" s="72"/>
      <c r="BGV304" s="72"/>
      <c r="BGW304" s="72"/>
      <c r="BGX304" s="72"/>
      <c r="BGY304" s="72"/>
      <c r="BGZ304" s="72"/>
      <c r="BHA304" s="72"/>
      <c r="BHB304" s="72"/>
      <c r="BHC304" s="72"/>
      <c r="BHD304" s="72"/>
      <c r="BHE304" s="72"/>
      <c r="BHF304" s="72"/>
      <c r="BHG304" s="72"/>
      <c r="BHH304" s="72"/>
      <c r="BHI304" s="72"/>
      <c r="BHJ304" s="72"/>
      <c r="BHK304" s="72"/>
      <c r="BHL304" s="72"/>
      <c r="BHM304" s="72"/>
      <c r="BHN304" s="72"/>
      <c r="BHO304" s="72"/>
      <c r="BHP304" s="72"/>
      <c r="BHQ304" s="72"/>
      <c r="BHR304" s="72"/>
      <c r="BHS304" s="72"/>
      <c r="BHT304" s="72"/>
      <c r="BHU304" s="72"/>
      <c r="BHV304" s="72"/>
      <c r="BHW304" s="72"/>
      <c r="BHX304" s="72"/>
      <c r="BHY304" s="72"/>
      <c r="BHZ304" s="72"/>
      <c r="BIA304" s="72"/>
      <c r="BIB304" s="72"/>
      <c r="BIC304" s="72"/>
      <c r="BID304" s="72"/>
      <c r="BIE304" s="72"/>
      <c r="BIF304" s="72"/>
      <c r="BIG304" s="72"/>
      <c r="BIH304" s="72"/>
      <c r="BII304" s="72"/>
      <c r="BIJ304" s="72"/>
      <c r="BIK304" s="72"/>
      <c r="BIL304" s="72"/>
      <c r="BIM304" s="72"/>
      <c r="BIN304" s="72"/>
      <c r="BIO304" s="72"/>
      <c r="BIP304" s="72"/>
      <c r="BIQ304" s="72"/>
      <c r="BIR304" s="72"/>
      <c r="BIS304" s="72"/>
      <c r="BIT304" s="72"/>
      <c r="BIU304" s="72"/>
      <c r="BIV304" s="72"/>
      <c r="BIW304" s="72"/>
      <c r="BIX304" s="72"/>
      <c r="BIY304" s="72"/>
      <c r="BIZ304" s="72"/>
      <c r="BJA304" s="72"/>
      <c r="BJB304" s="72"/>
      <c r="BJC304" s="72"/>
      <c r="BJD304" s="72"/>
      <c r="BJE304" s="72"/>
      <c r="BJF304" s="72"/>
      <c r="BJG304" s="72"/>
      <c r="BJH304" s="72"/>
      <c r="BJI304" s="72"/>
      <c r="BJJ304" s="72"/>
      <c r="BJK304" s="72"/>
      <c r="BJL304" s="72"/>
      <c r="BJM304" s="72"/>
      <c r="BJN304" s="72"/>
      <c r="BJO304" s="72"/>
      <c r="BJP304" s="72"/>
      <c r="BJQ304" s="72"/>
      <c r="BJR304" s="72"/>
      <c r="BJS304" s="72"/>
      <c r="BJT304" s="72"/>
      <c r="BJU304" s="72"/>
      <c r="BJV304" s="72"/>
      <c r="BJW304" s="72"/>
      <c r="BJX304" s="72"/>
      <c r="BJY304" s="72"/>
      <c r="BJZ304" s="72"/>
      <c r="BKA304" s="72"/>
      <c r="BKB304" s="72"/>
      <c r="BKC304" s="72"/>
      <c r="BKD304" s="72"/>
      <c r="BKE304" s="72"/>
      <c r="BKF304" s="72"/>
      <c r="BKG304" s="72"/>
      <c r="BKH304" s="72"/>
      <c r="BKI304" s="72"/>
      <c r="BKJ304" s="72"/>
      <c r="BKK304" s="72"/>
      <c r="BKL304" s="72"/>
      <c r="BKM304" s="72"/>
      <c r="BKN304" s="72"/>
      <c r="BKO304" s="72"/>
      <c r="BKP304" s="72"/>
      <c r="BKQ304" s="72"/>
      <c r="BKR304" s="72"/>
      <c r="BKS304" s="72"/>
      <c r="BKT304" s="72"/>
      <c r="BKU304" s="72"/>
      <c r="BKV304" s="72"/>
      <c r="BKW304" s="72"/>
      <c r="BKX304" s="72"/>
      <c r="BKY304" s="72"/>
      <c r="BKZ304" s="72"/>
      <c r="BLA304" s="72"/>
      <c r="BLB304" s="72"/>
      <c r="BLC304" s="72"/>
      <c r="BLD304" s="72"/>
      <c r="BLE304" s="72"/>
      <c r="BLF304" s="72"/>
      <c r="BLG304" s="72"/>
      <c r="BLH304" s="72"/>
      <c r="BLI304" s="72"/>
      <c r="BLJ304" s="72"/>
      <c r="BLK304" s="72"/>
      <c r="BLL304" s="72"/>
      <c r="BLM304" s="72"/>
      <c r="BLN304" s="72"/>
      <c r="BLO304" s="72"/>
      <c r="BLP304" s="72"/>
      <c r="BLQ304" s="72"/>
      <c r="BLR304" s="72"/>
      <c r="BLS304" s="72"/>
      <c r="BLT304" s="72"/>
      <c r="BLU304" s="72"/>
      <c r="BLV304" s="72"/>
      <c r="BLW304" s="72"/>
      <c r="BLX304" s="72"/>
      <c r="BLY304" s="72"/>
      <c r="BLZ304" s="72"/>
      <c r="BMA304" s="72"/>
      <c r="BMB304" s="72"/>
      <c r="BMC304" s="72"/>
      <c r="BMD304" s="72"/>
      <c r="BME304" s="72"/>
      <c r="BMF304" s="72"/>
      <c r="BMG304" s="72"/>
      <c r="BMH304" s="72"/>
      <c r="BMI304" s="72"/>
      <c r="BMJ304" s="72"/>
      <c r="BMK304" s="72"/>
      <c r="BML304" s="72"/>
      <c r="BMM304" s="72"/>
      <c r="BMN304" s="72"/>
      <c r="BMO304" s="72"/>
      <c r="BMP304" s="72"/>
      <c r="BMQ304" s="72"/>
      <c r="BMR304" s="72"/>
      <c r="BMS304" s="72"/>
      <c r="BMT304" s="72"/>
      <c r="BMU304" s="72"/>
      <c r="BMV304" s="72"/>
      <c r="BMW304" s="72"/>
      <c r="BMX304" s="72"/>
      <c r="BMY304" s="72"/>
      <c r="BMZ304" s="72"/>
      <c r="BNA304" s="72"/>
      <c r="BNB304" s="72"/>
      <c r="BNC304" s="72"/>
      <c r="BND304" s="72"/>
      <c r="BNE304" s="72"/>
      <c r="BNF304" s="72"/>
      <c r="BNG304" s="72"/>
      <c r="BNH304" s="72"/>
      <c r="BNI304" s="72"/>
      <c r="BNJ304" s="72"/>
      <c r="BNK304" s="72"/>
      <c r="BNL304" s="72"/>
      <c r="BNM304" s="72"/>
      <c r="BNN304" s="72"/>
      <c r="BNO304" s="72"/>
      <c r="BNP304" s="72"/>
      <c r="BNQ304" s="72"/>
      <c r="BNR304" s="72"/>
      <c r="BNS304" s="72"/>
      <c r="BNT304" s="72"/>
      <c r="BNU304" s="72"/>
      <c r="BNV304" s="72"/>
      <c r="BNW304" s="72"/>
      <c r="BNX304" s="72"/>
      <c r="BNY304" s="72"/>
      <c r="BNZ304" s="72"/>
      <c r="BOA304" s="72"/>
      <c r="BOB304" s="72"/>
      <c r="BOC304" s="72"/>
      <c r="BOD304" s="72"/>
      <c r="BOE304" s="72"/>
      <c r="BOF304" s="72"/>
      <c r="BOG304" s="72"/>
      <c r="BOH304" s="72"/>
      <c r="BOI304" s="72"/>
      <c r="BOJ304" s="72"/>
      <c r="BOK304" s="72"/>
      <c r="BOL304" s="72"/>
      <c r="BOM304" s="72"/>
      <c r="BON304" s="72"/>
      <c r="BOO304" s="72"/>
      <c r="BOP304" s="72"/>
      <c r="BOQ304" s="72"/>
      <c r="BOR304" s="72"/>
      <c r="BOS304" s="72"/>
      <c r="BOT304" s="72"/>
      <c r="BOU304" s="72"/>
      <c r="BOV304" s="72"/>
      <c r="BOW304" s="72"/>
      <c r="BOX304" s="72"/>
      <c r="BOY304" s="72"/>
      <c r="BOZ304" s="72"/>
      <c r="BPA304" s="72"/>
      <c r="BPB304" s="72"/>
      <c r="BPC304" s="72"/>
      <c r="BPD304" s="72"/>
      <c r="BPE304" s="72"/>
      <c r="BPF304" s="72"/>
      <c r="BPG304" s="72"/>
      <c r="BPH304" s="72"/>
      <c r="BPI304" s="72"/>
      <c r="BPJ304" s="72"/>
      <c r="BPK304" s="72"/>
      <c r="BPL304" s="72"/>
      <c r="BPM304" s="72"/>
      <c r="BPN304" s="72"/>
      <c r="BPO304" s="72"/>
      <c r="BPP304" s="72"/>
      <c r="BPQ304" s="72"/>
      <c r="BPR304" s="72"/>
      <c r="BPS304" s="72"/>
      <c r="BPT304" s="72"/>
      <c r="BPU304" s="72"/>
      <c r="BPV304" s="72"/>
      <c r="BPW304" s="72"/>
      <c r="BPX304" s="72"/>
      <c r="BPY304" s="72"/>
      <c r="BPZ304" s="72"/>
      <c r="BQA304" s="72"/>
      <c r="BQB304" s="72"/>
      <c r="BQC304" s="72"/>
      <c r="BQD304" s="72"/>
      <c r="BQE304" s="72"/>
      <c r="BQF304" s="72"/>
      <c r="BQG304" s="72"/>
      <c r="BQH304" s="72"/>
      <c r="BQI304" s="72"/>
      <c r="BQJ304" s="72"/>
      <c r="BQK304" s="72"/>
      <c r="BQL304" s="72"/>
      <c r="BQM304" s="72"/>
      <c r="BQN304" s="72"/>
      <c r="BQO304" s="72"/>
      <c r="BQP304" s="72"/>
      <c r="BQQ304" s="72"/>
      <c r="BQR304" s="72"/>
      <c r="BQS304" s="72"/>
      <c r="BQT304" s="72"/>
      <c r="BQU304" s="72"/>
      <c r="BQV304" s="72"/>
      <c r="BQW304" s="72"/>
      <c r="BQX304" s="72"/>
      <c r="BQY304" s="72"/>
      <c r="BQZ304" s="72"/>
      <c r="BRA304" s="72"/>
      <c r="BRB304" s="72"/>
      <c r="BRC304" s="72"/>
      <c r="BRD304" s="72"/>
      <c r="BRE304" s="72"/>
      <c r="BRF304" s="72"/>
      <c r="BRG304" s="72"/>
      <c r="BRH304" s="72"/>
      <c r="BRI304" s="72"/>
      <c r="BRJ304" s="72"/>
      <c r="BRK304" s="72"/>
      <c r="BRL304" s="72"/>
      <c r="BRM304" s="72"/>
      <c r="BRN304" s="72"/>
      <c r="BRO304" s="72"/>
      <c r="BRP304" s="72"/>
      <c r="BRQ304" s="72"/>
      <c r="BRR304" s="72"/>
      <c r="BRS304" s="72"/>
      <c r="BRT304" s="72"/>
      <c r="BRU304" s="72"/>
      <c r="BRV304" s="72"/>
      <c r="BRW304" s="72"/>
      <c r="BRX304" s="72"/>
      <c r="BRY304" s="72"/>
      <c r="BRZ304" s="72"/>
      <c r="BSA304" s="72"/>
      <c r="BSB304" s="72"/>
      <c r="BSC304" s="72"/>
      <c r="BSD304" s="72"/>
      <c r="BSE304" s="72"/>
      <c r="BSF304" s="72"/>
      <c r="BSG304" s="72"/>
      <c r="BSH304" s="72"/>
      <c r="BSI304" s="72"/>
      <c r="BSJ304" s="72"/>
      <c r="BSK304" s="72"/>
      <c r="BSL304" s="72"/>
      <c r="BSM304" s="72"/>
      <c r="BSN304" s="72"/>
      <c r="BSO304" s="72"/>
      <c r="BSP304" s="72"/>
      <c r="BSQ304" s="72"/>
      <c r="BSR304" s="72"/>
      <c r="BSS304" s="72"/>
      <c r="BST304" s="72"/>
      <c r="BSU304" s="72"/>
      <c r="BSV304" s="72"/>
      <c r="BSW304" s="72"/>
      <c r="BSX304" s="72"/>
      <c r="BSY304" s="72"/>
      <c r="BSZ304" s="72"/>
      <c r="BTA304" s="72"/>
      <c r="BTB304" s="72"/>
      <c r="BTC304" s="72"/>
      <c r="BTD304" s="72"/>
      <c r="BTE304" s="72"/>
      <c r="BTF304" s="72"/>
      <c r="BTG304" s="72"/>
      <c r="BTH304" s="72"/>
      <c r="BTI304" s="72"/>
      <c r="BTJ304" s="72"/>
      <c r="BTK304" s="72"/>
      <c r="BTL304" s="72"/>
      <c r="BTM304" s="72"/>
      <c r="BTN304" s="72"/>
      <c r="BTO304" s="72"/>
      <c r="BTP304" s="72"/>
      <c r="BTQ304" s="72"/>
      <c r="BTR304" s="72"/>
      <c r="BTS304" s="72"/>
      <c r="BTT304" s="72"/>
      <c r="BTU304" s="72"/>
      <c r="BTV304" s="72"/>
      <c r="BTW304" s="72"/>
      <c r="BTX304" s="72"/>
      <c r="BTY304" s="72"/>
      <c r="BTZ304" s="72"/>
      <c r="BUA304" s="72"/>
      <c r="BUB304" s="72"/>
      <c r="BUC304" s="72"/>
      <c r="BUD304" s="72"/>
      <c r="BUE304" s="72"/>
      <c r="BUF304" s="72"/>
      <c r="BUG304" s="72"/>
      <c r="BUH304" s="72"/>
      <c r="BUI304" s="72"/>
      <c r="BUJ304" s="72"/>
      <c r="BUK304" s="72"/>
      <c r="BUL304" s="72"/>
      <c r="BUM304" s="72"/>
      <c r="BUN304" s="72"/>
      <c r="BUO304" s="72"/>
      <c r="BUP304" s="72"/>
      <c r="BUQ304" s="72"/>
      <c r="BUR304" s="72"/>
      <c r="BUS304" s="72"/>
      <c r="BUT304" s="72"/>
      <c r="BUU304" s="72"/>
      <c r="BUV304" s="72"/>
      <c r="BUW304" s="72"/>
      <c r="BUX304" s="72"/>
      <c r="BUY304" s="72"/>
      <c r="BUZ304" s="72"/>
      <c r="BVA304" s="72"/>
      <c r="BVB304" s="72"/>
      <c r="BVC304" s="72"/>
      <c r="BVD304" s="72"/>
      <c r="BVE304" s="72"/>
      <c r="BVF304" s="72"/>
      <c r="BVG304" s="72"/>
      <c r="BVH304" s="72"/>
      <c r="BVI304" s="72"/>
      <c r="BVJ304" s="72"/>
      <c r="BVK304" s="72"/>
      <c r="BVL304" s="72"/>
      <c r="BVM304" s="72"/>
      <c r="BVN304" s="72"/>
      <c r="BVO304" s="72"/>
      <c r="BVP304" s="72"/>
      <c r="BVQ304" s="72"/>
      <c r="BVR304" s="72"/>
      <c r="BVS304" s="72"/>
      <c r="BVT304" s="72"/>
      <c r="BVU304" s="72"/>
      <c r="BVV304" s="72"/>
      <c r="BVW304" s="72"/>
      <c r="BVX304" s="72"/>
      <c r="BVY304" s="72"/>
      <c r="BVZ304" s="72"/>
      <c r="BWA304" s="72"/>
      <c r="BWB304" s="72"/>
      <c r="BWC304" s="72"/>
      <c r="BWD304" s="72"/>
      <c r="BWE304" s="72"/>
      <c r="BWF304" s="72"/>
      <c r="BWG304" s="72"/>
      <c r="BWH304" s="72"/>
      <c r="BWI304" s="72"/>
      <c r="BWJ304" s="72"/>
      <c r="BWK304" s="72"/>
      <c r="BWL304" s="72"/>
      <c r="BWM304" s="72"/>
      <c r="BWN304" s="72"/>
      <c r="BWO304" s="72"/>
      <c r="BWP304" s="72"/>
      <c r="BWQ304" s="72"/>
      <c r="BWR304" s="72"/>
      <c r="BWS304" s="72"/>
      <c r="BWT304" s="72"/>
      <c r="BWU304" s="72"/>
      <c r="BWV304" s="72"/>
      <c r="BWW304" s="72"/>
      <c r="BWX304" s="72"/>
      <c r="BWY304" s="72"/>
      <c r="BWZ304" s="72"/>
      <c r="BXA304" s="72"/>
      <c r="BXB304" s="72"/>
      <c r="BXC304" s="72"/>
      <c r="BXD304" s="72"/>
      <c r="BXE304" s="72"/>
      <c r="BXF304" s="72"/>
      <c r="BXG304" s="72"/>
      <c r="BXH304" s="72"/>
      <c r="BXI304" s="72"/>
      <c r="BXJ304" s="72"/>
      <c r="BXK304" s="72"/>
      <c r="BXL304" s="72"/>
      <c r="BXM304" s="72"/>
      <c r="BXN304" s="72"/>
      <c r="BXO304" s="72"/>
      <c r="BXP304" s="72"/>
      <c r="BXQ304" s="72"/>
      <c r="BXR304" s="72"/>
      <c r="BXS304" s="72"/>
      <c r="BXT304" s="72"/>
      <c r="BXU304" s="72"/>
      <c r="BXV304" s="72"/>
      <c r="BXW304" s="72"/>
      <c r="BXX304" s="72"/>
      <c r="BXY304" s="72"/>
      <c r="BXZ304" s="72"/>
      <c r="BYA304" s="72"/>
      <c r="BYB304" s="72"/>
      <c r="BYC304" s="72"/>
      <c r="BYD304" s="72"/>
      <c r="BYE304" s="72"/>
      <c r="BYF304" s="72"/>
      <c r="BYG304" s="72"/>
      <c r="BYH304" s="72"/>
      <c r="BYI304" s="72"/>
      <c r="BYJ304" s="72"/>
      <c r="BYK304" s="72"/>
      <c r="BYL304" s="72"/>
      <c r="BYM304" s="72"/>
      <c r="BYN304" s="72"/>
      <c r="BYO304" s="72"/>
      <c r="BYP304" s="72"/>
      <c r="BYQ304" s="72"/>
      <c r="BYR304" s="72"/>
      <c r="BYS304" s="72"/>
      <c r="BYT304" s="72"/>
      <c r="BYU304" s="72"/>
      <c r="BYV304" s="72"/>
      <c r="BYW304" s="72"/>
      <c r="BYX304" s="72"/>
      <c r="BYY304" s="72"/>
      <c r="BYZ304" s="72"/>
      <c r="BZA304" s="72"/>
      <c r="BZB304" s="72"/>
      <c r="BZC304" s="72"/>
      <c r="BZD304" s="72"/>
      <c r="BZE304" s="72"/>
      <c r="BZF304" s="72"/>
      <c r="BZG304" s="72"/>
      <c r="BZH304" s="72"/>
      <c r="BZI304" s="72"/>
      <c r="BZJ304" s="72"/>
      <c r="BZK304" s="72"/>
      <c r="BZL304" s="72"/>
      <c r="BZM304" s="72"/>
      <c r="BZN304" s="72"/>
      <c r="BZO304" s="72"/>
      <c r="BZP304" s="72"/>
      <c r="BZQ304" s="72"/>
      <c r="BZR304" s="72"/>
      <c r="BZS304" s="72"/>
      <c r="BZT304" s="72"/>
      <c r="BZU304" s="72"/>
      <c r="BZV304" s="72"/>
      <c r="BZW304" s="72"/>
      <c r="BZX304" s="72"/>
      <c r="BZY304" s="72"/>
      <c r="BZZ304" s="72"/>
      <c r="CAA304" s="72"/>
      <c r="CAB304" s="72"/>
      <c r="CAC304" s="72"/>
      <c r="CAD304" s="72"/>
      <c r="CAE304" s="72"/>
      <c r="CAF304" s="72"/>
      <c r="CAG304" s="72"/>
      <c r="CAH304" s="72"/>
      <c r="CAI304" s="72"/>
      <c r="CAJ304" s="72"/>
      <c r="CAK304" s="72"/>
      <c r="CAL304" s="72"/>
      <c r="CAM304" s="72"/>
      <c r="CAN304" s="72"/>
      <c r="CAO304" s="72"/>
      <c r="CAP304" s="72"/>
      <c r="CAQ304" s="72"/>
      <c r="CAR304" s="72"/>
      <c r="CAS304" s="72"/>
      <c r="CAT304" s="72"/>
      <c r="CAU304" s="72"/>
      <c r="CAV304" s="72"/>
      <c r="CAW304" s="72"/>
      <c r="CAX304" s="72"/>
      <c r="CAY304" s="72"/>
      <c r="CAZ304" s="72"/>
      <c r="CBA304" s="72"/>
      <c r="CBB304" s="72"/>
      <c r="CBC304" s="72"/>
      <c r="CBD304" s="72"/>
      <c r="CBE304" s="72"/>
      <c r="CBF304" s="72"/>
      <c r="CBG304" s="72"/>
      <c r="CBH304" s="72"/>
      <c r="CBI304" s="72"/>
      <c r="CBJ304" s="72"/>
      <c r="CBK304" s="72"/>
      <c r="CBL304" s="72"/>
      <c r="CBM304" s="72"/>
      <c r="CBN304" s="72"/>
      <c r="CBO304" s="72"/>
      <c r="CBP304" s="72"/>
      <c r="CBQ304" s="72"/>
      <c r="CBR304" s="72"/>
      <c r="CBS304" s="72"/>
      <c r="CBT304" s="72"/>
      <c r="CBU304" s="72"/>
      <c r="CBV304" s="72"/>
      <c r="CBW304" s="72"/>
      <c r="CBX304" s="72"/>
      <c r="CBY304" s="72"/>
      <c r="CBZ304" s="72"/>
      <c r="CCA304" s="72"/>
      <c r="CCB304" s="72"/>
      <c r="CCC304" s="72"/>
      <c r="CCD304" s="72"/>
      <c r="CCE304" s="72"/>
      <c r="CCF304" s="72"/>
      <c r="CCG304" s="72"/>
      <c r="CCH304" s="72"/>
      <c r="CCI304" s="72"/>
      <c r="CCJ304" s="72"/>
      <c r="CCK304" s="72"/>
      <c r="CCL304" s="72"/>
      <c r="CCM304" s="72"/>
      <c r="CCN304" s="72"/>
      <c r="CCO304" s="72"/>
      <c r="CCP304" s="72"/>
      <c r="CCQ304" s="72"/>
      <c r="CCR304" s="72"/>
      <c r="CCS304" s="72"/>
      <c r="CCT304" s="72"/>
      <c r="CCU304" s="72"/>
      <c r="CCV304" s="72"/>
      <c r="CCW304" s="72"/>
      <c r="CCX304" s="72"/>
      <c r="CCY304" s="72"/>
      <c r="CCZ304" s="72"/>
      <c r="CDA304" s="72"/>
      <c r="CDB304" s="72"/>
      <c r="CDC304" s="72"/>
      <c r="CDD304" s="72"/>
      <c r="CDE304" s="72"/>
      <c r="CDF304" s="72"/>
      <c r="CDG304" s="72"/>
      <c r="CDH304" s="72"/>
      <c r="CDI304" s="72"/>
      <c r="CDJ304" s="72"/>
      <c r="CDK304" s="72"/>
      <c r="CDL304" s="72"/>
      <c r="CDM304" s="72"/>
      <c r="CDN304" s="72"/>
      <c r="CDO304" s="72"/>
      <c r="CDP304" s="72"/>
      <c r="CDQ304" s="72"/>
      <c r="CDR304" s="72"/>
      <c r="CDS304" s="72"/>
      <c r="CDT304" s="72"/>
      <c r="CDU304" s="72"/>
      <c r="CDV304" s="72"/>
      <c r="CDW304" s="72"/>
      <c r="CDX304" s="72"/>
      <c r="CDY304" s="72"/>
      <c r="CDZ304" s="72"/>
      <c r="CEA304" s="72"/>
      <c r="CEB304" s="72"/>
      <c r="CEC304" s="72"/>
      <c r="CED304" s="72"/>
      <c r="CEE304" s="72"/>
      <c r="CEF304" s="72"/>
      <c r="CEG304" s="72"/>
      <c r="CEH304" s="72"/>
      <c r="CEI304" s="72"/>
      <c r="CEJ304" s="72"/>
      <c r="CEK304" s="72"/>
      <c r="CEL304" s="72"/>
      <c r="CEM304" s="72"/>
      <c r="CEN304" s="72"/>
      <c r="CEO304" s="72"/>
      <c r="CEP304" s="72"/>
      <c r="CEQ304" s="72"/>
      <c r="CER304" s="72"/>
      <c r="CES304" s="72"/>
      <c r="CET304" s="72"/>
      <c r="CEU304" s="72"/>
      <c r="CEV304" s="72"/>
      <c r="CEW304" s="72"/>
      <c r="CEX304" s="72"/>
      <c r="CEY304" s="72"/>
      <c r="CEZ304" s="72"/>
      <c r="CFA304" s="72"/>
      <c r="CFB304" s="72"/>
      <c r="CFC304" s="72"/>
      <c r="CFD304" s="72"/>
      <c r="CFE304" s="72"/>
      <c r="CFF304" s="72"/>
      <c r="CFG304" s="72"/>
      <c r="CFH304" s="72"/>
      <c r="CFI304" s="72"/>
      <c r="CFJ304" s="72"/>
      <c r="CFK304" s="72"/>
      <c r="CFL304" s="72"/>
      <c r="CFM304" s="72"/>
      <c r="CFN304" s="72"/>
      <c r="CFO304" s="72"/>
      <c r="CFP304" s="72"/>
      <c r="CFQ304" s="72"/>
      <c r="CFR304" s="72"/>
      <c r="CFS304" s="72"/>
      <c r="CFT304" s="72"/>
      <c r="CFU304" s="72"/>
      <c r="CFV304" s="72"/>
      <c r="CFW304" s="72"/>
      <c r="CFX304" s="72"/>
      <c r="CFY304" s="72"/>
      <c r="CFZ304" s="72"/>
      <c r="CGA304" s="72"/>
      <c r="CGB304" s="72"/>
      <c r="CGC304" s="72"/>
      <c r="CGD304" s="72"/>
      <c r="CGE304" s="72"/>
      <c r="CGF304" s="72"/>
      <c r="CGG304" s="72"/>
      <c r="CGH304" s="72"/>
      <c r="CGI304" s="72"/>
      <c r="CGJ304" s="72"/>
      <c r="CGK304" s="72"/>
      <c r="CGL304" s="72"/>
      <c r="CGM304" s="72"/>
      <c r="CGN304" s="72"/>
      <c r="CGO304" s="72"/>
      <c r="CGP304" s="72"/>
      <c r="CGQ304" s="72"/>
      <c r="CGR304" s="72"/>
      <c r="CGS304" s="72"/>
      <c r="CGT304" s="72"/>
      <c r="CGU304" s="72"/>
      <c r="CGV304" s="72"/>
      <c r="CGW304" s="72"/>
      <c r="CGX304" s="72"/>
      <c r="CGY304" s="72"/>
      <c r="CGZ304" s="72"/>
      <c r="CHA304" s="72"/>
      <c r="CHB304" s="72"/>
      <c r="CHC304" s="72"/>
      <c r="CHD304" s="72"/>
      <c r="CHE304" s="72"/>
      <c r="CHF304" s="72"/>
      <c r="CHG304" s="72"/>
      <c r="CHH304" s="72"/>
      <c r="CHI304" s="72"/>
      <c r="CHJ304" s="72"/>
      <c r="CHK304" s="72"/>
      <c r="CHL304" s="72"/>
      <c r="CHM304" s="72"/>
      <c r="CHN304" s="72"/>
      <c r="CHO304" s="72"/>
      <c r="CHP304" s="72"/>
      <c r="CHQ304" s="72"/>
      <c r="CHR304" s="72"/>
      <c r="CHS304" s="72"/>
      <c r="CHT304" s="72"/>
      <c r="CHU304" s="72"/>
      <c r="CHV304" s="72"/>
      <c r="CHW304" s="72"/>
      <c r="CHX304" s="72"/>
      <c r="CHY304" s="72"/>
      <c r="CHZ304" s="72"/>
      <c r="CIA304" s="72"/>
      <c r="CIB304" s="72"/>
      <c r="CIC304" s="72"/>
      <c r="CID304" s="72"/>
      <c r="CIE304" s="72"/>
      <c r="CIF304" s="72"/>
      <c r="CIG304" s="72"/>
      <c r="CIH304" s="72"/>
      <c r="CII304" s="72"/>
      <c r="CIJ304" s="72"/>
      <c r="CIK304" s="72"/>
      <c r="CIL304" s="72"/>
      <c r="CIM304" s="72"/>
      <c r="CIN304" s="72"/>
      <c r="CIO304" s="72"/>
      <c r="CIP304" s="72"/>
      <c r="CIQ304" s="72"/>
      <c r="CIR304" s="72"/>
      <c r="CIS304" s="72"/>
      <c r="CIT304" s="72"/>
      <c r="CIU304" s="72"/>
      <c r="CIV304" s="72"/>
      <c r="CIW304" s="72"/>
      <c r="CIX304" s="72"/>
      <c r="CIY304" s="72"/>
      <c r="CIZ304" s="72"/>
      <c r="CJA304" s="72"/>
      <c r="CJB304" s="72"/>
      <c r="CJC304" s="72"/>
      <c r="CJD304" s="72"/>
      <c r="CJE304" s="72"/>
      <c r="CJF304" s="72"/>
      <c r="CJG304" s="72"/>
      <c r="CJH304" s="72"/>
      <c r="CJI304" s="72"/>
      <c r="CJJ304" s="72"/>
      <c r="CJK304" s="72"/>
      <c r="CJL304" s="72"/>
      <c r="CJM304" s="72"/>
      <c r="CJN304" s="72"/>
      <c r="CJO304" s="72"/>
      <c r="CJP304" s="72"/>
      <c r="CJQ304" s="72"/>
      <c r="CJR304" s="72"/>
      <c r="CJS304" s="72"/>
      <c r="CJT304" s="72"/>
      <c r="CJU304" s="72"/>
      <c r="CJV304" s="72"/>
      <c r="CJW304" s="72"/>
      <c r="CJX304" s="72"/>
      <c r="CJY304" s="72"/>
      <c r="CJZ304" s="72"/>
      <c r="CKA304" s="72"/>
      <c r="CKB304" s="72"/>
      <c r="CKC304" s="72"/>
      <c r="CKD304" s="72"/>
      <c r="CKE304" s="72"/>
      <c r="CKF304" s="72"/>
      <c r="CKG304" s="72"/>
      <c r="CKH304" s="72"/>
      <c r="CKI304" s="72"/>
      <c r="CKJ304" s="72"/>
      <c r="CKK304" s="72"/>
      <c r="CKL304" s="72"/>
      <c r="CKM304" s="72"/>
      <c r="CKN304" s="72"/>
      <c r="CKO304" s="72"/>
      <c r="CKP304" s="72"/>
      <c r="CKQ304" s="72"/>
      <c r="CKR304" s="72"/>
      <c r="CKS304" s="72"/>
      <c r="CKT304" s="72"/>
      <c r="CKU304" s="72"/>
      <c r="CKV304" s="72"/>
      <c r="CKW304" s="72"/>
      <c r="CKX304" s="72"/>
      <c r="CKY304" s="72"/>
      <c r="CKZ304" s="72"/>
      <c r="CLA304" s="72"/>
      <c r="CLB304" s="72"/>
      <c r="CLC304" s="72"/>
      <c r="CLD304" s="72"/>
      <c r="CLE304" s="72"/>
      <c r="CLF304" s="72"/>
      <c r="CLG304" s="72"/>
      <c r="CLH304" s="72"/>
      <c r="CLI304" s="72"/>
      <c r="CLJ304" s="72"/>
      <c r="CLK304" s="72"/>
      <c r="CLL304" s="72"/>
      <c r="CLM304" s="72"/>
      <c r="CLN304" s="72"/>
      <c r="CLO304" s="72"/>
      <c r="CLP304" s="72"/>
      <c r="CLQ304" s="72"/>
      <c r="CLR304" s="72"/>
      <c r="CLS304" s="72"/>
      <c r="CLT304" s="72"/>
      <c r="CLU304" s="72"/>
      <c r="CLV304" s="72"/>
      <c r="CLW304" s="72"/>
      <c r="CLX304" s="72"/>
      <c r="CLY304" s="72"/>
      <c r="CLZ304" s="72"/>
      <c r="CMA304" s="72"/>
      <c r="CMB304" s="72"/>
      <c r="CMC304" s="72"/>
      <c r="CMD304" s="72"/>
      <c r="CME304" s="72"/>
      <c r="CMF304" s="72"/>
      <c r="CMG304" s="72"/>
      <c r="CMH304" s="72"/>
      <c r="CMI304" s="72"/>
      <c r="CMJ304" s="72"/>
      <c r="CMK304" s="72"/>
      <c r="CML304" s="72"/>
      <c r="CMM304" s="72"/>
      <c r="CMN304" s="72"/>
      <c r="CMO304" s="72"/>
      <c r="CMP304" s="72"/>
      <c r="CMQ304" s="72"/>
      <c r="CMR304" s="72"/>
      <c r="CMS304" s="72"/>
      <c r="CMT304" s="72"/>
      <c r="CMU304" s="72"/>
      <c r="CMV304" s="72"/>
      <c r="CMW304" s="72"/>
      <c r="CMX304" s="72"/>
      <c r="CMY304" s="72"/>
      <c r="CMZ304" s="72"/>
      <c r="CNA304" s="72"/>
      <c r="CNB304" s="72"/>
      <c r="CNC304" s="72"/>
      <c r="CND304" s="72"/>
      <c r="CNE304" s="72"/>
      <c r="CNF304" s="72"/>
      <c r="CNG304" s="72"/>
      <c r="CNH304" s="72"/>
      <c r="CNI304" s="72"/>
      <c r="CNJ304" s="72"/>
      <c r="CNK304" s="72"/>
      <c r="CNL304" s="72"/>
      <c r="CNM304" s="72"/>
      <c r="CNN304" s="72"/>
      <c r="CNO304" s="72"/>
      <c r="CNP304" s="72"/>
      <c r="CNQ304" s="72"/>
      <c r="CNR304" s="72"/>
      <c r="CNS304" s="72"/>
      <c r="CNT304" s="72"/>
      <c r="CNU304" s="72"/>
      <c r="CNV304" s="72"/>
      <c r="CNW304" s="72"/>
      <c r="CNX304" s="72"/>
      <c r="CNY304" s="72"/>
      <c r="CNZ304" s="72"/>
      <c r="COA304" s="72"/>
      <c r="COB304" s="72"/>
      <c r="COC304" s="72"/>
      <c r="COD304" s="72"/>
      <c r="COE304" s="72"/>
      <c r="COF304" s="72"/>
      <c r="COG304" s="72"/>
      <c r="COH304" s="72"/>
      <c r="COI304" s="72"/>
      <c r="COJ304" s="72"/>
      <c r="COK304" s="72"/>
      <c r="COL304" s="72"/>
      <c r="COM304" s="72"/>
      <c r="CON304" s="72"/>
      <c r="COO304" s="72"/>
      <c r="COP304" s="72"/>
      <c r="COQ304" s="72"/>
      <c r="COR304" s="72"/>
      <c r="COS304" s="72"/>
      <c r="COT304" s="72"/>
      <c r="COU304" s="72"/>
      <c r="COV304" s="72"/>
      <c r="COW304" s="72"/>
      <c r="COX304" s="72"/>
      <c r="COY304" s="72"/>
      <c r="COZ304" s="72"/>
      <c r="CPA304" s="72"/>
      <c r="CPB304" s="72"/>
      <c r="CPC304" s="72"/>
      <c r="CPD304" s="72"/>
      <c r="CPE304" s="72"/>
      <c r="CPF304" s="72"/>
      <c r="CPG304" s="72"/>
      <c r="CPH304" s="72"/>
      <c r="CPI304" s="72"/>
      <c r="CPJ304" s="72"/>
      <c r="CPK304" s="72"/>
      <c r="CPL304" s="72"/>
      <c r="CPM304" s="72"/>
      <c r="CPN304" s="72"/>
      <c r="CPO304" s="72"/>
      <c r="CPP304" s="72"/>
      <c r="CPQ304" s="72"/>
      <c r="CPR304" s="72"/>
      <c r="CPS304" s="72"/>
      <c r="CPT304" s="72"/>
      <c r="CPU304" s="72"/>
      <c r="CPV304" s="72"/>
      <c r="CPW304" s="72"/>
      <c r="CPX304" s="72"/>
      <c r="CPY304" s="72"/>
      <c r="CPZ304" s="72"/>
      <c r="CQA304" s="72"/>
      <c r="CQB304" s="72"/>
      <c r="CQC304" s="72"/>
      <c r="CQD304" s="72"/>
      <c r="CQE304" s="72"/>
      <c r="CQF304" s="72"/>
      <c r="CQG304" s="72"/>
      <c r="CQH304" s="72"/>
      <c r="CQI304" s="72"/>
      <c r="CQJ304" s="72"/>
      <c r="CQK304" s="72"/>
      <c r="CQL304" s="72"/>
      <c r="CQM304" s="72"/>
      <c r="CQN304" s="72"/>
      <c r="CQO304" s="72"/>
      <c r="CQP304" s="72"/>
      <c r="CQQ304" s="72"/>
      <c r="CQR304" s="72"/>
      <c r="CQS304" s="72"/>
      <c r="CQT304" s="72"/>
      <c r="CQU304" s="72"/>
      <c r="CQV304" s="72"/>
      <c r="CQW304" s="72"/>
      <c r="CQX304" s="72"/>
      <c r="CQY304" s="72"/>
      <c r="CQZ304" s="72"/>
      <c r="CRA304" s="72"/>
      <c r="CRB304" s="72"/>
      <c r="CRC304" s="72"/>
      <c r="CRD304" s="72"/>
      <c r="CRE304" s="72"/>
      <c r="CRF304" s="72"/>
      <c r="CRG304" s="72"/>
      <c r="CRH304" s="72"/>
      <c r="CRI304" s="72"/>
      <c r="CRJ304" s="72"/>
      <c r="CRK304" s="72"/>
      <c r="CRL304" s="72"/>
      <c r="CRM304" s="72"/>
      <c r="CRN304" s="72"/>
      <c r="CRO304" s="72"/>
      <c r="CRP304" s="72"/>
      <c r="CRQ304" s="72"/>
      <c r="CRR304" s="72"/>
      <c r="CRS304" s="72"/>
      <c r="CRT304" s="72"/>
      <c r="CRU304" s="72"/>
      <c r="CRV304" s="72"/>
      <c r="CRW304" s="72"/>
      <c r="CRX304" s="72"/>
      <c r="CRY304" s="72"/>
      <c r="CRZ304" s="72"/>
      <c r="CSA304" s="72"/>
      <c r="CSB304" s="72"/>
      <c r="CSC304" s="72"/>
      <c r="CSD304" s="72"/>
      <c r="CSE304" s="72"/>
      <c r="CSF304" s="72"/>
      <c r="CSG304" s="72"/>
      <c r="CSH304" s="72"/>
      <c r="CSI304" s="72"/>
      <c r="CSJ304" s="72"/>
      <c r="CSK304" s="72"/>
      <c r="CSL304" s="72"/>
      <c r="CSM304" s="72"/>
      <c r="CSN304" s="72"/>
      <c r="CSO304" s="72"/>
      <c r="CSP304" s="72"/>
      <c r="CSQ304" s="72"/>
      <c r="CSR304" s="72"/>
      <c r="CSS304" s="72"/>
      <c r="CST304" s="72"/>
      <c r="CSU304" s="72"/>
      <c r="CSV304" s="72"/>
      <c r="CSW304" s="72"/>
      <c r="CSX304" s="72"/>
      <c r="CSY304" s="72"/>
      <c r="CSZ304" s="72"/>
      <c r="CTA304" s="72"/>
      <c r="CTB304" s="72"/>
      <c r="CTC304" s="72"/>
      <c r="CTD304" s="72"/>
      <c r="CTE304" s="72"/>
      <c r="CTF304" s="72"/>
      <c r="CTG304" s="72"/>
      <c r="CTH304" s="72"/>
      <c r="CTI304" s="72"/>
      <c r="CTJ304" s="72"/>
      <c r="CTK304" s="72"/>
      <c r="CTL304" s="72"/>
      <c r="CTM304" s="72"/>
      <c r="CTN304" s="72"/>
      <c r="CTO304" s="72"/>
      <c r="CTP304" s="72"/>
      <c r="CTQ304" s="72"/>
      <c r="CTR304" s="72"/>
      <c r="CTS304" s="72"/>
      <c r="CTT304" s="72"/>
      <c r="CTU304" s="72"/>
      <c r="CTV304" s="72"/>
      <c r="CTW304" s="72"/>
      <c r="CTX304" s="72"/>
      <c r="CTY304" s="72"/>
      <c r="CTZ304" s="72"/>
      <c r="CUA304" s="72"/>
      <c r="CUB304" s="72"/>
      <c r="CUC304" s="72"/>
      <c r="CUD304" s="72"/>
      <c r="CUE304" s="72"/>
      <c r="CUF304" s="72"/>
      <c r="CUG304" s="72"/>
      <c r="CUH304" s="72"/>
      <c r="CUI304" s="72"/>
      <c r="CUJ304" s="72"/>
      <c r="CUK304" s="72"/>
      <c r="CUL304" s="72"/>
      <c r="CUM304" s="72"/>
      <c r="CUN304" s="72"/>
      <c r="CUO304" s="72"/>
      <c r="CUP304" s="72"/>
      <c r="CUQ304" s="72"/>
      <c r="CUR304" s="72"/>
      <c r="CUS304" s="72"/>
      <c r="CUT304" s="72"/>
      <c r="CUU304" s="72"/>
      <c r="CUV304" s="72"/>
      <c r="CUW304" s="72"/>
      <c r="CUX304" s="72"/>
      <c r="CUY304" s="72"/>
      <c r="CUZ304" s="72"/>
      <c r="CVA304" s="72"/>
      <c r="CVB304" s="72"/>
      <c r="CVC304" s="72"/>
      <c r="CVD304" s="72"/>
      <c r="CVE304" s="72"/>
      <c r="CVF304" s="72"/>
      <c r="CVG304" s="72"/>
      <c r="CVH304" s="72"/>
      <c r="CVI304" s="72"/>
      <c r="CVJ304" s="72"/>
      <c r="CVK304" s="72"/>
      <c r="CVL304" s="72"/>
      <c r="CVM304" s="72"/>
      <c r="CVN304" s="72"/>
      <c r="CVO304" s="72"/>
      <c r="CVP304" s="72"/>
      <c r="CVQ304" s="72"/>
      <c r="CVR304" s="72"/>
      <c r="CVS304" s="72"/>
      <c r="CVT304" s="72"/>
      <c r="CVU304" s="72"/>
      <c r="CVV304" s="72"/>
      <c r="CVW304" s="72"/>
      <c r="CVX304" s="72"/>
      <c r="CVY304" s="72"/>
      <c r="CVZ304" s="72"/>
      <c r="CWA304" s="72"/>
      <c r="CWB304" s="72"/>
      <c r="CWC304" s="72"/>
      <c r="CWD304" s="72"/>
      <c r="CWE304" s="72"/>
      <c r="CWF304" s="72"/>
      <c r="CWG304" s="72"/>
      <c r="CWH304" s="72"/>
      <c r="CWI304" s="72"/>
      <c r="CWJ304" s="72"/>
      <c r="CWK304" s="72"/>
      <c r="CWL304" s="72"/>
      <c r="CWM304" s="72"/>
      <c r="CWN304" s="72"/>
      <c r="CWO304" s="72"/>
      <c r="CWP304" s="72"/>
      <c r="CWQ304" s="72"/>
      <c r="CWR304" s="72"/>
      <c r="CWS304" s="72"/>
      <c r="CWT304" s="72"/>
      <c r="CWU304" s="72"/>
      <c r="CWV304" s="72"/>
      <c r="CWW304" s="72"/>
      <c r="CWX304" s="72"/>
      <c r="CWY304" s="72"/>
      <c r="CWZ304" s="72"/>
      <c r="CXA304" s="72"/>
      <c r="CXB304" s="72"/>
      <c r="CXC304" s="72"/>
      <c r="CXD304" s="72"/>
      <c r="CXE304" s="72"/>
      <c r="CXF304" s="72"/>
      <c r="CXG304" s="72"/>
      <c r="CXH304" s="72"/>
      <c r="CXI304" s="72"/>
      <c r="CXJ304" s="72"/>
      <c r="CXK304" s="72"/>
      <c r="CXL304" s="72"/>
      <c r="CXM304" s="72"/>
      <c r="CXN304" s="72"/>
      <c r="CXO304" s="72"/>
      <c r="CXP304" s="72"/>
      <c r="CXQ304" s="72"/>
      <c r="CXR304" s="72"/>
      <c r="CXS304" s="72"/>
      <c r="CXT304" s="72"/>
      <c r="CXU304" s="72"/>
      <c r="CXV304" s="72"/>
      <c r="CXW304" s="72"/>
      <c r="CXX304" s="72"/>
      <c r="CXY304" s="72"/>
      <c r="CXZ304" s="72"/>
      <c r="CYA304" s="72"/>
      <c r="CYB304" s="72"/>
      <c r="CYC304" s="72"/>
      <c r="CYD304" s="72"/>
      <c r="CYE304" s="72"/>
      <c r="CYF304" s="72"/>
      <c r="CYG304" s="72"/>
      <c r="CYH304" s="72"/>
      <c r="CYI304" s="72"/>
      <c r="CYJ304" s="72"/>
      <c r="CYK304" s="72"/>
      <c r="CYL304" s="72"/>
      <c r="CYM304" s="72"/>
      <c r="CYN304" s="72"/>
      <c r="CYO304" s="72"/>
      <c r="CYP304" s="72"/>
      <c r="CYQ304" s="72"/>
      <c r="CYR304" s="72"/>
      <c r="CYS304" s="72"/>
      <c r="CYT304" s="72"/>
      <c r="CYU304" s="72"/>
      <c r="CYV304" s="72"/>
      <c r="CYW304" s="72"/>
      <c r="CYX304" s="72"/>
      <c r="CYY304" s="72"/>
      <c r="CYZ304" s="72"/>
      <c r="CZA304" s="72"/>
      <c r="CZB304" s="72"/>
      <c r="CZC304" s="72"/>
      <c r="CZD304" s="72"/>
      <c r="CZE304" s="72"/>
      <c r="CZF304" s="72"/>
      <c r="CZG304" s="72"/>
      <c r="CZH304" s="72"/>
      <c r="CZI304" s="72"/>
      <c r="CZJ304" s="72"/>
      <c r="CZK304" s="72"/>
      <c r="CZL304" s="72"/>
      <c r="CZM304" s="72"/>
      <c r="CZN304" s="72"/>
      <c r="CZO304" s="72"/>
      <c r="CZP304" s="72"/>
      <c r="CZQ304" s="72"/>
      <c r="CZR304" s="72"/>
      <c r="CZS304" s="72"/>
      <c r="CZT304" s="72"/>
      <c r="CZU304" s="72"/>
      <c r="CZV304" s="72"/>
      <c r="CZW304" s="72"/>
      <c r="CZX304" s="72"/>
      <c r="CZY304" s="72"/>
      <c r="CZZ304" s="72"/>
      <c r="DAA304" s="72"/>
      <c r="DAB304" s="72"/>
      <c r="DAC304" s="72"/>
      <c r="DAD304" s="72"/>
      <c r="DAE304" s="72"/>
      <c r="DAF304" s="72"/>
      <c r="DAG304" s="72"/>
      <c r="DAH304" s="72"/>
      <c r="DAI304" s="72"/>
      <c r="DAJ304" s="72"/>
      <c r="DAK304" s="72"/>
      <c r="DAL304" s="72"/>
      <c r="DAM304" s="72"/>
      <c r="DAN304" s="72"/>
      <c r="DAO304" s="72"/>
      <c r="DAP304" s="72"/>
      <c r="DAQ304" s="72"/>
      <c r="DAR304" s="72"/>
      <c r="DAS304" s="72"/>
      <c r="DAT304" s="72"/>
      <c r="DAU304" s="72"/>
      <c r="DAV304" s="72"/>
      <c r="DAW304" s="72"/>
      <c r="DAX304" s="72"/>
      <c r="DAY304" s="72"/>
      <c r="DAZ304" s="72"/>
      <c r="DBA304" s="72"/>
      <c r="DBB304" s="72"/>
      <c r="DBC304" s="72"/>
      <c r="DBD304" s="72"/>
      <c r="DBE304" s="72"/>
      <c r="DBF304" s="72"/>
      <c r="DBG304" s="72"/>
      <c r="DBH304" s="72"/>
      <c r="DBI304" s="72"/>
      <c r="DBJ304" s="72"/>
      <c r="DBK304" s="72"/>
      <c r="DBL304" s="72"/>
      <c r="DBM304" s="72"/>
      <c r="DBN304" s="72"/>
      <c r="DBO304" s="72"/>
      <c r="DBP304" s="72"/>
      <c r="DBQ304" s="72"/>
      <c r="DBR304" s="72"/>
      <c r="DBS304" s="72"/>
      <c r="DBT304" s="72"/>
      <c r="DBU304" s="72"/>
      <c r="DBV304" s="72"/>
      <c r="DBW304" s="72"/>
      <c r="DBX304" s="72"/>
      <c r="DBY304" s="72"/>
      <c r="DBZ304" s="72"/>
      <c r="DCA304" s="72"/>
      <c r="DCB304" s="72"/>
      <c r="DCC304" s="72"/>
      <c r="DCD304" s="72"/>
      <c r="DCE304" s="72"/>
      <c r="DCF304" s="72"/>
      <c r="DCG304" s="72"/>
      <c r="DCH304" s="72"/>
      <c r="DCI304" s="72"/>
      <c r="DCJ304" s="72"/>
      <c r="DCK304" s="72"/>
      <c r="DCL304" s="72"/>
      <c r="DCM304" s="72"/>
      <c r="DCN304" s="72"/>
      <c r="DCO304" s="72"/>
      <c r="DCP304" s="72"/>
      <c r="DCQ304" s="72"/>
      <c r="DCR304" s="72"/>
      <c r="DCS304" s="72"/>
      <c r="DCT304" s="72"/>
      <c r="DCU304" s="72"/>
      <c r="DCV304" s="72"/>
      <c r="DCW304" s="72"/>
      <c r="DCX304" s="72"/>
      <c r="DCY304" s="72"/>
      <c r="DCZ304" s="72"/>
      <c r="DDA304" s="72"/>
      <c r="DDB304" s="72"/>
      <c r="DDC304" s="72"/>
      <c r="DDD304" s="72"/>
      <c r="DDE304" s="72"/>
      <c r="DDF304" s="72"/>
      <c r="DDG304" s="72"/>
      <c r="DDH304" s="72"/>
      <c r="DDI304" s="72"/>
      <c r="DDJ304" s="72"/>
      <c r="DDK304" s="72"/>
      <c r="DDL304" s="72"/>
      <c r="DDM304" s="72"/>
      <c r="DDN304" s="72"/>
      <c r="DDO304" s="72"/>
      <c r="DDP304" s="72"/>
      <c r="DDQ304" s="72"/>
      <c r="DDR304" s="72"/>
      <c r="DDS304" s="72"/>
      <c r="DDT304" s="72"/>
      <c r="DDU304" s="72"/>
      <c r="DDV304" s="72"/>
      <c r="DDW304" s="72"/>
      <c r="DDX304" s="72"/>
      <c r="DDY304" s="72"/>
      <c r="DDZ304" s="72"/>
      <c r="DEA304" s="72"/>
      <c r="DEB304" s="72"/>
      <c r="DEC304" s="72"/>
      <c r="DED304" s="72"/>
      <c r="DEE304" s="72"/>
      <c r="DEF304" s="72"/>
      <c r="DEG304" s="72"/>
      <c r="DEH304" s="72"/>
      <c r="DEI304" s="72"/>
      <c r="DEJ304" s="72"/>
      <c r="DEK304" s="72"/>
      <c r="DEL304" s="72"/>
      <c r="DEM304" s="72"/>
      <c r="DEN304" s="72"/>
      <c r="DEO304" s="72"/>
      <c r="DEP304" s="72"/>
      <c r="DEQ304" s="72"/>
      <c r="DER304" s="72"/>
      <c r="DES304" s="72"/>
      <c r="DET304" s="72"/>
      <c r="DEU304" s="72"/>
      <c r="DEV304" s="72"/>
      <c r="DEW304" s="72"/>
      <c r="DEX304" s="72"/>
      <c r="DEY304" s="72"/>
      <c r="DEZ304" s="72"/>
      <c r="DFA304" s="72"/>
      <c r="DFB304" s="72"/>
      <c r="DFC304" s="72"/>
      <c r="DFD304" s="72"/>
      <c r="DFE304" s="72"/>
      <c r="DFF304" s="72"/>
      <c r="DFG304" s="72"/>
      <c r="DFH304" s="72"/>
      <c r="DFI304" s="72"/>
      <c r="DFJ304" s="72"/>
      <c r="DFK304" s="72"/>
      <c r="DFL304" s="72"/>
      <c r="DFM304" s="72"/>
      <c r="DFN304" s="72"/>
      <c r="DFO304" s="72"/>
      <c r="DFP304" s="72"/>
      <c r="DFQ304" s="72"/>
      <c r="DFR304" s="72"/>
      <c r="DFS304" s="72"/>
      <c r="DFT304" s="72"/>
      <c r="DFU304" s="72"/>
      <c r="DFV304" s="72"/>
      <c r="DFW304" s="72"/>
      <c r="DFX304" s="72"/>
      <c r="DFY304" s="72"/>
      <c r="DFZ304" s="72"/>
      <c r="DGA304" s="72"/>
      <c r="DGB304" s="72"/>
      <c r="DGC304" s="72"/>
      <c r="DGD304" s="72"/>
      <c r="DGE304" s="72"/>
      <c r="DGF304" s="72"/>
      <c r="DGG304" s="72"/>
      <c r="DGH304" s="72"/>
      <c r="DGI304" s="72"/>
      <c r="DGJ304" s="72"/>
      <c r="DGK304" s="72"/>
      <c r="DGL304" s="72"/>
      <c r="DGM304" s="72"/>
      <c r="DGN304" s="72"/>
      <c r="DGO304" s="72"/>
      <c r="DGP304" s="72"/>
      <c r="DGQ304" s="72"/>
      <c r="DGR304" s="72"/>
      <c r="DGS304" s="72"/>
      <c r="DGT304" s="72"/>
      <c r="DGU304" s="72"/>
      <c r="DGV304" s="72"/>
      <c r="DGW304" s="72"/>
      <c r="DGX304" s="72"/>
      <c r="DGY304" s="72"/>
      <c r="DGZ304" s="72"/>
      <c r="DHA304" s="72"/>
      <c r="DHB304" s="72"/>
      <c r="DHC304" s="72"/>
      <c r="DHD304" s="72"/>
      <c r="DHE304" s="72"/>
      <c r="DHF304" s="72"/>
      <c r="DHG304" s="72"/>
      <c r="DHH304" s="72"/>
      <c r="DHI304" s="72"/>
      <c r="DHJ304" s="72"/>
      <c r="DHK304" s="72"/>
      <c r="DHL304" s="72"/>
      <c r="DHM304" s="72"/>
      <c r="DHN304" s="72"/>
      <c r="DHO304" s="72"/>
      <c r="DHP304" s="72"/>
      <c r="DHQ304" s="72"/>
      <c r="DHR304" s="72"/>
      <c r="DHS304" s="72"/>
      <c r="DHT304" s="72"/>
      <c r="DHU304" s="72"/>
      <c r="DHV304" s="72"/>
      <c r="DHW304" s="72"/>
      <c r="DHX304" s="72"/>
      <c r="DHY304" s="72"/>
      <c r="DHZ304" s="72"/>
      <c r="DIA304" s="72"/>
      <c r="DIB304" s="72"/>
      <c r="DIC304" s="72"/>
      <c r="DID304" s="72"/>
      <c r="DIE304" s="72"/>
      <c r="DIF304" s="72"/>
      <c r="DIG304" s="72"/>
      <c r="DIH304" s="72"/>
      <c r="DII304" s="72"/>
      <c r="DIJ304" s="72"/>
      <c r="DIK304" s="72"/>
      <c r="DIL304" s="72"/>
      <c r="DIM304" s="72"/>
      <c r="DIN304" s="72"/>
      <c r="DIO304" s="72"/>
      <c r="DIP304" s="72"/>
      <c r="DIQ304" s="72"/>
      <c r="DIR304" s="72"/>
      <c r="DIS304" s="72"/>
      <c r="DIT304" s="72"/>
      <c r="DIU304" s="72"/>
      <c r="DIV304" s="72"/>
      <c r="DIW304" s="72"/>
      <c r="DIX304" s="72"/>
      <c r="DIY304" s="72"/>
      <c r="DIZ304" s="72"/>
      <c r="DJA304" s="72"/>
      <c r="DJB304" s="72"/>
      <c r="DJC304" s="72"/>
      <c r="DJD304" s="72"/>
      <c r="DJE304" s="72"/>
      <c r="DJF304" s="72"/>
      <c r="DJG304" s="72"/>
      <c r="DJH304" s="72"/>
      <c r="DJI304" s="72"/>
      <c r="DJJ304" s="72"/>
      <c r="DJK304" s="72"/>
      <c r="DJL304" s="72"/>
      <c r="DJM304" s="72"/>
      <c r="DJN304" s="72"/>
      <c r="DJO304" s="72"/>
      <c r="DJP304" s="72"/>
      <c r="DJQ304" s="72"/>
      <c r="DJR304" s="72"/>
      <c r="DJS304" s="72"/>
      <c r="DJT304" s="72"/>
      <c r="DJU304" s="72"/>
      <c r="DJV304" s="72"/>
      <c r="DJW304" s="72"/>
      <c r="DJX304" s="72"/>
      <c r="DJY304" s="72"/>
      <c r="DJZ304" s="72"/>
      <c r="DKA304" s="72"/>
      <c r="DKB304" s="72"/>
      <c r="DKC304" s="72"/>
      <c r="DKD304" s="72"/>
      <c r="DKE304" s="72"/>
      <c r="DKF304" s="72"/>
      <c r="DKG304" s="72"/>
      <c r="DKH304" s="72"/>
      <c r="DKI304" s="72"/>
      <c r="DKJ304" s="72"/>
      <c r="DKK304" s="72"/>
      <c r="DKL304" s="72"/>
      <c r="DKM304" s="72"/>
      <c r="DKN304" s="72"/>
      <c r="DKO304" s="72"/>
      <c r="DKP304" s="72"/>
      <c r="DKQ304" s="72"/>
      <c r="DKR304" s="72"/>
      <c r="DKS304" s="72"/>
      <c r="DKT304" s="72"/>
      <c r="DKU304" s="72"/>
      <c r="DKV304" s="72"/>
      <c r="DKW304" s="72"/>
      <c r="DKX304" s="72"/>
      <c r="DKY304" s="72"/>
      <c r="DKZ304" s="72"/>
      <c r="DLA304" s="72"/>
      <c r="DLB304" s="72"/>
      <c r="DLC304" s="72"/>
      <c r="DLD304" s="72"/>
      <c r="DLE304" s="72"/>
      <c r="DLF304" s="72"/>
      <c r="DLG304" s="72"/>
      <c r="DLH304" s="72"/>
      <c r="DLI304" s="72"/>
      <c r="DLJ304" s="72"/>
      <c r="DLK304" s="72"/>
      <c r="DLL304" s="72"/>
      <c r="DLM304" s="72"/>
      <c r="DLN304" s="72"/>
      <c r="DLO304" s="72"/>
      <c r="DLP304" s="72"/>
      <c r="DLQ304" s="72"/>
      <c r="DLR304" s="72"/>
      <c r="DLS304" s="72"/>
      <c r="DLT304" s="72"/>
      <c r="DLU304" s="72"/>
      <c r="DLV304" s="72"/>
      <c r="DLW304" s="72"/>
      <c r="DLX304" s="72"/>
      <c r="DLY304" s="72"/>
      <c r="DLZ304" s="72"/>
      <c r="DMA304" s="72"/>
      <c r="DMB304" s="72"/>
      <c r="DMC304" s="72"/>
      <c r="DMD304" s="72"/>
      <c r="DME304" s="72"/>
      <c r="DMF304" s="72"/>
      <c r="DMG304" s="72"/>
      <c r="DMH304" s="72"/>
      <c r="DMI304" s="72"/>
      <c r="DMJ304" s="72"/>
      <c r="DMK304" s="72"/>
      <c r="DML304" s="72"/>
      <c r="DMM304" s="72"/>
      <c r="DMN304" s="72"/>
      <c r="DMO304" s="72"/>
      <c r="DMP304" s="72"/>
      <c r="DMQ304" s="72"/>
      <c r="DMR304" s="72"/>
      <c r="DMS304" s="72"/>
      <c r="DMT304" s="72"/>
      <c r="DMU304" s="72"/>
      <c r="DMV304" s="72"/>
      <c r="DMW304" s="72"/>
      <c r="DMX304" s="72"/>
      <c r="DMY304" s="72"/>
      <c r="DMZ304" s="72"/>
      <c r="DNA304" s="72"/>
      <c r="DNB304" s="72"/>
      <c r="DNC304" s="72"/>
      <c r="DND304" s="72"/>
      <c r="DNE304" s="72"/>
      <c r="DNF304" s="72"/>
      <c r="DNG304" s="72"/>
      <c r="DNH304" s="72"/>
      <c r="DNI304" s="72"/>
      <c r="DNJ304" s="72"/>
      <c r="DNK304" s="72"/>
      <c r="DNL304" s="72"/>
      <c r="DNM304" s="72"/>
      <c r="DNN304" s="72"/>
      <c r="DNO304" s="72"/>
      <c r="DNP304" s="72"/>
      <c r="DNQ304" s="72"/>
      <c r="DNR304" s="72"/>
      <c r="DNS304" s="72"/>
      <c r="DNT304" s="72"/>
      <c r="DNU304" s="72"/>
      <c r="DNV304" s="72"/>
      <c r="DNW304" s="72"/>
      <c r="DNX304" s="72"/>
      <c r="DNY304" s="72"/>
      <c r="DNZ304" s="72"/>
      <c r="DOA304" s="72"/>
      <c r="DOB304" s="72"/>
      <c r="DOC304" s="72"/>
      <c r="DOD304" s="72"/>
      <c r="DOE304" s="72"/>
      <c r="DOF304" s="72"/>
      <c r="DOG304" s="72"/>
      <c r="DOH304" s="72"/>
      <c r="DOI304" s="72"/>
      <c r="DOJ304" s="72"/>
      <c r="DOK304" s="72"/>
      <c r="DOL304" s="72"/>
      <c r="DOM304" s="72"/>
      <c r="DON304" s="72"/>
      <c r="DOO304" s="72"/>
      <c r="DOP304" s="72"/>
      <c r="DOQ304" s="72"/>
      <c r="DOR304" s="72"/>
      <c r="DOS304" s="72"/>
      <c r="DOT304" s="72"/>
      <c r="DOU304" s="72"/>
      <c r="DOV304" s="72"/>
      <c r="DOW304" s="72"/>
      <c r="DOX304" s="72"/>
      <c r="DOY304" s="72"/>
      <c r="DOZ304" s="72"/>
      <c r="DPA304" s="72"/>
      <c r="DPB304" s="72"/>
      <c r="DPC304" s="72"/>
      <c r="DPD304" s="72"/>
      <c r="DPE304" s="72"/>
      <c r="DPF304" s="72"/>
      <c r="DPG304" s="72"/>
      <c r="DPH304" s="72"/>
      <c r="DPI304" s="72"/>
      <c r="DPJ304" s="72"/>
      <c r="DPK304" s="72"/>
      <c r="DPL304" s="72"/>
      <c r="DPM304" s="72"/>
      <c r="DPN304" s="72"/>
      <c r="DPO304" s="72"/>
      <c r="DPP304" s="72"/>
      <c r="DPQ304" s="72"/>
      <c r="DPR304" s="72"/>
      <c r="DPS304" s="72"/>
      <c r="DPT304" s="72"/>
      <c r="DPU304" s="72"/>
      <c r="DPV304" s="72"/>
      <c r="DPW304" s="72"/>
      <c r="DPX304" s="72"/>
      <c r="DPY304" s="72"/>
      <c r="DPZ304" s="72"/>
      <c r="DQA304" s="72"/>
      <c r="DQB304" s="72"/>
      <c r="DQC304" s="72"/>
      <c r="DQD304" s="72"/>
      <c r="DQE304" s="72"/>
      <c r="DQF304" s="72"/>
      <c r="DQG304" s="72"/>
      <c r="DQH304" s="72"/>
      <c r="DQI304" s="72"/>
      <c r="DQJ304" s="72"/>
      <c r="DQK304" s="72"/>
      <c r="DQL304" s="72"/>
      <c r="DQM304" s="72"/>
      <c r="DQN304" s="72"/>
      <c r="DQO304" s="72"/>
      <c r="DQP304" s="72"/>
      <c r="DQQ304" s="72"/>
      <c r="DQR304" s="72"/>
      <c r="DQS304" s="72"/>
      <c r="DQT304" s="72"/>
      <c r="DQU304" s="72"/>
      <c r="DQV304" s="72"/>
      <c r="DQW304" s="72"/>
      <c r="DQX304" s="72"/>
      <c r="DQY304" s="72"/>
      <c r="DQZ304" s="72"/>
      <c r="DRA304" s="72"/>
      <c r="DRB304" s="72"/>
      <c r="DRC304" s="72"/>
      <c r="DRD304" s="72"/>
      <c r="DRE304" s="72"/>
      <c r="DRF304" s="72"/>
      <c r="DRG304" s="72"/>
      <c r="DRH304" s="72"/>
      <c r="DRI304" s="72"/>
      <c r="DRJ304" s="72"/>
      <c r="DRK304" s="72"/>
      <c r="DRL304" s="72"/>
      <c r="DRM304" s="72"/>
      <c r="DRN304" s="72"/>
      <c r="DRO304" s="72"/>
      <c r="DRP304" s="72"/>
      <c r="DRQ304" s="72"/>
      <c r="DRR304" s="72"/>
      <c r="DRS304" s="72"/>
      <c r="DRT304" s="72"/>
      <c r="DRU304" s="72"/>
      <c r="DRV304" s="72"/>
      <c r="DRW304" s="72"/>
      <c r="DRX304" s="72"/>
      <c r="DRY304" s="72"/>
      <c r="DRZ304" s="72"/>
      <c r="DSA304" s="72"/>
      <c r="DSB304" s="72"/>
      <c r="DSC304" s="72"/>
      <c r="DSD304" s="72"/>
      <c r="DSE304" s="72"/>
      <c r="DSF304" s="72"/>
      <c r="DSG304" s="72"/>
      <c r="DSH304" s="72"/>
      <c r="DSI304" s="72"/>
      <c r="DSJ304" s="72"/>
      <c r="DSK304" s="72"/>
      <c r="DSL304" s="72"/>
      <c r="DSM304" s="72"/>
      <c r="DSN304" s="72"/>
      <c r="DSO304" s="72"/>
      <c r="DSP304" s="72"/>
      <c r="DSQ304" s="72"/>
      <c r="DSR304" s="72"/>
      <c r="DSS304" s="72"/>
      <c r="DST304" s="72"/>
      <c r="DSU304" s="72"/>
      <c r="DSV304" s="72"/>
      <c r="DSW304" s="72"/>
      <c r="DSX304" s="72"/>
      <c r="DSY304" s="72"/>
      <c r="DSZ304" s="72"/>
      <c r="DTA304" s="72"/>
      <c r="DTB304" s="72"/>
      <c r="DTC304" s="72"/>
      <c r="DTD304" s="72"/>
      <c r="DTE304" s="72"/>
      <c r="DTF304" s="72"/>
      <c r="DTG304" s="72"/>
      <c r="DTH304" s="72"/>
      <c r="DTI304" s="72"/>
      <c r="DTJ304" s="72"/>
      <c r="DTK304" s="72"/>
      <c r="DTL304" s="72"/>
      <c r="DTM304" s="72"/>
      <c r="DTN304" s="72"/>
      <c r="DTO304" s="72"/>
      <c r="DTP304" s="72"/>
      <c r="DTQ304" s="72"/>
      <c r="DTR304" s="72"/>
      <c r="DTS304" s="72"/>
      <c r="DTT304" s="72"/>
      <c r="DTU304" s="72"/>
      <c r="DTV304" s="72"/>
      <c r="DTW304" s="72"/>
      <c r="DTX304" s="72"/>
      <c r="DTY304" s="72"/>
      <c r="DTZ304" s="72"/>
      <c r="DUA304" s="72"/>
      <c r="DUB304" s="72"/>
      <c r="DUC304" s="72"/>
      <c r="DUD304" s="72"/>
      <c r="DUE304" s="72"/>
      <c r="DUF304" s="72"/>
      <c r="DUG304" s="72"/>
      <c r="DUH304" s="72"/>
      <c r="DUI304" s="72"/>
      <c r="DUJ304" s="72"/>
      <c r="DUK304" s="72"/>
      <c r="DUL304" s="72"/>
      <c r="DUM304" s="72"/>
      <c r="DUN304" s="72"/>
      <c r="DUO304" s="72"/>
      <c r="DUP304" s="72"/>
      <c r="DUQ304" s="72"/>
      <c r="DUR304" s="72"/>
      <c r="DUS304" s="72"/>
      <c r="DUT304" s="72"/>
      <c r="DUU304" s="72"/>
      <c r="DUV304" s="72"/>
      <c r="DUW304" s="72"/>
      <c r="DUX304" s="72"/>
      <c r="DUY304" s="72"/>
      <c r="DUZ304" s="72"/>
      <c r="DVA304" s="72"/>
      <c r="DVB304" s="72"/>
      <c r="DVC304" s="72"/>
      <c r="DVD304" s="72"/>
      <c r="DVE304" s="72"/>
      <c r="DVF304" s="72"/>
      <c r="DVG304" s="72"/>
      <c r="DVH304" s="72"/>
      <c r="DVI304" s="72"/>
      <c r="DVJ304" s="72"/>
      <c r="DVK304" s="72"/>
      <c r="DVL304" s="72"/>
      <c r="DVM304" s="72"/>
      <c r="DVN304" s="72"/>
      <c r="DVO304" s="72"/>
      <c r="DVP304" s="72"/>
      <c r="DVQ304" s="72"/>
      <c r="DVR304" s="72"/>
      <c r="DVS304" s="72"/>
      <c r="DVT304" s="72"/>
      <c r="DVU304" s="72"/>
      <c r="DVV304" s="72"/>
      <c r="DVW304" s="72"/>
      <c r="DVX304" s="72"/>
      <c r="DVY304" s="72"/>
      <c r="DVZ304" s="72"/>
      <c r="DWA304" s="72"/>
      <c r="DWB304" s="72"/>
      <c r="DWC304" s="72"/>
      <c r="DWD304" s="72"/>
      <c r="DWE304" s="72"/>
      <c r="DWF304" s="72"/>
      <c r="DWG304" s="72"/>
      <c r="DWH304" s="72"/>
      <c r="DWI304" s="72"/>
      <c r="DWJ304" s="72"/>
      <c r="DWK304" s="72"/>
      <c r="DWL304" s="72"/>
      <c r="DWM304" s="72"/>
      <c r="DWN304" s="72"/>
      <c r="DWO304" s="72"/>
      <c r="DWP304" s="72"/>
      <c r="DWQ304" s="72"/>
      <c r="DWR304" s="72"/>
      <c r="DWS304" s="72"/>
      <c r="DWT304" s="72"/>
      <c r="DWU304" s="72"/>
      <c r="DWV304" s="72"/>
      <c r="DWW304" s="72"/>
      <c r="DWX304" s="72"/>
      <c r="DWY304" s="72"/>
      <c r="DWZ304" s="72"/>
      <c r="DXA304" s="72"/>
      <c r="DXB304" s="72"/>
      <c r="DXC304" s="72"/>
      <c r="DXD304" s="72"/>
      <c r="DXE304" s="72"/>
      <c r="DXF304" s="72"/>
      <c r="DXG304" s="72"/>
      <c r="DXH304" s="72"/>
      <c r="DXI304" s="72"/>
      <c r="DXJ304" s="72"/>
      <c r="DXK304" s="72"/>
      <c r="DXL304" s="72"/>
      <c r="DXM304" s="72"/>
      <c r="DXN304" s="72"/>
      <c r="DXO304" s="72"/>
      <c r="DXP304" s="72"/>
      <c r="DXQ304" s="72"/>
      <c r="DXR304" s="72"/>
      <c r="DXS304" s="72"/>
      <c r="DXT304" s="72"/>
      <c r="DXU304" s="72"/>
      <c r="DXV304" s="72"/>
      <c r="DXW304" s="72"/>
      <c r="DXX304" s="72"/>
      <c r="DXY304" s="72"/>
      <c r="DXZ304" s="72"/>
      <c r="DYA304" s="72"/>
      <c r="DYB304" s="72"/>
      <c r="DYC304" s="72"/>
      <c r="DYD304" s="72"/>
      <c r="DYE304" s="72"/>
      <c r="DYF304" s="72"/>
      <c r="DYG304" s="72"/>
      <c r="DYH304" s="72"/>
      <c r="DYI304" s="72"/>
      <c r="DYJ304" s="72"/>
      <c r="DYK304" s="72"/>
      <c r="DYL304" s="72"/>
      <c r="DYM304" s="72"/>
      <c r="DYN304" s="72"/>
      <c r="DYO304" s="72"/>
      <c r="DYP304" s="72"/>
      <c r="DYQ304" s="72"/>
      <c r="DYR304" s="72"/>
      <c r="DYS304" s="72"/>
      <c r="DYT304" s="72"/>
      <c r="DYU304" s="72"/>
      <c r="DYV304" s="72"/>
      <c r="DYW304" s="72"/>
      <c r="DYX304" s="72"/>
      <c r="DYY304" s="72"/>
      <c r="DYZ304" s="72"/>
      <c r="DZA304" s="72"/>
      <c r="DZB304" s="72"/>
      <c r="DZC304" s="72"/>
      <c r="DZD304" s="72"/>
      <c r="DZE304" s="72"/>
      <c r="DZF304" s="72"/>
      <c r="DZG304" s="72"/>
      <c r="DZH304" s="72"/>
      <c r="DZI304" s="72"/>
      <c r="DZJ304" s="72"/>
      <c r="DZK304" s="72"/>
      <c r="DZL304" s="72"/>
      <c r="DZM304" s="72"/>
      <c r="DZN304" s="72"/>
      <c r="DZO304" s="72"/>
      <c r="DZP304" s="72"/>
      <c r="DZQ304" s="72"/>
      <c r="DZR304" s="72"/>
      <c r="DZS304" s="72"/>
      <c r="DZT304" s="72"/>
      <c r="DZU304" s="72"/>
      <c r="DZV304" s="72"/>
      <c r="DZW304" s="72"/>
      <c r="DZX304" s="72"/>
      <c r="DZY304" s="72"/>
      <c r="DZZ304" s="72"/>
      <c r="EAA304" s="72"/>
      <c r="EAB304" s="72"/>
      <c r="EAC304" s="72"/>
      <c r="EAD304" s="72"/>
      <c r="EAE304" s="72"/>
      <c r="EAF304" s="72"/>
      <c r="EAG304" s="72"/>
      <c r="EAH304" s="72"/>
      <c r="EAI304" s="72"/>
      <c r="EAJ304" s="72"/>
      <c r="EAK304" s="72"/>
      <c r="EAL304" s="72"/>
      <c r="EAM304" s="72"/>
      <c r="EAN304" s="72"/>
      <c r="EAO304" s="72"/>
      <c r="EAP304" s="72"/>
      <c r="EAQ304" s="72"/>
      <c r="EAR304" s="72"/>
      <c r="EAS304" s="72"/>
      <c r="EAT304" s="72"/>
      <c r="EAU304" s="72"/>
      <c r="EAV304" s="72"/>
      <c r="EAW304" s="72"/>
      <c r="EAX304" s="72"/>
      <c r="EAY304" s="72"/>
      <c r="EAZ304" s="72"/>
      <c r="EBA304" s="72"/>
      <c r="EBB304" s="72"/>
      <c r="EBC304" s="72"/>
      <c r="EBD304" s="72"/>
      <c r="EBE304" s="72"/>
      <c r="EBF304" s="72"/>
      <c r="EBG304" s="72"/>
      <c r="EBH304" s="72"/>
      <c r="EBI304" s="72"/>
      <c r="EBJ304" s="72"/>
      <c r="EBK304" s="72"/>
      <c r="EBL304" s="72"/>
      <c r="EBM304" s="72"/>
      <c r="EBN304" s="72"/>
      <c r="EBO304" s="72"/>
      <c r="EBP304" s="72"/>
      <c r="EBQ304" s="72"/>
      <c r="EBR304" s="72"/>
      <c r="EBS304" s="72"/>
      <c r="EBT304" s="72"/>
      <c r="EBU304" s="72"/>
      <c r="EBV304" s="72"/>
      <c r="EBW304" s="72"/>
      <c r="EBX304" s="72"/>
      <c r="EBY304" s="72"/>
      <c r="EBZ304" s="72"/>
      <c r="ECA304" s="72"/>
      <c r="ECB304" s="72"/>
      <c r="ECC304" s="72"/>
      <c r="ECD304" s="72"/>
      <c r="ECE304" s="72"/>
      <c r="ECF304" s="72"/>
      <c r="ECG304" s="72"/>
      <c r="ECH304" s="72"/>
      <c r="ECI304" s="72"/>
      <c r="ECJ304" s="72"/>
      <c r="ECK304" s="72"/>
      <c r="ECL304" s="72"/>
      <c r="ECM304" s="72"/>
      <c r="ECN304" s="72"/>
      <c r="ECO304" s="72"/>
      <c r="ECP304" s="72"/>
      <c r="ECQ304" s="72"/>
      <c r="ECR304" s="72"/>
      <c r="ECS304" s="72"/>
      <c r="ECT304" s="72"/>
      <c r="ECU304" s="72"/>
      <c r="ECV304" s="72"/>
      <c r="ECW304" s="72"/>
      <c r="ECX304" s="72"/>
      <c r="ECY304" s="72"/>
      <c r="ECZ304" s="72"/>
      <c r="EDA304" s="72"/>
      <c r="EDB304" s="72"/>
      <c r="EDC304" s="72"/>
      <c r="EDD304" s="72"/>
      <c r="EDE304" s="72"/>
      <c r="EDF304" s="72"/>
      <c r="EDG304" s="72"/>
      <c r="EDH304" s="72"/>
      <c r="EDI304" s="72"/>
      <c r="EDJ304" s="72"/>
      <c r="EDK304" s="72"/>
      <c r="EDL304" s="72"/>
      <c r="EDM304" s="72"/>
      <c r="EDN304" s="72"/>
      <c r="EDO304" s="72"/>
      <c r="EDP304" s="72"/>
      <c r="EDQ304" s="72"/>
      <c r="EDR304" s="72"/>
      <c r="EDS304" s="72"/>
      <c r="EDT304" s="72"/>
      <c r="EDU304" s="72"/>
      <c r="EDV304" s="72"/>
      <c r="EDW304" s="72"/>
      <c r="EDX304" s="72"/>
      <c r="EDY304" s="72"/>
      <c r="EDZ304" s="72"/>
      <c r="EEA304" s="72"/>
      <c r="EEB304" s="72"/>
      <c r="EEC304" s="72"/>
      <c r="EED304" s="72"/>
      <c r="EEE304" s="72"/>
      <c r="EEF304" s="72"/>
      <c r="EEG304" s="72"/>
      <c r="EEH304" s="72"/>
      <c r="EEI304" s="72"/>
      <c r="EEJ304" s="72"/>
      <c r="EEK304" s="72"/>
      <c r="EEL304" s="72"/>
      <c r="EEM304" s="72"/>
      <c r="EEN304" s="72"/>
      <c r="EEO304" s="72"/>
      <c r="EEP304" s="72"/>
      <c r="EEQ304" s="72"/>
      <c r="EER304" s="72"/>
      <c r="EES304" s="72"/>
      <c r="EET304" s="72"/>
      <c r="EEU304" s="72"/>
      <c r="EEV304" s="72"/>
      <c r="EEW304" s="72"/>
      <c r="EEX304" s="72"/>
      <c r="EEY304" s="72"/>
      <c r="EEZ304" s="72"/>
      <c r="EFA304" s="72"/>
      <c r="EFB304" s="72"/>
      <c r="EFC304" s="72"/>
      <c r="EFD304" s="72"/>
      <c r="EFE304" s="72"/>
      <c r="EFF304" s="72"/>
      <c r="EFG304" s="72"/>
      <c r="EFH304" s="72"/>
      <c r="EFI304" s="72"/>
      <c r="EFJ304" s="72"/>
      <c r="EFK304" s="72"/>
      <c r="EFL304" s="72"/>
      <c r="EFM304" s="72"/>
      <c r="EFN304" s="72"/>
      <c r="EFO304" s="72"/>
      <c r="EFP304" s="72"/>
      <c r="EFQ304" s="72"/>
      <c r="EFR304" s="72"/>
      <c r="EFS304" s="72"/>
      <c r="EFT304" s="72"/>
      <c r="EFU304" s="72"/>
      <c r="EFV304" s="72"/>
      <c r="EFW304" s="72"/>
      <c r="EFX304" s="72"/>
      <c r="EFY304" s="72"/>
      <c r="EFZ304" s="72"/>
      <c r="EGA304" s="72"/>
      <c r="EGB304" s="72"/>
      <c r="EGC304" s="72"/>
      <c r="EGD304" s="72"/>
      <c r="EGE304" s="72"/>
      <c r="EGF304" s="72"/>
      <c r="EGG304" s="72"/>
      <c r="EGH304" s="72"/>
      <c r="EGI304" s="72"/>
      <c r="EGJ304" s="72"/>
      <c r="EGK304" s="72"/>
      <c r="EGL304" s="72"/>
      <c r="EGM304" s="72"/>
      <c r="EGN304" s="72"/>
      <c r="EGO304" s="72"/>
      <c r="EGP304" s="72"/>
      <c r="EGQ304" s="72"/>
      <c r="EGR304" s="72"/>
      <c r="EGS304" s="72"/>
      <c r="EGT304" s="72"/>
      <c r="EGU304" s="72"/>
      <c r="EGV304" s="72"/>
      <c r="EGW304" s="72"/>
      <c r="EGX304" s="72"/>
      <c r="EGY304" s="72"/>
      <c r="EGZ304" s="72"/>
      <c r="EHA304" s="72"/>
      <c r="EHB304" s="72"/>
      <c r="EHC304" s="72"/>
      <c r="EHD304" s="72"/>
      <c r="EHE304" s="72"/>
      <c r="EHF304" s="72"/>
      <c r="EHG304" s="72"/>
      <c r="EHH304" s="72"/>
      <c r="EHI304" s="72"/>
      <c r="EHJ304" s="72"/>
      <c r="EHK304" s="72"/>
      <c r="EHL304" s="72"/>
      <c r="EHM304" s="72"/>
      <c r="EHN304" s="72"/>
      <c r="EHO304" s="72"/>
      <c r="EHP304" s="72"/>
      <c r="EHQ304" s="72"/>
      <c r="EHR304" s="72"/>
      <c r="EHS304" s="72"/>
      <c r="EHT304" s="72"/>
      <c r="EHU304" s="72"/>
      <c r="EHV304" s="72"/>
      <c r="EHW304" s="72"/>
      <c r="EHX304" s="72"/>
      <c r="EHY304" s="72"/>
      <c r="EHZ304" s="72"/>
      <c r="EIA304" s="72"/>
      <c r="EIB304" s="72"/>
      <c r="EIC304" s="72"/>
      <c r="EID304" s="72"/>
      <c r="EIE304" s="72"/>
      <c r="EIF304" s="72"/>
      <c r="EIG304" s="72"/>
      <c r="EIH304" s="72"/>
      <c r="EII304" s="72"/>
      <c r="EIJ304" s="72"/>
      <c r="EIK304" s="72"/>
      <c r="EIL304" s="72"/>
      <c r="EIM304" s="72"/>
      <c r="EIN304" s="72"/>
      <c r="EIO304" s="72"/>
      <c r="EIP304" s="72"/>
      <c r="EIQ304" s="72"/>
      <c r="EIR304" s="72"/>
      <c r="EIS304" s="72"/>
      <c r="EIT304" s="72"/>
      <c r="EIU304" s="72"/>
      <c r="EIV304" s="72"/>
      <c r="EIW304" s="72"/>
      <c r="EIX304" s="72"/>
      <c r="EIY304" s="72"/>
      <c r="EIZ304" s="72"/>
      <c r="EJA304" s="72"/>
      <c r="EJB304" s="72"/>
      <c r="EJC304" s="72"/>
      <c r="EJD304" s="72"/>
      <c r="EJE304" s="72"/>
      <c r="EJF304" s="72"/>
      <c r="EJG304" s="72"/>
      <c r="EJH304" s="72"/>
      <c r="EJI304" s="72"/>
      <c r="EJJ304" s="72"/>
      <c r="EJK304" s="72"/>
      <c r="EJL304" s="72"/>
      <c r="EJM304" s="72"/>
      <c r="EJN304" s="72"/>
      <c r="EJO304" s="72"/>
      <c r="EJP304" s="72"/>
      <c r="EJQ304" s="72"/>
      <c r="EJR304" s="72"/>
      <c r="EJS304" s="72"/>
      <c r="EJT304" s="72"/>
      <c r="EJU304" s="72"/>
      <c r="EJV304" s="72"/>
      <c r="EJW304" s="72"/>
      <c r="EJX304" s="72"/>
      <c r="EJY304" s="72"/>
      <c r="EJZ304" s="72"/>
      <c r="EKA304" s="72"/>
      <c r="EKB304" s="72"/>
      <c r="EKC304" s="72"/>
      <c r="EKD304" s="72"/>
      <c r="EKE304" s="72"/>
      <c r="EKF304" s="72"/>
      <c r="EKG304" s="72"/>
      <c r="EKH304" s="72"/>
      <c r="EKI304" s="72"/>
      <c r="EKJ304" s="72"/>
      <c r="EKK304" s="72"/>
      <c r="EKL304" s="72"/>
      <c r="EKM304" s="72"/>
      <c r="EKN304" s="72"/>
      <c r="EKO304" s="72"/>
      <c r="EKP304" s="72"/>
      <c r="EKQ304" s="72"/>
      <c r="EKR304" s="72"/>
      <c r="EKS304" s="72"/>
      <c r="EKT304" s="72"/>
      <c r="EKU304" s="72"/>
      <c r="EKV304" s="72"/>
      <c r="EKW304" s="72"/>
      <c r="EKX304" s="72"/>
      <c r="EKY304" s="72"/>
      <c r="EKZ304" s="72"/>
      <c r="ELA304" s="72"/>
      <c r="ELB304" s="72"/>
      <c r="ELC304" s="72"/>
      <c r="ELD304" s="72"/>
      <c r="ELE304" s="72"/>
      <c r="ELF304" s="72"/>
      <c r="ELG304" s="72"/>
      <c r="ELH304" s="72"/>
      <c r="ELI304" s="72"/>
      <c r="ELJ304" s="72"/>
      <c r="ELK304" s="72"/>
      <c r="ELL304" s="72"/>
      <c r="ELM304" s="72"/>
      <c r="ELN304" s="72"/>
      <c r="ELO304" s="72"/>
      <c r="ELP304" s="72"/>
      <c r="ELQ304" s="72"/>
      <c r="ELR304" s="72"/>
      <c r="ELS304" s="72"/>
      <c r="ELT304" s="72"/>
      <c r="ELU304" s="72"/>
      <c r="ELV304" s="72"/>
      <c r="ELW304" s="72"/>
      <c r="ELX304" s="72"/>
      <c r="ELY304" s="72"/>
      <c r="ELZ304" s="72"/>
      <c r="EMA304" s="72"/>
      <c r="EMB304" s="72"/>
      <c r="EMC304" s="72"/>
      <c r="EMD304" s="72"/>
      <c r="EME304" s="72"/>
      <c r="EMF304" s="72"/>
      <c r="EMG304" s="72"/>
      <c r="EMH304" s="72"/>
      <c r="EMI304" s="72"/>
      <c r="EMJ304" s="72"/>
      <c r="EMK304" s="72"/>
      <c r="EML304" s="72"/>
      <c r="EMM304" s="72"/>
      <c r="EMN304" s="72"/>
      <c r="EMO304" s="72"/>
      <c r="EMP304" s="72"/>
      <c r="EMQ304" s="72"/>
      <c r="EMR304" s="72"/>
      <c r="EMS304" s="72"/>
      <c r="EMT304" s="72"/>
      <c r="EMU304" s="72"/>
      <c r="EMV304" s="72"/>
      <c r="EMW304" s="72"/>
      <c r="EMX304" s="72"/>
      <c r="EMY304" s="72"/>
      <c r="EMZ304" s="72"/>
      <c r="ENA304" s="72"/>
      <c r="ENB304" s="72"/>
      <c r="ENC304" s="72"/>
      <c r="END304" s="72"/>
      <c r="ENE304" s="72"/>
      <c r="ENF304" s="72"/>
      <c r="ENG304" s="72"/>
      <c r="ENH304" s="72"/>
      <c r="ENI304" s="72"/>
      <c r="ENJ304" s="72"/>
      <c r="ENK304" s="72"/>
      <c r="ENL304" s="72"/>
      <c r="ENM304" s="72"/>
      <c r="ENN304" s="72"/>
      <c r="ENO304" s="72"/>
      <c r="ENP304" s="72"/>
      <c r="ENQ304" s="72"/>
      <c r="ENR304" s="72"/>
      <c r="ENS304" s="72"/>
      <c r="ENT304" s="72"/>
      <c r="ENU304" s="72"/>
      <c r="ENV304" s="72"/>
      <c r="ENW304" s="72"/>
      <c r="ENX304" s="72"/>
      <c r="ENY304" s="72"/>
      <c r="ENZ304" s="72"/>
      <c r="EOA304" s="72"/>
      <c r="EOB304" s="72"/>
      <c r="EOC304" s="72"/>
      <c r="EOD304" s="72"/>
      <c r="EOE304" s="72"/>
      <c r="EOF304" s="72"/>
      <c r="EOG304" s="72"/>
      <c r="EOH304" s="72"/>
      <c r="EOI304" s="72"/>
      <c r="EOJ304" s="72"/>
      <c r="EOK304" s="72"/>
      <c r="EOL304" s="72"/>
      <c r="EOM304" s="72"/>
      <c r="EON304" s="72"/>
      <c r="EOO304" s="72"/>
      <c r="EOP304" s="72"/>
      <c r="EOQ304" s="72"/>
      <c r="EOR304" s="72"/>
      <c r="EOS304" s="72"/>
      <c r="EOT304" s="72"/>
      <c r="EOU304" s="72"/>
      <c r="EOV304" s="72"/>
      <c r="EOW304" s="72"/>
      <c r="EOX304" s="72"/>
      <c r="EOY304" s="72"/>
      <c r="EOZ304" s="72"/>
      <c r="EPA304" s="72"/>
      <c r="EPB304" s="72"/>
      <c r="EPC304" s="72"/>
      <c r="EPD304" s="72"/>
      <c r="EPE304" s="72"/>
      <c r="EPF304" s="72"/>
      <c r="EPG304" s="72"/>
      <c r="EPH304" s="72"/>
      <c r="EPI304" s="72"/>
      <c r="EPJ304" s="72"/>
      <c r="EPK304" s="72"/>
      <c r="EPL304" s="72"/>
      <c r="EPM304" s="72"/>
      <c r="EPN304" s="72"/>
      <c r="EPO304" s="72"/>
      <c r="EPP304" s="72"/>
      <c r="EPQ304" s="72"/>
      <c r="EPR304" s="72"/>
      <c r="EPS304" s="72"/>
      <c r="EPT304" s="72"/>
      <c r="EPU304" s="72"/>
      <c r="EPV304" s="72"/>
      <c r="EPW304" s="72"/>
      <c r="EPX304" s="72"/>
      <c r="EPY304" s="72"/>
      <c r="EPZ304" s="72"/>
      <c r="EQA304" s="72"/>
      <c r="EQB304" s="72"/>
      <c r="EQC304" s="72"/>
      <c r="EQD304" s="72"/>
      <c r="EQE304" s="72"/>
      <c r="EQF304" s="72"/>
      <c r="EQG304" s="72"/>
      <c r="EQH304" s="72"/>
      <c r="EQI304" s="72"/>
      <c r="EQJ304" s="72"/>
      <c r="EQK304" s="72"/>
      <c r="EQL304" s="72"/>
      <c r="EQM304" s="72"/>
      <c r="EQN304" s="72"/>
      <c r="EQO304" s="72"/>
      <c r="EQP304" s="72"/>
      <c r="EQQ304" s="72"/>
      <c r="EQR304" s="72"/>
      <c r="EQS304" s="72"/>
      <c r="EQT304" s="72"/>
      <c r="EQU304" s="72"/>
      <c r="EQV304" s="72"/>
      <c r="EQW304" s="72"/>
      <c r="EQX304" s="72"/>
      <c r="EQY304" s="72"/>
      <c r="EQZ304" s="72"/>
      <c r="ERA304" s="72"/>
      <c r="ERB304" s="72"/>
      <c r="ERC304" s="72"/>
      <c r="ERD304" s="72"/>
      <c r="ERE304" s="72"/>
      <c r="ERF304" s="72"/>
      <c r="ERG304" s="72"/>
      <c r="ERH304" s="72"/>
      <c r="ERI304" s="72"/>
      <c r="ERJ304" s="72"/>
      <c r="ERK304" s="72"/>
      <c r="ERL304" s="72"/>
      <c r="ERM304" s="72"/>
      <c r="ERN304" s="72"/>
      <c r="ERO304" s="72"/>
      <c r="ERP304" s="72"/>
      <c r="ERQ304" s="72"/>
      <c r="ERR304" s="72"/>
      <c r="ERS304" s="72"/>
      <c r="ERT304" s="72"/>
      <c r="ERU304" s="72"/>
      <c r="ERV304" s="72"/>
      <c r="ERW304" s="72"/>
      <c r="ERX304" s="72"/>
      <c r="ERY304" s="72"/>
      <c r="ERZ304" s="72"/>
      <c r="ESA304" s="72"/>
      <c r="ESB304" s="72"/>
      <c r="ESC304" s="72"/>
      <c r="ESD304" s="72"/>
      <c r="ESE304" s="72"/>
      <c r="ESF304" s="72"/>
      <c r="ESG304" s="72"/>
      <c r="ESH304" s="72"/>
      <c r="ESI304" s="72"/>
      <c r="ESJ304" s="72"/>
      <c r="ESK304" s="72"/>
      <c r="ESL304" s="72"/>
      <c r="ESM304" s="72"/>
      <c r="ESN304" s="72"/>
      <c r="ESO304" s="72"/>
      <c r="ESP304" s="72"/>
      <c r="ESQ304" s="72"/>
      <c r="ESR304" s="72"/>
      <c r="ESS304" s="72"/>
      <c r="EST304" s="72"/>
      <c r="ESU304" s="72"/>
      <c r="ESV304" s="72"/>
      <c r="ESW304" s="72"/>
      <c r="ESX304" s="72"/>
      <c r="ESY304" s="72"/>
      <c r="ESZ304" s="72"/>
      <c r="ETA304" s="72"/>
      <c r="ETB304" s="72"/>
      <c r="ETC304" s="72"/>
      <c r="ETD304" s="72"/>
      <c r="ETE304" s="72"/>
      <c r="ETF304" s="72"/>
      <c r="ETG304" s="72"/>
      <c r="ETH304" s="72"/>
      <c r="ETI304" s="72"/>
      <c r="ETJ304" s="72"/>
      <c r="ETK304" s="72"/>
      <c r="ETL304" s="72"/>
      <c r="ETM304" s="72"/>
      <c r="ETN304" s="72"/>
      <c r="ETO304" s="72"/>
      <c r="ETP304" s="72"/>
      <c r="ETQ304" s="72"/>
      <c r="ETR304" s="72"/>
      <c r="ETS304" s="72"/>
      <c r="ETT304" s="72"/>
      <c r="ETU304" s="72"/>
      <c r="ETV304" s="72"/>
      <c r="ETW304" s="72"/>
      <c r="ETX304" s="72"/>
      <c r="ETY304" s="72"/>
      <c r="ETZ304" s="72"/>
      <c r="EUA304" s="72"/>
      <c r="EUB304" s="72"/>
      <c r="EUC304" s="72"/>
      <c r="EUD304" s="72"/>
      <c r="EUE304" s="72"/>
      <c r="EUF304" s="72"/>
      <c r="EUG304" s="72"/>
      <c r="EUH304" s="72"/>
      <c r="EUI304" s="72"/>
      <c r="EUJ304" s="72"/>
      <c r="EUK304" s="72"/>
      <c r="EUL304" s="72"/>
      <c r="EUM304" s="72"/>
      <c r="EUN304" s="72"/>
      <c r="EUO304" s="72"/>
      <c r="EUP304" s="72"/>
      <c r="EUQ304" s="72"/>
      <c r="EUR304" s="72"/>
      <c r="EUS304" s="72"/>
      <c r="EUT304" s="72"/>
      <c r="EUU304" s="72"/>
      <c r="EUV304" s="72"/>
      <c r="EUW304" s="72"/>
      <c r="EUX304" s="72"/>
      <c r="EUY304" s="72"/>
      <c r="EUZ304" s="72"/>
      <c r="EVA304" s="72"/>
      <c r="EVB304" s="72"/>
      <c r="EVC304" s="72"/>
      <c r="EVD304" s="72"/>
      <c r="EVE304" s="72"/>
      <c r="EVF304" s="72"/>
      <c r="EVG304" s="72"/>
      <c r="EVH304" s="72"/>
      <c r="EVI304" s="72"/>
      <c r="EVJ304" s="72"/>
      <c r="EVK304" s="72"/>
      <c r="EVL304" s="72"/>
      <c r="EVM304" s="72"/>
      <c r="EVN304" s="72"/>
      <c r="EVO304" s="72"/>
      <c r="EVP304" s="72"/>
      <c r="EVQ304" s="72"/>
      <c r="EVR304" s="72"/>
      <c r="EVS304" s="72"/>
      <c r="EVT304" s="72"/>
      <c r="EVU304" s="72"/>
      <c r="EVV304" s="72"/>
      <c r="EVW304" s="72"/>
      <c r="EVX304" s="72"/>
      <c r="EVY304" s="72"/>
      <c r="EVZ304" s="72"/>
      <c r="EWA304" s="72"/>
      <c r="EWB304" s="72"/>
      <c r="EWC304" s="72"/>
      <c r="EWD304" s="72"/>
      <c r="EWE304" s="72"/>
      <c r="EWF304" s="72"/>
      <c r="EWG304" s="72"/>
      <c r="EWH304" s="72"/>
      <c r="EWI304" s="72"/>
      <c r="EWJ304" s="72"/>
      <c r="EWK304" s="72"/>
      <c r="EWL304" s="72"/>
      <c r="EWM304" s="72"/>
      <c r="EWN304" s="72"/>
      <c r="EWO304" s="72"/>
      <c r="EWP304" s="72"/>
      <c r="EWQ304" s="72"/>
      <c r="EWR304" s="72"/>
      <c r="EWS304" s="72"/>
      <c r="EWT304" s="72"/>
      <c r="EWU304" s="72"/>
      <c r="EWV304" s="72"/>
      <c r="EWW304" s="72"/>
      <c r="EWX304" s="72"/>
      <c r="EWY304" s="72"/>
      <c r="EWZ304" s="72"/>
      <c r="EXA304" s="72"/>
      <c r="EXB304" s="72"/>
      <c r="EXC304" s="72"/>
      <c r="EXD304" s="72"/>
      <c r="EXE304" s="72"/>
      <c r="EXF304" s="72"/>
      <c r="EXG304" s="72"/>
      <c r="EXH304" s="72"/>
      <c r="EXI304" s="72"/>
      <c r="EXJ304" s="72"/>
      <c r="EXK304" s="72"/>
      <c r="EXL304" s="72"/>
      <c r="EXM304" s="72"/>
      <c r="EXN304" s="72"/>
      <c r="EXO304" s="72"/>
      <c r="EXP304" s="72"/>
      <c r="EXQ304" s="72"/>
      <c r="EXR304" s="72"/>
      <c r="EXS304" s="72"/>
      <c r="EXT304" s="72"/>
      <c r="EXU304" s="72"/>
      <c r="EXV304" s="72"/>
      <c r="EXW304" s="72"/>
      <c r="EXX304" s="72"/>
      <c r="EXY304" s="72"/>
      <c r="EXZ304" s="72"/>
      <c r="EYA304" s="72"/>
      <c r="EYB304" s="72"/>
      <c r="EYC304" s="72"/>
      <c r="EYD304" s="72"/>
      <c r="EYE304" s="72"/>
      <c r="EYF304" s="72"/>
      <c r="EYG304" s="72"/>
      <c r="EYH304" s="72"/>
      <c r="EYI304" s="72"/>
      <c r="EYJ304" s="72"/>
      <c r="EYK304" s="72"/>
      <c r="EYL304" s="72"/>
      <c r="EYM304" s="72"/>
      <c r="EYN304" s="72"/>
      <c r="EYO304" s="72"/>
      <c r="EYP304" s="72"/>
      <c r="EYQ304" s="72"/>
      <c r="EYR304" s="72"/>
      <c r="EYS304" s="72"/>
      <c r="EYT304" s="72"/>
      <c r="EYU304" s="72"/>
      <c r="EYV304" s="72"/>
      <c r="EYW304" s="72"/>
      <c r="EYX304" s="72"/>
      <c r="EYY304" s="72"/>
      <c r="EYZ304" s="72"/>
      <c r="EZA304" s="72"/>
      <c r="EZB304" s="72"/>
      <c r="EZC304" s="72"/>
      <c r="EZD304" s="72"/>
      <c r="EZE304" s="72"/>
      <c r="EZF304" s="72"/>
      <c r="EZG304" s="72"/>
      <c r="EZH304" s="72"/>
      <c r="EZI304" s="72"/>
      <c r="EZJ304" s="72"/>
      <c r="EZK304" s="72"/>
      <c r="EZL304" s="72"/>
      <c r="EZM304" s="72"/>
      <c r="EZN304" s="72"/>
      <c r="EZO304" s="72"/>
      <c r="EZP304" s="72"/>
      <c r="EZQ304" s="72"/>
      <c r="EZR304" s="72"/>
      <c r="EZS304" s="72"/>
      <c r="EZT304" s="72"/>
      <c r="EZU304" s="72"/>
      <c r="EZV304" s="72"/>
      <c r="EZW304" s="72"/>
      <c r="EZX304" s="72"/>
      <c r="EZY304" s="72"/>
      <c r="EZZ304" s="72"/>
      <c r="FAA304" s="72"/>
      <c r="FAB304" s="72"/>
      <c r="FAC304" s="72"/>
      <c r="FAD304" s="72"/>
      <c r="FAE304" s="72"/>
      <c r="FAF304" s="72"/>
      <c r="FAG304" s="72"/>
      <c r="FAH304" s="72"/>
      <c r="FAI304" s="72"/>
      <c r="FAJ304" s="72"/>
      <c r="FAK304" s="72"/>
      <c r="FAL304" s="72"/>
      <c r="FAM304" s="72"/>
      <c r="FAN304" s="72"/>
      <c r="FAO304" s="72"/>
      <c r="FAP304" s="72"/>
      <c r="FAQ304" s="72"/>
      <c r="FAR304" s="72"/>
      <c r="FAS304" s="72"/>
      <c r="FAT304" s="72"/>
      <c r="FAU304" s="72"/>
      <c r="FAV304" s="72"/>
      <c r="FAW304" s="72"/>
      <c r="FAX304" s="72"/>
      <c r="FAY304" s="72"/>
      <c r="FAZ304" s="72"/>
      <c r="FBA304" s="72"/>
      <c r="FBB304" s="72"/>
      <c r="FBC304" s="72"/>
      <c r="FBD304" s="72"/>
      <c r="FBE304" s="72"/>
      <c r="FBF304" s="72"/>
      <c r="FBG304" s="72"/>
      <c r="FBH304" s="72"/>
      <c r="FBI304" s="72"/>
      <c r="FBJ304" s="72"/>
      <c r="FBK304" s="72"/>
      <c r="FBL304" s="72"/>
      <c r="FBM304" s="72"/>
      <c r="FBN304" s="72"/>
      <c r="FBO304" s="72"/>
      <c r="FBP304" s="72"/>
      <c r="FBQ304" s="72"/>
      <c r="FBR304" s="72"/>
      <c r="FBS304" s="72"/>
      <c r="FBT304" s="72"/>
      <c r="FBU304" s="72"/>
      <c r="FBV304" s="72"/>
      <c r="FBW304" s="72"/>
      <c r="FBX304" s="72"/>
      <c r="FBY304" s="72"/>
      <c r="FBZ304" s="72"/>
      <c r="FCA304" s="72"/>
      <c r="FCB304" s="72"/>
      <c r="FCC304" s="72"/>
      <c r="FCD304" s="72"/>
      <c r="FCE304" s="72"/>
      <c r="FCF304" s="72"/>
      <c r="FCG304" s="72"/>
      <c r="FCH304" s="72"/>
      <c r="FCI304" s="72"/>
      <c r="FCJ304" s="72"/>
      <c r="FCK304" s="72"/>
      <c r="FCL304" s="72"/>
      <c r="FCM304" s="72"/>
      <c r="FCN304" s="72"/>
      <c r="FCO304" s="72"/>
      <c r="FCP304" s="72"/>
      <c r="FCQ304" s="72"/>
      <c r="FCR304" s="72"/>
      <c r="FCS304" s="72"/>
      <c r="FCT304" s="72"/>
      <c r="FCU304" s="72"/>
      <c r="FCV304" s="72"/>
      <c r="FCW304" s="72"/>
      <c r="FCX304" s="72"/>
      <c r="FCY304" s="72"/>
      <c r="FCZ304" s="72"/>
      <c r="FDA304" s="72"/>
      <c r="FDB304" s="72"/>
      <c r="FDC304" s="72"/>
      <c r="FDD304" s="72"/>
      <c r="FDE304" s="72"/>
      <c r="FDF304" s="72"/>
      <c r="FDG304" s="72"/>
      <c r="FDH304" s="72"/>
      <c r="FDI304" s="72"/>
      <c r="FDJ304" s="72"/>
      <c r="FDK304" s="72"/>
      <c r="FDL304" s="72"/>
      <c r="FDM304" s="72"/>
      <c r="FDN304" s="72"/>
      <c r="FDO304" s="72"/>
      <c r="FDP304" s="72"/>
      <c r="FDQ304" s="72"/>
      <c r="FDR304" s="72"/>
      <c r="FDS304" s="72"/>
      <c r="FDT304" s="72"/>
      <c r="FDU304" s="72"/>
      <c r="FDV304" s="72"/>
      <c r="FDW304" s="72"/>
      <c r="FDX304" s="72"/>
      <c r="FDY304" s="72"/>
      <c r="FDZ304" s="72"/>
      <c r="FEA304" s="72"/>
      <c r="FEB304" s="72"/>
      <c r="FEC304" s="72"/>
      <c r="FED304" s="72"/>
      <c r="FEE304" s="72"/>
      <c r="FEF304" s="72"/>
      <c r="FEG304" s="72"/>
      <c r="FEH304" s="72"/>
      <c r="FEI304" s="72"/>
      <c r="FEJ304" s="72"/>
      <c r="FEK304" s="72"/>
      <c r="FEL304" s="72"/>
      <c r="FEM304" s="72"/>
      <c r="FEN304" s="72"/>
      <c r="FEO304" s="72"/>
      <c r="FEP304" s="72"/>
      <c r="FEQ304" s="72"/>
      <c r="FER304" s="72"/>
      <c r="FES304" s="72"/>
      <c r="FET304" s="72"/>
      <c r="FEU304" s="72"/>
      <c r="FEV304" s="72"/>
      <c r="FEW304" s="72"/>
      <c r="FEX304" s="72"/>
      <c r="FEY304" s="72"/>
      <c r="FEZ304" s="72"/>
      <c r="FFA304" s="72"/>
      <c r="FFB304" s="72"/>
      <c r="FFC304" s="72"/>
      <c r="FFD304" s="72"/>
      <c r="FFE304" s="72"/>
      <c r="FFF304" s="72"/>
      <c r="FFG304" s="72"/>
      <c r="FFH304" s="72"/>
      <c r="FFI304" s="72"/>
      <c r="FFJ304" s="72"/>
      <c r="FFK304" s="72"/>
      <c r="FFL304" s="72"/>
      <c r="FFM304" s="72"/>
      <c r="FFN304" s="72"/>
      <c r="FFO304" s="72"/>
      <c r="FFP304" s="72"/>
      <c r="FFQ304" s="72"/>
      <c r="FFR304" s="72"/>
      <c r="FFS304" s="72"/>
      <c r="FFT304" s="72"/>
      <c r="FFU304" s="72"/>
      <c r="FFV304" s="72"/>
      <c r="FFW304" s="72"/>
      <c r="FFX304" s="72"/>
      <c r="FFY304" s="72"/>
      <c r="FFZ304" s="72"/>
      <c r="FGA304" s="72"/>
      <c r="FGB304" s="72"/>
      <c r="FGC304" s="72"/>
      <c r="FGD304" s="72"/>
      <c r="FGE304" s="72"/>
      <c r="FGF304" s="72"/>
      <c r="FGG304" s="72"/>
      <c r="FGH304" s="72"/>
      <c r="FGI304" s="72"/>
      <c r="FGJ304" s="72"/>
      <c r="FGK304" s="72"/>
      <c r="FGL304" s="72"/>
      <c r="FGM304" s="72"/>
      <c r="FGN304" s="72"/>
      <c r="FGO304" s="72"/>
      <c r="FGP304" s="72"/>
      <c r="FGQ304" s="72"/>
      <c r="FGR304" s="72"/>
      <c r="FGS304" s="72"/>
      <c r="FGT304" s="72"/>
      <c r="FGU304" s="72"/>
      <c r="FGV304" s="72"/>
      <c r="FGW304" s="72"/>
      <c r="FGX304" s="72"/>
      <c r="FGY304" s="72"/>
      <c r="FGZ304" s="72"/>
      <c r="FHA304" s="72"/>
      <c r="FHB304" s="72"/>
      <c r="FHC304" s="72"/>
      <c r="FHD304" s="72"/>
      <c r="FHE304" s="72"/>
      <c r="FHF304" s="72"/>
      <c r="FHG304" s="72"/>
      <c r="FHH304" s="72"/>
      <c r="FHI304" s="72"/>
      <c r="FHJ304" s="72"/>
      <c r="FHK304" s="72"/>
      <c r="FHL304" s="72"/>
      <c r="FHM304" s="72"/>
      <c r="FHN304" s="72"/>
      <c r="FHO304" s="72"/>
      <c r="FHP304" s="72"/>
      <c r="FHQ304" s="72"/>
      <c r="FHR304" s="72"/>
      <c r="FHS304" s="72"/>
      <c r="FHT304" s="72"/>
      <c r="FHU304" s="72"/>
      <c r="FHV304" s="72"/>
      <c r="FHW304" s="72"/>
      <c r="FHX304" s="72"/>
      <c r="FHY304" s="72"/>
      <c r="FHZ304" s="72"/>
      <c r="FIA304" s="72"/>
      <c r="FIB304" s="72"/>
      <c r="FIC304" s="72"/>
      <c r="FID304" s="72"/>
      <c r="FIE304" s="72"/>
      <c r="FIF304" s="72"/>
      <c r="FIG304" s="72"/>
      <c r="FIH304" s="72"/>
      <c r="FII304" s="72"/>
      <c r="FIJ304" s="72"/>
      <c r="FIK304" s="72"/>
      <c r="FIL304" s="72"/>
      <c r="FIM304" s="72"/>
      <c r="FIN304" s="72"/>
      <c r="FIO304" s="72"/>
      <c r="FIP304" s="72"/>
      <c r="FIQ304" s="72"/>
      <c r="FIR304" s="72"/>
      <c r="FIS304" s="72"/>
      <c r="FIT304" s="72"/>
      <c r="FIU304" s="72"/>
      <c r="FIV304" s="72"/>
      <c r="FIW304" s="72"/>
      <c r="FIX304" s="72"/>
      <c r="FIY304" s="72"/>
      <c r="FIZ304" s="72"/>
      <c r="FJA304" s="72"/>
      <c r="FJB304" s="72"/>
      <c r="FJC304" s="72"/>
      <c r="FJD304" s="72"/>
      <c r="FJE304" s="72"/>
      <c r="FJF304" s="72"/>
      <c r="FJG304" s="72"/>
      <c r="FJH304" s="72"/>
      <c r="FJI304" s="72"/>
      <c r="FJJ304" s="72"/>
      <c r="FJK304" s="72"/>
      <c r="FJL304" s="72"/>
      <c r="FJM304" s="72"/>
      <c r="FJN304" s="72"/>
      <c r="FJO304" s="72"/>
      <c r="FJP304" s="72"/>
      <c r="FJQ304" s="72"/>
      <c r="FJR304" s="72"/>
      <c r="FJS304" s="72"/>
      <c r="FJT304" s="72"/>
      <c r="FJU304" s="72"/>
      <c r="FJV304" s="72"/>
      <c r="FJW304" s="72"/>
      <c r="FJX304" s="72"/>
      <c r="FJY304" s="72"/>
      <c r="FJZ304" s="72"/>
      <c r="FKA304" s="72"/>
      <c r="FKB304" s="72"/>
      <c r="FKC304" s="72"/>
      <c r="FKD304" s="72"/>
      <c r="FKE304" s="72"/>
      <c r="FKF304" s="72"/>
      <c r="FKG304" s="72"/>
      <c r="FKH304" s="72"/>
      <c r="FKI304" s="72"/>
      <c r="FKJ304" s="72"/>
      <c r="FKK304" s="72"/>
      <c r="FKL304" s="72"/>
      <c r="FKM304" s="72"/>
      <c r="FKN304" s="72"/>
      <c r="FKO304" s="72"/>
      <c r="FKP304" s="72"/>
      <c r="FKQ304" s="72"/>
      <c r="FKR304" s="72"/>
      <c r="FKS304" s="72"/>
      <c r="FKT304" s="72"/>
      <c r="FKU304" s="72"/>
      <c r="FKV304" s="72"/>
      <c r="FKW304" s="72"/>
      <c r="FKX304" s="72"/>
      <c r="FKY304" s="72"/>
      <c r="FKZ304" s="72"/>
      <c r="FLA304" s="72"/>
      <c r="FLB304" s="72"/>
      <c r="FLC304" s="72"/>
      <c r="FLD304" s="72"/>
      <c r="FLE304" s="72"/>
      <c r="FLF304" s="72"/>
      <c r="FLG304" s="72"/>
      <c r="FLH304" s="72"/>
      <c r="FLI304" s="72"/>
      <c r="FLJ304" s="72"/>
      <c r="FLK304" s="72"/>
      <c r="FLL304" s="72"/>
      <c r="FLM304" s="72"/>
      <c r="FLN304" s="72"/>
      <c r="FLO304" s="72"/>
      <c r="FLP304" s="72"/>
      <c r="FLQ304" s="72"/>
      <c r="FLR304" s="72"/>
      <c r="FLS304" s="72"/>
      <c r="FLT304" s="72"/>
      <c r="FLU304" s="72"/>
      <c r="FLV304" s="72"/>
      <c r="FLW304" s="72"/>
      <c r="FLX304" s="72"/>
      <c r="FLY304" s="72"/>
      <c r="FLZ304" s="72"/>
      <c r="FMA304" s="72"/>
      <c r="FMB304" s="72"/>
      <c r="FMC304" s="72"/>
      <c r="FMD304" s="72"/>
      <c r="FME304" s="72"/>
      <c r="FMF304" s="72"/>
      <c r="FMG304" s="72"/>
      <c r="FMH304" s="72"/>
      <c r="FMI304" s="72"/>
      <c r="FMJ304" s="72"/>
      <c r="FMK304" s="72"/>
      <c r="FML304" s="72"/>
      <c r="FMM304" s="72"/>
      <c r="FMN304" s="72"/>
      <c r="FMO304" s="72"/>
      <c r="FMP304" s="72"/>
      <c r="FMQ304" s="72"/>
      <c r="FMR304" s="72"/>
      <c r="FMS304" s="72"/>
      <c r="FMT304" s="72"/>
      <c r="FMU304" s="72"/>
      <c r="FMV304" s="72"/>
      <c r="FMW304" s="72"/>
      <c r="FMX304" s="72"/>
      <c r="FMY304" s="72"/>
      <c r="FMZ304" s="72"/>
      <c r="FNA304" s="72"/>
      <c r="FNB304" s="72"/>
      <c r="FNC304" s="72"/>
      <c r="FND304" s="72"/>
      <c r="FNE304" s="72"/>
      <c r="FNF304" s="72"/>
      <c r="FNG304" s="72"/>
      <c r="FNH304" s="72"/>
      <c r="FNI304" s="72"/>
      <c r="FNJ304" s="72"/>
      <c r="FNK304" s="72"/>
      <c r="FNL304" s="72"/>
      <c r="FNM304" s="72"/>
      <c r="FNN304" s="72"/>
      <c r="FNO304" s="72"/>
      <c r="FNP304" s="72"/>
      <c r="FNQ304" s="72"/>
      <c r="FNR304" s="72"/>
      <c r="FNS304" s="72"/>
      <c r="FNT304" s="72"/>
      <c r="FNU304" s="72"/>
      <c r="FNV304" s="72"/>
      <c r="FNW304" s="72"/>
      <c r="FNX304" s="72"/>
      <c r="FNY304" s="72"/>
      <c r="FNZ304" s="72"/>
      <c r="FOA304" s="72"/>
      <c r="FOB304" s="72"/>
      <c r="FOC304" s="72"/>
      <c r="FOD304" s="72"/>
      <c r="FOE304" s="72"/>
      <c r="FOF304" s="72"/>
      <c r="FOG304" s="72"/>
      <c r="FOH304" s="72"/>
      <c r="FOI304" s="72"/>
      <c r="FOJ304" s="72"/>
      <c r="FOK304" s="72"/>
      <c r="FOL304" s="72"/>
      <c r="FOM304" s="72"/>
      <c r="FON304" s="72"/>
      <c r="FOO304" s="72"/>
      <c r="FOP304" s="72"/>
      <c r="FOQ304" s="72"/>
      <c r="FOR304" s="72"/>
      <c r="FOS304" s="72"/>
      <c r="FOT304" s="72"/>
      <c r="FOU304" s="72"/>
      <c r="FOV304" s="72"/>
      <c r="FOW304" s="72"/>
      <c r="FOX304" s="72"/>
      <c r="FOY304" s="72"/>
      <c r="FOZ304" s="72"/>
      <c r="FPA304" s="72"/>
      <c r="FPB304" s="72"/>
      <c r="FPC304" s="72"/>
      <c r="FPD304" s="72"/>
      <c r="FPE304" s="72"/>
      <c r="FPF304" s="72"/>
      <c r="FPG304" s="72"/>
      <c r="FPH304" s="72"/>
      <c r="FPI304" s="72"/>
      <c r="FPJ304" s="72"/>
      <c r="FPK304" s="72"/>
      <c r="FPL304" s="72"/>
      <c r="FPM304" s="72"/>
      <c r="FPN304" s="72"/>
      <c r="FPO304" s="72"/>
      <c r="FPP304" s="72"/>
      <c r="FPQ304" s="72"/>
      <c r="FPR304" s="72"/>
      <c r="FPS304" s="72"/>
      <c r="FPT304" s="72"/>
      <c r="FPU304" s="72"/>
      <c r="FPV304" s="72"/>
      <c r="FPW304" s="72"/>
      <c r="FPX304" s="72"/>
      <c r="FPY304" s="72"/>
      <c r="FPZ304" s="72"/>
      <c r="FQA304" s="72"/>
      <c r="FQB304" s="72"/>
      <c r="FQC304" s="72"/>
      <c r="FQD304" s="72"/>
      <c r="FQE304" s="72"/>
      <c r="FQF304" s="72"/>
      <c r="FQG304" s="72"/>
      <c r="FQH304" s="72"/>
      <c r="FQI304" s="72"/>
      <c r="FQJ304" s="72"/>
      <c r="FQK304" s="72"/>
      <c r="FQL304" s="72"/>
      <c r="FQM304" s="72"/>
      <c r="FQN304" s="72"/>
      <c r="FQO304" s="72"/>
      <c r="FQP304" s="72"/>
      <c r="FQQ304" s="72"/>
      <c r="FQR304" s="72"/>
      <c r="FQS304" s="72"/>
      <c r="FQT304" s="72"/>
      <c r="FQU304" s="72"/>
      <c r="FQV304" s="72"/>
      <c r="FQW304" s="72"/>
      <c r="FQX304" s="72"/>
      <c r="FQY304" s="72"/>
      <c r="FQZ304" s="72"/>
      <c r="FRA304" s="72"/>
      <c r="FRB304" s="72"/>
      <c r="FRC304" s="72"/>
      <c r="FRD304" s="72"/>
      <c r="FRE304" s="72"/>
      <c r="FRF304" s="72"/>
      <c r="FRG304" s="72"/>
      <c r="FRH304" s="72"/>
      <c r="FRI304" s="72"/>
      <c r="FRJ304" s="72"/>
      <c r="FRK304" s="72"/>
      <c r="FRL304" s="72"/>
      <c r="FRM304" s="72"/>
      <c r="FRN304" s="72"/>
      <c r="FRO304" s="72"/>
      <c r="FRP304" s="72"/>
      <c r="FRQ304" s="72"/>
      <c r="FRR304" s="72"/>
      <c r="FRS304" s="72"/>
      <c r="FRT304" s="72"/>
      <c r="FRU304" s="72"/>
      <c r="FRV304" s="72"/>
      <c r="FRW304" s="72"/>
      <c r="FRX304" s="72"/>
      <c r="FRY304" s="72"/>
      <c r="FRZ304" s="72"/>
      <c r="FSA304" s="72"/>
      <c r="FSB304" s="72"/>
      <c r="FSC304" s="72"/>
      <c r="FSD304" s="72"/>
      <c r="FSE304" s="72"/>
      <c r="FSF304" s="72"/>
      <c r="FSG304" s="72"/>
      <c r="FSH304" s="72"/>
      <c r="FSI304" s="72"/>
      <c r="FSJ304" s="72"/>
      <c r="FSK304" s="72"/>
      <c r="FSL304" s="72"/>
      <c r="FSM304" s="72"/>
      <c r="FSN304" s="72"/>
      <c r="FSO304" s="72"/>
      <c r="FSP304" s="72"/>
      <c r="FSQ304" s="72"/>
      <c r="FSR304" s="72"/>
      <c r="FSS304" s="72"/>
      <c r="FST304" s="72"/>
      <c r="FSU304" s="72"/>
      <c r="FSV304" s="72"/>
      <c r="FSW304" s="72"/>
      <c r="FSX304" s="72"/>
      <c r="FSY304" s="72"/>
      <c r="FSZ304" s="72"/>
      <c r="FTA304" s="72"/>
      <c r="FTB304" s="72"/>
      <c r="FTC304" s="72"/>
      <c r="FTD304" s="72"/>
      <c r="FTE304" s="72"/>
      <c r="FTF304" s="72"/>
      <c r="FTG304" s="72"/>
      <c r="FTH304" s="72"/>
      <c r="FTI304" s="72"/>
      <c r="FTJ304" s="72"/>
      <c r="FTK304" s="72"/>
      <c r="FTL304" s="72"/>
      <c r="FTM304" s="72"/>
      <c r="FTN304" s="72"/>
      <c r="FTO304" s="72"/>
      <c r="FTP304" s="72"/>
      <c r="FTQ304" s="72"/>
      <c r="FTR304" s="72"/>
      <c r="FTS304" s="72"/>
      <c r="FTT304" s="72"/>
      <c r="FTU304" s="72"/>
      <c r="FTV304" s="72"/>
      <c r="FTW304" s="72"/>
      <c r="FTX304" s="72"/>
      <c r="FTY304" s="72"/>
      <c r="FTZ304" s="72"/>
      <c r="FUA304" s="72"/>
      <c r="FUB304" s="72"/>
      <c r="FUC304" s="72"/>
      <c r="FUD304" s="72"/>
      <c r="FUE304" s="72"/>
      <c r="FUF304" s="72"/>
      <c r="FUG304" s="72"/>
      <c r="FUH304" s="72"/>
      <c r="FUI304" s="72"/>
      <c r="FUJ304" s="72"/>
      <c r="FUK304" s="72"/>
      <c r="FUL304" s="72"/>
      <c r="FUM304" s="72"/>
      <c r="FUN304" s="72"/>
      <c r="FUO304" s="72"/>
      <c r="FUP304" s="72"/>
      <c r="FUQ304" s="72"/>
      <c r="FUR304" s="72"/>
      <c r="FUS304" s="72"/>
      <c r="FUT304" s="72"/>
      <c r="FUU304" s="72"/>
      <c r="FUV304" s="72"/>
      <c r="FUW304" s="72"/>
      <c r="FUX304" s="72"/>
      <c r="FUY304" s="72"/>
      <c r="FUZ304" s="72"/>
      <c r="FVA304" s="72"/>
      <c r="FVB304" s="72"/>
      <c r="FVC304" s="72"/>
      <c r="FVD304" s="72"/>
      <c r="FVE304" s="72"/>
      <c r="FVF304" s="72"/>
      <c r="FVG304" s="72"/>
      <c r="FVH304" s="72"/>
      <c r="FVI304" s="72"/>
      <c r="FVJ304" s="72"/>
      <c r="FVK304" s="72"/>
      <c r="FVL304" s="72"/>
      <c r="FVM304" s="72"/>
      <c r="FVN304" s="72"/>
      <c r="FVO304" s="72"/>
      <c r="FVP304" s="72"/>
      <c r="FVQ304" s="72"/>
      <c r="FVR304" s="72"/>
      <c r="FVS304" s="72"/>
      <c r="FVT304" s="72"/>
      <c r="FVU304" s="72"/>
      <c r="FVV304" s="72"/>
      <c r="FVW304" s="72"/>
      <c r="FVX304" s="72"/>
      <c r="FVY304" s="72"/>
      <c r="FVZ304" s="72"/>
      <c r="FWA304" s="72"/>
      <c r="FWB304" s="72"/>
      <c r="FWC304" s="72"/>
      <c r="FWD304" s="72"/>
      <c r="FWE304" s="72"/>
      <c r="FWF304" s="72"/>
      <c r="FWG304" s="72"/>
      <c r="FWH304" s="72"/>
      <c r="FWI304" s="72"/>
      <c r="FWJ304" s="72"/>
      <c r="FWK304" s="72"/>
      <c r="FWL304" s="72"/>
      <c r="FWM304" s="72"/>
      <c r="FWN304" s="72"/>
      <c r="FWO304" s="72"/>
      <c r="FWP304" s="72"/>
      <c r="FWQ304" s="72"/>
      <c r="FWR304" s="72"/>
      <c r="FWS304" s="72"/>
      <c r="FWT304" s="72"/>
      <c r="FWU304" s="72"/>
      <c r="FWV304" s="72"/>
      <c r="FWW304" s="72"/>
      <c r="FWX304" s="72"/>
      <c r="FWY304" s="72"/>
      <c r="FWZ304" s="72"/>
      <c r="FXA304" s="72"/>
      <c r="FXB304" s="72"/>
      <c r="FXC304" s="72"/>
      <c r="FXD304" s="72"/>
      <c r="FXE304" s="72"/>
      <c r="FXF304" s="72"/>
      <c r="FXG304" s="72"/>
      <c r="FXH304" s="72"/>
      <c r="FXI304" s="72"/>
      <c r="FXJ304" s="72"/>
      <c r="FXK304" s="72"/>
      <c r="FXL304" s="72"/>
      <c r="FXM304" s="72"/>
      <c r="FXN304" s="72"/>
      <c r="FXO304" s="72"/>
      <c r="FXP304" s="72"/>
      <c r="FXQ304" s="72"/>
      <c r="FXR304" s="72"/>
      <c r="FXS304" s="72"/>
      <c r="FXT304" s="72"/>
      <c r="FXU304" s="72"/>
      <c r="FXV304" s="72"/>
      <c r="FXW304" s="72"/>
      <c r="FXX304" s="72"/>
      <c r="FXY304" s="72"/>
      <c r="FXZ304" s="72"/>
      <c r="FYA304" s="72"/>
      <c r="FYB304" s="72"/>
      <c r="FYC304" s="72"/>
      <c r="FYD304" s="72"/>
      <c r="FYE304" s="72"/>
      <c r="FYF304" s="72"/>
      <c r="FYG304" s="72"/>
      <c r="FYH304" s="72"/>
      <c r="FYI304" s="72"/>
      <c r="FYJ304" s="72"/>
      <c r="FYK304" s="72"/>
      <c r="FYL304" s="72"/>
      <c r="FYM304" s="72"/>
      <c r="FYN304" s="72"/>
      <c r="FYO304" s="72"/>
      <c r="FYP304" s="72"/>
      <c r="FYQ304" s="72"/>
      <c r="FYR304" s="72"/>
      <c r="FYS304" s="72"/>
      <c r="FYT304" s="72"/>
      <c r="FYU304" s="72"/>
      <c r="FYV304" s="72"/>
      <c r="FYW304" s="72"/>
      <c r="FYX304" s="72"/>
      <c r="FYY304" s="72"/>
      <c r="FYZ304" s="72"/>
      <c r="FZA304" s="72"/>
      <c r="FZB304" s="72"/>
      <c r="FZC304" s="72"/>
      <c r="FZD304" s="72"/>
      <c r="FZE304" s="72"/>
      <c r="FZF304" s="72"/>
      <c r="FZG304" s="72"/>
      <c r="FZH304" s="72"/>
      <c r="FZI304" s="72"/>
      <c r="FZJ304" s="72"/>
      <c r="FZK304" s="72"/>
      <c r="FZL304" s="72"/>
      <c r="FZM304" s="72"/>
      <c r="FZN304" s="72"/>
      <c r="FZO304" s="72"/>
      <c r="FZP304" s="72"/>
      <c r="FZQ304" s="72"/>
      <c r="FZR304" s="72"/>
      <c r="FZS304" s="72"/>
      <c r="FZT304" s="72"/>
      <c r="FZU304" s="72"/>
      <c r="FZV304" s="72"/>
      <c r="FZW304" s="72"/>
      <c r="FZX304" s="72"/>
      <c r="FZY304" s="72"/>
      <c r="FZZ304" s="72"/>
      <c r="GAA304" s="72"/>
      <c r="GAB304" s="72"/>
      <c r="GAC304" s="72"/>
      <c r="GAD304" s="72"/>
      <c r="GAE304" s="72"/>
      <c r="GAF304" s="72"/>
      <c r="GAG304" s="72"/>
      <c r="GAH304" s="72"/>
      <c r="GAI304" s="72"/>
      <c r="GAJ304" s="72"/>
      <c r="GAK304" s="72"/>
      <c r="GAL304" s="72"/>
      <c r="GAM304" s="72"/>
      <c r="GAN304" s="72"/>
      <c r="GAO304" s="72"/>
      <c r="GAP304" s="72"/>
      <c r="GAQ304" s="72"/>
      <c r="GAR304" s="72"/>
      <c r="GAS304" s="72"/>
      <c r="GAT304" s="72"/>
      <c r="GAU304" s="72"/>
      <c r="GAV304" s="72"/>
      <c r="GAW304" s="72"/>
      <c r="GAX304" s="72"/>
      <c r="GAY304" s="72"/>
      <c r="GAZ304" s="72"/>
      <c r="GBA304" s="72"/>
      <c r="GBB304" s="72"/>
      <c r="GBC304" s="72"/>
      <c r="GBD304" s="72"/>
      <c r="GBE304" s="72"/>
      <c r="GBF304" s="72"/>
      <c r="GBG304" s="72"/>
      <c r="GBH304" s="72"/>
      <c r="GBI304" s="72"/>
      <c r="GBJ304" s="72"/>
      <c r="GBK304" s="72"/>
      <c r="GBL304" s="72"/>
      <c r="GBM304" s="72"/>
      <c r="GBN304" s="72"/>
      <c r="GBO304" s="72"/>
      <c r="GBP304" s="72"/>
      <c r="GBQ304" s="72"/>
      <c r="GBR304" s="72"/>
      <c r="GBS304" s="72"/>
      <c r="GBT304" s="72"/>
      <c r="GBU304" s="72"/>
      <c r="GBV304" s="72"/>
      <c r="GBW304" s="72"/>
      <c r="GBX304" s="72"/>
      <c r="GBY304" s="72"/>
      <c r="GBZ304" s="72"/>
      <c r="GCA304" s="72"/>
      <c r="GCB304" s="72"/>
      <c r="GCC304" s="72"/>
      <c r="GCD304" s="72"/>
      <c r="GCE304" s="72"/>
      <c r="GCF304" s="72"/>
      <c r="GCG304" s="72"/>
      <c r="GCH304" s="72"/>
      <c r="GCI304" s="72"/>
      <c r="GCJ304" s="72"/>
      <c r="GCK304" s="72"/>
      <c r="GCL304" s="72"/>
      <c r="GCM304" s="72"/>
      <c r="GCN304" s="72"/>
      <c r="GCO304" s="72"/>
      <c r="GCP304" s="72"/>
      <c r="GCQ304" s="72"/>
      <c r="GCR304" s="72"/>
      <c r="GCS304" s="72"/>
      <c r="GCT304" s="72"/>
      <c r="GCU304" s="72"/>
      <c r="GCV304" s="72"/>
      <c r="GCW304" s="72"/>
      <c r="GCX304" s="72"/>
      <c r="GCY304" s="72"/>
      <c r="GCZ304" s="72"/>
      <c r="GDA304" s="72"/>
      <c r="GDB304" s="72"/>
      <c r="GDC304" s="72"/>
      <c r="GDD304" s="72"/>
      <c r="GDE304" s="72"/>
      <c r="GDF304" s="72"/>
      <c r="GDG304" s="72"/>
      <c r="GDH304" s="72"/>
      <c r="GDI304" s="72"/>
      <c r="GDJ304" s="72"/>
      <c r="GDK304" s="72"/>
      <c r="GDL304" s="72"/>
      <c r="GDM304" s="72"/>
      <c r="GDN304" s="72"/>
      <c r="GDO304" s="72"/>
      <c r="GDP304" s="72"/>
      <c r="GDQ304" s="72"/>
      <c r="GDR304" s="72"/>
      <c r="GDS304" s="72"/>
      <c r="GDT304" s="72"/>
      <c r="GDU304" s="72"/>
      <c r="GDV304" s="72"/>
      <c r="GDW304" s="72"/>
      <c r="GDX304" s="72"/>
      <c r="GDY304" s="72"/>
      <c r="GDZ304" s="72"/>
      <c r="GEA304" s="72"/>
      <c r="GEB304" s="72"/>
      <c r="GEC304" s="72"/>
      <c r="GED304" s="72"/>
      <c r="GEE304" s="72"/>
      <c r="GEF304" s="72"/>
      <c r="GEG304" s="72"/>
      <c r="GEH304" s="72"/>
      <c r="GEI304" s="72"/>
      <c r="GEJ304" s="72"/>
      <c r="GEK304" s="72"/>
      <c r="GEL304" s="72"/>
      <c r="GEM304" s="72"/>
      <c r="GEN304" s="72"/>
      <c r="GEO304" s="72"/>
      <c r="GEP304" s="72"/>
      <c r="GEQ304" s="72"/>
      <c r="GER304" s="72"/>
      <c r="GES304" s="72"/>
      <c r="GET304" s="72"/>
      <c r="GEU304" s="72"/>
      <c r="GEV304" s="72"/>
      <c r="GEW304" s="72"/>
      <c r="GEX304" s="72"/>
      <c r="GEY304" s="72"/>
      <c r="GEZ304" s="72"/>
      <c r="GFA304" s="72"/>
      <c r="GFB304" s="72"/>
      <c r="GFC304" s="72"/>
      <c r="GFD304" s="72"/>
      <c r="GFE304" s="72"/>
      <c r="GFF304" s="72"/>
      <c r="GFG304" s="72"/>
      <c r="GFH304" s="72"/>
      <c r="GFI304" s="72"/>
      <c r="GFJ304" s="72"/>
      <c r="GFK304" s="72"/>
      <c r="GFL304" s="72"/>
      <c r="GFM304" s="72"/>
      <c r="GFN304" s="72"/>
      <c r="GFO304" s="72"/>
      <c r="GFP304" s="72"/>
      <c r="GFQ304" s="72"/>
      <c r="GFR304" s="72"/>
      <c r="GFS304" s="72"/>
      <c r="GFT304" s="72"/>
      <c r="GFU304" s="72"/>
      <c r="GFV304" s="72"/>
      <c r="GFW304" s="72"/>
      <c r="GFX304" s="72"/>
      <c r="GFY304" s="72"/>
      <c r="GFZ304" s="72"/>
      <c r="GGA304" s="72"/>
      <c r="GGB304" s="72"/>
      <c r="GGC304" s="72"/>
      <c r="GGD304" s="72"/>
      <c r="GGE304" s="72"/>
      <c r="GGF304" s="72"/>
      <c r="GGG304" s="72"/>
      <c r="GGH304" s="72"/>
      <c r="GGI304" s="72"/>
      <c r="GGJ304" s="72"/>
      <c r="GGK304" s="72"/>
      <c r="GGL304" s="72"/>
      <c r="GGM304" s="72"/>
      <c r="GGN304" s="72"/>
      <c r="GGO304" s="72"/>
      <c r="GGP304" s="72"/>
      <c r="GGQ304" s="72"/>
      <c r="GGR304" s="72"/>
      <c r="GGS304" s="72"/>
      <c r="GGT304" s="72"/>
      <c r="GGU304" s="72"/>
      <c r="GGV304" s="72"/>
      <c r="GGW304" s="72"/>
      <c r="GGX304" s="72"/>
      <c r="GGY304" s="72"/>
      <c r="GGZ304" s="72"/>
      <c r="GHA304" s="72"/>
      <c r="GHB304" s="72"/>
      <c r="GHC304" s="72"/>
      <c r="GHD304" s="72"/>
      <c r="GHE304" s="72"/>
      <c r="GHF304" s="72"/>
      <c r="GHG304" s="72"/>
      <c r="GHH304" s="72"/>
      <c r="GHI304" s="72"/>
      <c r="GHJ304" s="72"/>
      <c r="GHK304" s="72"/>
      <c r="GHL304" s="72"/>
      <c r="GHM304" s="72"/>
      <c r="GHN304" s="72"/>
      <c r="GHO304" s="72"/>
      <c r="GHP304" s="72"/>
      <c r="GHQ304" s="72"/>
      <c r="GHR304" s="72"/>
      <c r="GHS304" s="72"/>
      <c r="GHT304" s="72"/>
      <c r="GHU304" s="72"/>
      <c r="GHV304" s="72"/>
      <c r="GHW304" s="72"/>
      <c r="GHX304" s="72"/>
      <c r="GHY304" s="72"/>
      <c r="GHZ304" s="72"/>
      <c r="GIA304" s="72"/>
      <c r="GIB304" s="72"/>
      <c r="GIC304" s="72"/>
      <c r="GID304" s="72"/>
      <c r="GIE304" s="72"/>
      <c r="GIF304" s="72"/>
      <c r="GIG304" s="72"/>
      <c r="GIH304" s="72"/>
      <c r="GII304" s="72"/>
      <c r="GIJ304" s="72"/>
      <c r="GIK304" s="72"/>
      <c r="GIL304" s="72"/>
      <c r="GIM304" s="72"/>
      <c r="GIN304" s="72"/>
      <c r="GIO304" s="72"/>
      <c r="GIP304" s="72"/>
      <c r="GIQ304" s="72"/>
      <c r="GIR304" s="72"/>
      <c r="GIS304" s="72"/>
      <c r="GIT304" s="72"/>
      <c r="GIU304" s="72"/>
      <c r="GIV304" s="72"/>
      <c r="GIW304" s="72"/>
      <c r="GIX304" s="72"/>
      <c r="GIY304" s="72"/>
      <c r="GIZ304" s="72"/>
      <c r="GJA304" s="72"/>
      <c r="GJB304" s="72"/>
      <c r="GJC304" s="72"/>
      <c r="GJD304" s="72"/>
      <c r="GJE304" s="72"/>
      <c r="GJF304" s="72"/>
      <c r="GJG304" s="72"/>
      <c r="GJH304" s="72"/>
      <c r="GJI304" s="72"/>
      <c r="GJJ304" s="72"/>
      <c r="GJK304" s="72"/>
      <c r="GJL304" s="72"/>
      <c r="GJM304" s="72"/>
      <c r="GJN304" s="72"/>
      <c r="GJO304" s="72"/>
      <c r="GJP304" s="72"/>
      <c r="GJQ304" s="72"/>
      <c r="GJR304" s="72"/>
      <c r="GJS304" s="72"/>
      <c r="GJT304" s="72"/>
      <c r="GJU304" s="72"/>
      <c r="GJV304" s="72"/>
      <c r="GJW304" s="72"/>
      <c r="GJX304" s="72"/>
      <c r="GJY304" s="72"/>
      <c r="GJZ304" s="72"/>
      <c r="GKA304" s="72"/>
      <c r="GKB304" s="72"/>
      <c r="GKC304" s="72"/>
      <c r="GKD304" s="72"/>
      <c r="GKE304" s="72"/>
      <c r="GKF304" s="72"/>
      <c r="GKG304" s="72"/>
      <c r="GKH304" s="72"/>
      <c r="GKI304" s="72"/>
      <c r="GKJ304" s="72"/>
      <c r="GKK304" s="72"/>
      <c r="GKL304" s="72"/>
      <c r="GKM304" s="72"/>
      <c r="GKN304" s="72"/>
      <c r="GKO304" s="72"/>
      <c r="GKP304" s="72"/>
      <c r="GKQ304" s="72"/>
      <c r="GKR304" s="72"/>
      <c r="GKS304" s="72"/>
      <c r="GKT304" s="72"/>
      <c r="GKU304" s="72"/>
      <c r="GKV304" s="72"/>
      <c r="GKW304" s="72"/>
      <c r="GKX304" s="72"/>
      <c r="GKY304" s="72"/>
      <c r="GKZ304" s="72"/>
      <c r="GLA304" s="72"/>
      <c r="GLB304" s="72"/>
      <c r="GLC304" s="72"/>
      <c r="GLD304" s="72"/>
      <c r="GLE304" s="72"/>
      <c r="GLF304" s="72"/>
      <c r="GLG304" s="72"/>
      <c r="GLH304" s="72"/>
      <c r="GLI304" s="72"/>
      <c r="GLJ304" s="72"/>
      <c r="GLK304" s="72"/>
      <c r="GLL304" s="72"/>
      <c r="GLM304" s="72"/>
      <c r="GLN304" s="72"/>
      <c r="GLO304" s="72"/>
      <c r="GLP304" s="72"/>
      <c r="GLQ304" s="72"/>
      <c r="GLR304" s="72"/>
      <c r="GLS304" s="72"/>
      <c r="GLT304" s="72"/>
      <c r="GLU304" s="72"/>
      <c r="GLV304" s="72"/>
      <c r="GLW304" s="72"/>
      <c r="GLX304" s="72"/>
      <c r="GLY304" s="72"/>
      <c r="GLZ304" s="72"/>
      <c r="GMA304" s="72"/>
      <c r="GMB304" s="72"/>
      <c r="GMC304" s="72"/>
      <c r="GMD304" s="72"/>
      <c r="GME304" s="72"/>
      <c r="GMF304" s="72"/>
      <c r="GMG304" s="72"/>
      <c r="GMH304" s="72"/>
      <c r="GMI304" s="72"/>
      <c r="GMJ304" s="72"/>
      <c r="GMK304" s="72"/>
      <c r="GML304" s="72"/>
      <c r="GMM304" s="72"/>
      <c r="GMN304" s="72"/>
      <c r="GMO304" s="72"/>
      <c r="GMP304" s="72"/>
      <c r="GMQ304" s="72"/>
      <c r="GMR304" s="72"/>
      <c r="GMS304" s="72"/>
      <c r="GMT304" s="72"/>
      <c r="GMU304" s="72"/>
      <c r="GMV304" s="72"/>
      <c r="GMW304" s="72"/>
      <c r="GMX304" s="72"/>
      <c r="GMY304" s="72"/>
      <c r="GMZ304" s="72"/>
      <c r="GNA304" s="72"/>
      <c r="GNB304" s="72"/>
      <c r="GNC304" s="72"/>
      <c r="GND304" s="72"/>
      <c r="GNE304" s="72"/>
      <c r="GNF304" s="72"/>
      <c r="GNG304" s="72"/>
      <c r="GNH304" s="72"/>
      <c r="GNI304" s="72"/>
      <c r="GNJ304" s="72"/>
      <c r="GNK304" s="72"/>
      <c r="GNL304" s="72"/>
      <c r="GNM304" s="72"/>
      <c r="GNN304" s="72"/>
      <c r="GNO304" s="72"/>
      <c r="GNP304" s="72"/>
      <c r="GNQ304" s="72"/>
      <c r="GNR304" s="72"/>
      <c r="GNS304" s="72"/>
      <c r="GNT304" s="72"/>
      <c r="GNU304" s="72"/>
      <c r="GNV304" s="72"/>
      <c r="GNW304" s="72"/>
      <c r="GNX304" s="72"/>
      <c r="GNY304" s="72"/>
      <c r="GNZ304" s="72"/>
      <c r="GOA304" s="72"/>
      <c r="GOB304" s="72"/>
      <c r="GOC304" s="72"/>
      <c r="GOD304" s="72"/>
      <c r="GOE304" s="72"/>
      <c r="GOF304" s="72"/>
      <c r="GOG304" s="72"/>
      <c r="GOH304" s="72"/>
      <c r="GOI304" s="72"/>
      <c r="GOJ304" s="72"/>
      <c r="GOK304" s="72"/>
      <c r="GOL304" s="72"/>
      <c r="GOM304" s="72"/>
      <c r="GON304" s="72"/>
      <c r="GOO304" s="72"/>
      <c r="GOP304" s="72"/>
      <c r="GOQ304" s="72"/>
      <c r="GOR304" s="72"/>
      <c r="GOS304" s="72"/>
      <c r="GOT304" s="72"/>
      <c r="GOU304" s="72"/>
      <c r="GOV304" s="72"/>
      <c r="GOW304" s="72"/>
      <c r="GOX304" s="72"/>
      <c r="GOY304" s="72"/>
      <c r="GOZ304" s="72"/>
      <c r="GPA304" s="72"/>
      <c r="GPB304" s="72"/>
      <c r="GPC304" s="72"/>
      <c r="GPD304" s="72"/>
      <c r="GPE304" s="72"/>
      <c r="GPF304" s="72"/>
      <c r="GPG304" s="72"/>
      <c r="GPH304" s="72"/>
      <c r="GPI304" s="72"/>
      <c r="GPJ304" s="72"/>
      <c r="GPK304" s="72"/>
      <c r="GPL304" s="72"/>
      <c r="GPM304" s="72"/>
      <c r="GPN304" s="72"/>
      <c r="GPO304" s="72"/>
      <c r="GPP304" s="72"/>
      <c r="GPQ304" s="72"/>
      <c r="GPR304" s="72"/>
      <c r="GPS304" s="72"/>
      <c r="GPT304" s="72"/>
      <c r="GPU304" s="72"/>
      <c r="GPV304" s="72"/>
      <c r="GPW304" s="72"/>
      <c r="GPX304" s="72"/>
      <c r="GPY304" s="72"/>
      <c r="GPZ304" s="72"/>
      <c r="GQA304" s="72"/>
      <c r="GQB304" s="72"/>
      <c r="GQC304" s="72"/>
      <c r="GQD304" s="72"/>
      <c r="GQE304" s="72"/>
      <c r="GQF304" s="72"/>
      <c r="GQG304" s="72"/>
      <c r="GQH304" s="72"/>
      <c r="GQI304" s="72"/>
      <c r="GQJ304" s="72"/>
      <c r="GQK304" s="72"/>
      <c r="GQL304" s="72"/>
      <c r="GQM304" s="72"/>
      <c r="GQN304" s="72"/>
      <c r="GQO304" s="72"/>
      <c r="GQP304" s="72"/>
      <c r="GQQ304" s="72"/>
      <c r="GQR304" s="72"/>
      <c r="GQS304" s="72"/>
      <c r="GQT304" s="72"/>
      <c r="GQU304" s="72"/>
      <c r="GQV304" s="72"/>
      <c r="GQW304" s="72"/>
      <c r="GQX304" s="72"/>
      <c r="GQY304" s="72"/>
      <c r="GQZ304" s="72"/>
      <c r="GRA304" s="72"/>
      <c r="GRB304" s="72"/>
      <c r="GRC304" s="72"/>
      <c r="GRD304" s="72"/>
      <c r="GRE304" s="72"/>
      <c r="GRF304" s="72"/>
      <c r="GRG304" s="72"/>
      <c r="GRH304" s="72"/>
      <c r="GRI304" s="72"/>
      <c r="GRJ304" s="72"/>
      <c r="GRK304" s="72"/>
      <c r="GRL304" s="72"/>
      <c r="GRM304" s="72"/>
      <c r="GRN304" s="72"/>
      <c r="GRO304" s="72"/>
      <c r="GRP304" s="72"/>
      <c r="GRQ304" s="72"/>
      <c r="GRR304" s="72"/>
      <c r="GRS304" s="72"/>
      <c r="GRT304" s="72"/>
      <c r="GRU304" s="72"/>
      <c r="GRV304" s="72"/>
      <c r="GRW304" s="72"/>
      <c r="GRX304" s="72"/>
      <c r="GRY304" s="72"/>
      <c r="GRZ304" s="72"/>
      <c r="GSA304" s="72"/>
      <c r="GSB304" s="72"/>
      <c r="GSC304" s="72"/>
      <c r="GSD304" s="72"/>
      <c r="GSE304" s="72"/>
      <c r="GSF304" s="72"/>
      <c r="GSG304" s="72"/>
      <c r="GSH304" s="72"/>
      <c r="GSI304" s="72"/>
      <c r="GSJ304" s="72"/>
      <c r="GSK304" s="72"/>
      <c r="GSL304" s="72"/>
      <c r="GSM304" s="72"/>
      <c r="GSN304" s="72"/>
      <c r="GSO304" s="72"/>
      <c r="GSP304" s="72"/>
      <c r="GSQ304" s="72"/>
      <c r="GSR304" s="72"/>
      <c r="GSS304" s="72"/>
      <c r="GST304" s="72"/>
      <c r="GSU304" s="72"/>
      <c r="GSV304" s="72"/>
      <c r="GSW304" s="72"/>
      <c r="GSX304" s="72"/>
      <c r="GSY304" s="72"/>
      <c r="GSZ304" s="72"/>
      <c r="GTA304" s="72"/>
      <c r="GTB304" s="72"/>
      <c r="GTC304" s="72"/>
      <c r="GTD304" s="72"/>
      <c r="GTE304" s="72"/>
      <c r="GTF304" s="72"/>
      <c r="GTG304" s="72"/>
      <c r="GTH304" s="72"/>
      <c r="GTI304" s="72"/>
      <c r="GTJ304" s="72"/>
      <c r="GTK304" s="72"/>
      <c r="GTL304" s="72"/>
      <c r="GTM304" s="72"/>
      <c r="GTN304" s="72"/>
      <c r="GTO304" s="72"/>
      <c r="GTP304" s="72"/>
      <c r="GTQ304" s="72"/>
      <c r="GTR304" s="72"/>
      <c r="GTS304" s="72"/>
      <c r="GTT304" s="72"/>
      <c r="GTU304" s="72"/>
      <c r="GTV304" s="72"/>
      <c r="GTW304" s="72"/>
      <c r="GTX304" s="72"/>
      <c r="GTY304" s="72"/>
      <c r="GTZ304" s="72"/>
      <c r="GUA304" s="72"/>
      <c r="GUB304" s="72"/>
      <c r="GUC304" s="72"/>
      <c r="GUD304" s="72"/>
      <c r="GUE304" s="72"/>
      <c r="GUF304" s="72"/>
      <c r="GUG304" s="72"/>
      <c r="GUH304" s="72"/>
      <c r="GUI304" s="72"/>
      <c r="GUJ304" s="72"/>
      <c r="GUK304" s="72"/>
      <c r="GUL304" s="72"/>
      <c r="GUM304" s="72"/>
      <c r="GUN304" s="72"/>
      <c r="GUO304" s="72"/>
      <c r="GUP304" s="72"/>
      <c r="GUQ304" s="72"/>
      <c r="GUR304" s="72"/>
      <c r="GUS304" s="72"/>
      <c r="GUT304" s="72"/>
      <c r="GUU304" s="72"/>
      <c r="GUV304" s="72"/>
      <c r="GUW304" s="72"/>
      <c r="GUX304" s="72"/>
      <c r="GUY304" s="72"/>
      <c r="GUZ304" s="72"/>
      <c r="GVA304" s="72"/>
      <c r="GVB304" s="72"/>
      <c r="GVC304" s="72"/>
      <c r="GVD304" s="72"/>
      <c r="GVE304" s="72"/>
      <c r="GVF304" s="72"/>
      <c r="GVG304" s="72"/>
      <c r="GVH304" s="72"/>
      <c r="GVI304" s="72"/>
      <c r="GVJ304" s="72"/>
      <c r="GVK304" s="72"/>
      <c r="GVL304" s="72"/>
      <c r="GVM304" s="72"/>
      <c r="GVN304" s="72"/>
      <c r="GVO304" s="72"/>
      <c r="GVP304" s="72"/>
      <c r="GVQ304" s="72"/>
      <c r="GVR304" s="72"/>
      <c r="GVS304" s="72"/>
      <c r="GVT304" s="72"/>
      <c r="GVU304" s="72"/>
      <c r="GVV304" s="72"/>
      <c r="GVW304" s="72"/>
      <c r="GVX304" s="72"/>
      <c r="GVY304" s="72"/>
      <c r="GVZ304" s="72"/>
      <c r="GWA304" s="72"/>
      <c r="GWB304" s="72"/>
      <c r="GWC304" s="72"/>
      <c r="GWD304" s="72"/>
      <c r="GWE304" s="72"/>
      <c r="GWF304" s="72"/>
      <c r="GWG304" s="72"/>
      <c r="GWH304" s="72"/>
      <c r="GWI304" s="72"/>
      <c r="GWJ304" s="72"/>
      <c r="GWK304" s="72"/>
      <c r="GWL304" s="72"/>
      <c r="GWM304" s="72"/>
      <c r="GWN304" s="72"/>
      <c r="GWO304" s="72"/>
      <c r="GWP304" s="72"/>
      <c r="GWQ304" s="72"/>
      <c r="GWR304" s="72"/>
      <c r="GWS304" s="72"/>
      <c r="GWT304" s="72"/>
      <c r="GWU304" s="72"/>
      <c r="GWV304" s="72"/>
      <c r="GWW304" s="72"/>
      <c r="GWX304" s="72"/>
      <c r="GWY304" s="72"/>
      <c r="GWZ304" s="72"/>
      <c r="GXA304" s="72"/>
      <c r="GXB304" s="72"/>
      <c r="GXC304" s="72"/>
      <c r="GXD304" s="72"/>
      <c r="GXE304" s="72"/>
      <c r="GXF304" s="72"/>
      <c r="GXG304" s="72"/>
      <c r="GXH304" s="72"/>
      <c r="GXI304" s="72"/>
      <c r="GXJ304" s="72"/>
      <c r="GXK304" s="72"/>
      <c r="GXL304" s="72"/>
      <c r="GXM304" s="72"/>
      <c r="GXN304" s="72"/>
      <c r="GXO304" s="72"/>
      <c r="GXP304" s="72"/>
      <c r="GXQ304" s="72"/>
      <c r="GXR304" s="72"/>
      <c r="GXS304" s="72"/>
      <c r="GXT304" s="72"/>
      <c r="GXU304" s="72"/>
      <c r="GXV304" s="72"/>
      <c r="GXW304" s="72"/>
      <c r="GXX304" s="72"/>
      <c r="GXY304" s="72"/>
      <c r="GXZ304" s="72"/>
      <c r="GYA304" s="72"/>
      <c r="GYB304" s="72"/>
      <c r="GYC304" s="72"/>
      <c r="GYD304" s="72"/>
      <c r="GYE304" s="72"/>
      <c r="GYF304" s="72"/>
      <c r="GYG304" s="72"/>
      <c r="GYH304" s="72"/>
      <c r="GYI304" s="72"/>
      <c r="GYJ304" s="72"/>
      <c r="GYK304" s="72"/>
      <c r="GYL304" s="72"/>
      <c r="GYM304" s="72"/>
      <c r="GYN304" s="72"/>
      <c r="GYO304" s="72"/>
      <c r="GYP304" s="72"/>
      <c r="GYQ304" s="72"/>
      <c r="GYR304" s="72"/>
      <c r="GYS304" s="72"/>
      <c r="GYT304" s="72"/>
      <c r="GYU304" s="72"/>
      <c r="GYV304" s="72"/>
      <c r="GYW304" s="72"/>
      <c r="GYX304" s="72"/>
      <c r="GYY304" s="72"/>
      <c r="GYZ304" s="72"/>
      <c r="GZA304" s="72"/>
      <c r="GZB304" s="72"/>
      <c r="GZC304" s="72"/>
      <c r="GZD304" s="72"/>
      <c r="GZE304" s="72"/>
      <c r="GZF304" s="72"/>
      <c r="GZG304" s="72"/>
      <c r="GZH304" s="72"/>
      <c r="GZI304" s="72"/>
      <c r="GZJ304" s="72"/>
      <c r="GZK304" s="72"/>
      <c r="GZL304" s="72"/>
      <c r="GZM304" s="72"/>
      <c r="GZN304" s="72"/>
      <c r="GZO304" s="72"/>
      <c r="GZP304" s="72"/>
      <c r="GZQ304" s="72"/>
      <c r="GZR304" s="72"/>
      <c r="GZS304" s="72"/>
      <c r="GZT304" s="72"/>
      <c r="GZU304" s="72"/>
      <c r="GZV304" s="72"/>
      <c r="GZW304" s="72"/>
      <c r="GZX304" s="72"/>
      <c r="GZY304" s="72"/>
      <c r="GZZ304" s="72"/>
      <c r="HAA304" s="72"/>
      <c r="HAB304" s="72"/>
      <c r="HAC304" s="72"/>
      <c r="HAD304" s="72"/>
      <c r="HAE304" s="72"/>
      <c r="HAF304" s="72"/>
      <c r="HAG304" s="72"/>
      <c r="HAH304" s="72"/>
      <c r="HAI304" s="72"/>
      <c r="HAJ304" s="72"/>
      <c r="HAK304" s="72"/>
      <c r="HAL304" s="72"/>
      <c r="HAM304" s="72"/>
      <c r="HAN304" s="72"/>
      <c r="HAO304" s="72"/>
      <c r="HAP304" s="72"/>
      <c r="HAQ304" s="72"/>
      <c r="HAR304" s="72"/>
      <c r="HAS304" s="72"/>
      <c r="HAT304" s="72"/>
      <c r="HAU304" s="72"/>
      <c r="HAV304" s="72"/>
      <c r="HAW304" s="72"/>
      <c r="HAX304" s="72"/>
      <c r="HAY304" s="72"/>
      <c r="HAZ304" s="72"/>
      <c r="HBA304" s="72"/>
      <c r="HBB304" s="72"/>
      <c r="HBC304" s="72"/>
      <c r="HBD304" s="72"/>
      <c r="HBE304" s="72"/>
      <c r="HBF304" s="72"/>
      <c r="HBG304" s="72"/>
      <c r="HBH304" s="72"/>
      <c r="HBI304" s="72"/>
      <c r="HBJ304" s="72"/>
      <c r="HBK304" s="72"/>
      <c r="HBL304" s="72"/>
      <c r="HBM304" s="72"/>
      <c r="HBN304" s="72"/>
      <c r="HBO304" s="72"/>
      <c r="HBP304" s="72"/>
      <c r="HBQ304" s="72"/>
      <c r="HBR304" s="72"/>
      <c r="HBS304" s="72"/>
      <c r="HBT304" s="72"/>
      <c r="HBU304" s="72"/>
      <c r="HBV304" s="72"/>
      <c r="HBW304" s="72"/>
      <c r="HBX304" s="72"/>
      <c r="HBY304" s="72"/>
      <c r="HBZ304" s="72"/>
      <c r="HCA304" s="72"/>
      <c r="HCB304" s="72"/>
      <c r="HCC304" s="72"/>
      <c r="HCD304" s="72"/>
      <c r="HCE304" s="72"/>
      <c r="HCF304" s="72"/>
      <c r="HCG304" s="72"/>
      <c r="HCH304" s="72"/>
      <c r="HCI304" s="72"/>
      <c r="HCJ304" s="72"/>
      <c r="HCK304" s="72"/>
      <c r="HCL304" s="72"/>
      <c r="HCM304" s="72"/>
      <c r="HCN304" s="72"/>
      <c r="HCO304" s="72"/>
      <c r="HCP304" s="72"/>
      <c r="HCQ304" s="72"/>
      <c r="HCR304" s="72"/>
      <c r="HCS304" s="72"/>
      <c r="HCT304" s="72"/>
      <c r="HCU304" s="72"/>
      <c r="HCV304" s="72"/>
      <c r="HCW304" s="72"/>
      <c r="HCX304" s="72"/>
      <c r="HCY304" s="72"/>
      <c r="HCZ304" s="72"/>
      <c r="HDA304" s="72"/>
      <c r="HDB304" s="72"/>
      <c r="HDC304" s="72"/>
      <c r="HDD304" s="72"/>
      <c r="HDE304" s="72"/>
      <c r="HDF304" s="72"/>
      <c r="HDG304" s="72"/>
      <c r="HDH304" s="72"/>
      <c r="HDI304" s="72"/>
      <c r="HDJ304" s="72"/>
      <c r="HDK304" s="72"/>
      <c r="HDL304" s="72"/>
      <c r="HDM304" s="72"/>
      <c r="HDN304" s="72"/>
      <c r="HDO304" s="72"/>
      <c r="HDP304" s="72"/>
      <c r="HDQ304" s="72"/>
      <c r="HDR304" s="72"/>
      <c r="HDS304" s="72"/>
      <c r="HDT304" s="72"/>
      <c r="HDU304" s="72"/>
      <c r="HDV304" s="72"/>
      <c r="HDW304" s="72"/>
      <c r="HDX304" s="72"/>
      <c r="HDY304" s="72"/>
      <c r="HDZ304" s="72"/>
      <c r="HEA304" s="72"/>
      <c r="HEB304" s="72"/>
      <c r="HEC304" s="72"/>
      <c r="HED304" s="72"/>
      <c r="HEE304" s="72"/>
      <c r="HEF304" s="72"/>
      <c r="HEG304" s="72"/>
      <c r="HEH304" s="72"/>
      <c r="HEI304" s="72"/>
      <c r="HEJ304" s="72"/>
      <c r="HEK304" s="72"/>
      <c r="HEL304" s="72"/>
      <c r="HEM304" s="72"/>
      <c r="HEN304" s="72"/>
      <c r="HEO304" s="72"/>
      <c r="HEP304" s="72"/>
      <c r="HEQ304" s="72"/>
      <c r="HER304" s="72"/>
      <c r="HES304" s="72"/>
      <c r="HET304" s="72"/>
      <c r="HEU304" s="72"/>
      <c r="HEV304" s="72"/>
      <c r="HEW304" s="72"/>
      <c r="HEX304" s="72"/>
      <c r="HEY304" s="72"/>
      <c r="HEZ304" s="72"/>
      <c r="HFA304" s="72"/>
      <c r="HFB304" s="72"/>
      <c r="HFC304" s="72"/>
      <c r="HFD304" s="72"/>
      <c r="HFE304" s="72"/>
      <c r="HFF304" s="72"/>
      <c r="HFG304" s="72"/>
      <c r="HFH304" s="72"/>
      <c r="HFI304" s="72"/>
      <c r="HFJ304" s="72"/>
      <c r="HFK304" s="72"/>
      <c r="HFL304" s="72"/>
      <c r="HFM304" s="72"/>
      <c r="HFN304" s="72"/>
      <c r="HFO304" s="72"/>
      <c r="HFP304" s="72"/>
      <c r="HFQ304" s="72"/>
      <c r="HFR304" s="72"/>
      <c r="HFS304" s="72"/>
      <c r="HFT304" s="72"/>
      <c r="HFU304" s="72"/>
      <c r="HFV304" s="72"/>
      <c r="HFW304" s="72"/>
      <c r="HFX304" s="72"/>
      <c r="HFY304" s="72"/>
      <c r="HFZ304" s="72"/>
      <c r="HGA304" s="72"/>
      <c r="HGB304" s="72"/>
      <c r="HGC304" s="72"/>
      <c r="HGD304" s="72"/>
      <c r="HGE304" s="72"/>
      <c r="HGF304" s="72"/>
      <c r="HGG304" s="72"/>
      <c r="HGH304" s="72"/>
      <c r="HGI304" s="72"/>
      <c r="HGJ304" s="72"/>
      <c r="HGK304" s="72"/>
      <c r="HGL304" s="72"/>
      <c r="HGM304" s="72"/>
      <c r="HGN304" s="72"/>
      <c r="HGO304" s="72"/>
      <c r="HGP304" s="72"/>
      <c r="HGQ304" s="72"/>
      <c r="HGR304" s="72"/>
      <c r="HGS304" s="72"/>
      <c r="HGT304" s="72"/>
      <c r="HGU304" s="72"/>
      <c r="HGV304" s="72"/>
      <c r="HGW304" s="72"/>
      <c r="HGX304" s="72"/>
      <c r="HGY304" s="72"/>
      <c r="HGZ304" s="72"/>
      <c r="HHA304" s="72"/>
      <c r="HHB304" s="72"/>
      <c r="HHC304" s="72"/>
      <c r="HHD304" s="72"/>
      <c r="HHE304" s="72"/>
      <c r="HHF304" s="72"/>
      <c r="HHG304" s="72"/>
      <c r="HHH304" s="72"/>
      <c r="HHI304" s="72"/>
      <c r="HHJ304" s="72"/>
      <c r="HHK304" s="72"/>
      <c r="HHL304" s="72"/>
      <c r="HHM304" s="72"/>
      <c r="HHN304" s="72"/>
      <c r="HHO304" s="72"/>
      <c r="HHP304" s="72"/>
      <c r="HHQ304" s="72"/>
      <c r="HHR304" s="72"/>
      <c r="HHS304" s="72"/>
      <c r="HHT304" s="72"/>
      <c r="HHU304" s="72"/>
      <c r="HHV304" s="72"/>
      <c r="HHW304" s="72"/>
      <c r="HHX304" s="72"/>
      <c r="HHY304" s="72"/>
      <c r="HHZ304" s="72"/>
      <c r="HIA304" s="72"/>
      <c r="HIB304" s="72"/>
      <c r="HIC304" s="72"/>
      <c r="HID304" s="72"/>
      <c r="HIE304" s="72"/>
      <c r="HIF304" s="72"/>
      <c r="HIG304" s="72"/>
      <c r="HIH304" s="72"/>
      <c r="HII304" s="72"/>
      <c r="HIJ304" s="72"/>
      <c r="HIK304" s="72"/>
      <c r="HIL304" s="72"/>
      <c r="HIM304" s="72"/>
      <c r="HIN304" s="72"/>
      <c r="HIO304" s="72"/>
      <c r="HIP304" s="72"/>
      <c r="HIQ304" s="72"/>
      <c r="HIR304" s="72"/>
      <c r="HIS304" s="72"/>
      <c r="HIT304" s="72"/>
      <c r="HIU304" s="72"/>
      <c r="HIV304" s="72"/>
      <c r="HIW304" s="72"/>
      <c r="HIX304" s="72"/>
      <c r="HIY304" s="72"/>
      <c r="HIZ304" s="72"/>
      <c r="HJA304" s="72"/>
      <c r="HJB304" s="72"/>
      <c r="HJC304" s="72"/>
      <c r="HJD304" s="72"/>
      <c r="HJE304" s="72"/>
      <c r="HJF304" s="72"/>
      <c r="HJG304" s="72"/>
      <c r="HJH304" s="72"/>
      <c r="HJI304" s="72"/>
      <c r="HJJ304" s="72"/>
      <c r="HJK304" s="72"/>
      <c r="HJL304" s="72"/>
      <c r="HJM304" s="72"/>
      <c r="HJN304" s="72"/>
      <c r="HJO304" s="72"/>
      <c r="HJP304" s="72"/>
      <c r="HJQ304" s="72"/>
      <c r="HJR304" s="72"/>
      <c r="HJS304" s="72"/>
      <c r="HJT304" s="72"/>
      <c r="HJU304" s="72"/>
      <c r="HJV304" s="72"/>
      <c r="HJW304" s="72"/>
      <c r="HJX304" s="72"/>
      <c r="HJY304" s="72"/>
      <c r="HJZ304" s="72"/>
      <c r="HKA304" s="72"/>
      <c r="HKB304" s="72"/>
      <c r="HKC304" s="72"/>
      <c r="HKD304" s="72"/>
      <c r="HKE304" s="72"/>
      <c r="HKF304" s="72"/>
      <c r="HKG304" s="72"/>
      <c r="HKH304" s="72"/>
      <c r="HKI304" s="72"/>
      <c r="HKJ304" s="72"/>
      <c r="HKK304" s="72"/>
      <c r="HKL304" s="72"/>
      <c r="HKM304" s="72"/>
      <c r="HKN304" s="72"/>
      <c r="HKO304" s="72"/>
      <c r="HKP304" s="72"/>
      <c r="HKQ304" s="72"/>
      <c r="HKR304" s="72"/>
      <c r="HKS304" s="72"/>
      <c r="HKT304" s="72"/>
      <c r="HKU304" s="72"/>
      <c r="HKV304" s="72"/>
      <c r="HKW304" s="72"/>
      <c r="HKX304" s="72"/>
      <c r="HKY304" s="72"/>
      <c r="HKZ304" s="72"/>
      <c r="HLA304" s="72"/>
      <c r="HLB304" s="72"/>
      <c r="HLC304" s="72"/>
      <c r="HLD304" s="72"/>
      <c r="HLE304" s="72"/>
      <c r="HLF304" s="72"/>
      <c r="HLG304" s="72"/>
      <c r="HLH304" s="72"/>
      <c r="HLI304" s="72"/>
      <c r="HLJ304" s="72"/>
      <c r="HLK304" s="72"/>
      <c r="HLL304" s="72"/>
      <c r="HLM304" s="72"/>
      <c r="HLN304" s="72"/>
      <c r="HLO304" s="72"/>
      <c r="HLP304" s="72"/>
      <c r="HLQ304" s="72"/>
      <c r="HLR304" s="72"/>
      <c r="HLS304" s="72"/>
      <c r="HLT304" s="72"/>
      <c r="HLU304" s="72"/>
      <c r="HLV304" s="72"/>
      <c r="HLW304" s="72"/>
      <c r="HLX304" s="72"/>
      <c r="HLY304" s="72"/>
      <c r="HLZ304" s="72"/>
      <c r="HMA304" s="72"/>
      <c r="HMB304" s="72"/>
      <c r="HMC304" s="72"/>
      <c r="HMD304" s="72"/>
      <c r="HME304" s="72"/>
      <c r="HMF304" s="72"/>
      <c r="HMG304" s="72"/>
      <c r="HMH304" s="72"/>
      <c r="HMI304" s="72"/>
      <c r="HMJ304" s="72"/>
      <c r="HMK304" s="72"/>
      <c r="HML304" s="72"/>
      <c r="HMM304" s="72"/>
      <c r="HMN304" s="72"/>
      <c r="HMO304" s="72"/>
      <c r="HMP304" s="72"/>
      <c r="HMQ304" s="72"/>
      <c r="HMR304" s="72"/>
      <c r="HMS304" s="72"/>
      <c r="HMT304" s="72"/>
      <c r="HMU304" s="72"/>
      <c r="HMV304" s="72"/>
      <c r="HMW304" s="72"/>
      <c r="HMX304" s="72"/>
      <c r="HMY304" s="72"/>
      <c r="HMZ304" s="72"/>
      <c r="HNA304" s="72"/>
      <c r="HNB304" s="72"/>
      <c r="HNC304" s="72"/>
      <c r="HND304" s="72"/>
      <c r="HNE304" s="72"/>
      <c r="HNF304" s="72"/>
      <c r="HNG304" s="72"/>
      <c r="HNH304" s="72"/>
      <c r="HNI304" s="72"/>
      <c r="HNJ304" s="72"/>
      <c r="HNK304" s="72"/>
      <c r="HNL304" s="72"/>
      <c r="HNM304" s="72"/>
      <c r="HNN304" s="72"/>
      <c r="HNO304" s="72"/>
      <c r="HNP304" s="72"/>
      <c r="HNQ304" s="72"/>
      <c r="HNR304" s="72"/>
      <c r="HNS304" s="72"/>
      <c r="HNT304" s="72"/>
      <c r="HNU304" s="72"/>
      <c r="HNV304" s="72"/>
      <c r="HNW304" s="72"/>
      <c r="HNX304" s="72"/>
      <c r="HNY304" s="72"/>
      <c r="HNZ304" s="72"/>
      <c r="HOA304" s="72"/>
      <c r="HOB304" s="72"/>
      <c r="HOC304" s="72"/>
      <c r="HOD304" s="72"/>
      <c r="HOE304" s="72"/>
      <c r="HOF304" s="72"/>
      <c r="HOG304" s="72"/>
      <c r="HOH304" s="72"/>
      <c r="HOI304" s="72"/>
      <c r="HOJ304" s="72"/>
      <c r="HOK304" s="72"/>
      <c r="HOL304" s="72"/>
      <c r="HOM304" s="72"/>
      <c r="HON304" s="72"/>
      <c r="HOO304" s="72"/>
      <c r="HOP304" s="72"/>
      <c r="HOQ304" s="72"/>
      <c r="HOR304" s="72"/>
      <c r="HOS304" s="72"/>
      <c r="HOT304" s="72"/>
      <c r="HOU304" s="72"/>
      <c r="HOV304" s="72"/>
      <c r="HOW304" s="72"/>
      <c r="HOX304" s="72"/>
      <c r="HOY304" s="72"/>
      <c r="HOZ304" s="72"/>
      <c r="HPA304" s="72"/>
      <c r="HPB304" s="72"/>
      <c r="HPC304" s="72"/>
      <c r="HPD304" s="72"/>
      <c r="HPE304" s="72"/>
      <c r="HPF304" s="72"/>
      <c r="HPG304" s="72"/>
      <c r="HPH304" s="72"/>
      <c r="HPI304" s="72"/>
      <c r="HPJ304" s="72"/>
      <c r="HPK304" s="72"/>
      <c r="HPL304" s="72"/>
      <c r="HPM304" s="72"/>
      <c r="HPN304" s="72"/>
      <c r="HPO304" s="72"/>
      <c r="HPP304" s="72"/>
      <c r="HPQ304" s="72"/>
      <c r="HPR304" s="72"/>
      <c r="HPS304" s="72"/>
      <c r="HPT304" s="72"/>
      <c r="HPU304" s="72"/>
      <c r="HPV304" s="72"/>
      <c r="HPW304" s="72"/>
      <c r="HPX304" s="72"/>
      <c r="HPY304" s="72"/>
      <c r="HPZ304" s="72"/>
      <c r="HQA304" s="72"/>
      <c r="HQB304" s="72"/>
      <c r="HQC304" s="72"/>
      <c r="HQD304" s="72"/>
      <c r="HQE304" s="72"/>
      <c r="HQF304" s="72"/>
      <c r="HQG304" s="72"/>
      <c r="HQH304" s="72"/>
      <c r="HQI304" s="72"/>
      <c r="HQJ304" s="72"/>
      <c r="HQK304" s="72"/>
      <c r="HQL304" s="72"/>
      <c r="HQM304" s="72"/>
      <c r="HQN304" s="72"/>
      <c r="HQO304" s="72"/>
      <c r="HQP304" s="72"/>
      <c r="HQQ304" s="72"/>
      <c r="HQR304" s="72"/>
      <c r="HQS304" s="72"/>
      <c r="HQT304" s="72"/>
      <c r="HQU304" s="72"/>
      <c r="HQV304" s="72"/>
      <c r="HQW304" s="72"/>
      <c r="HQX304" s="72"/>
      <c r="HQY304" s="72"/>
      <c r="HQZ304" s="72"/>
      <c r="HRA304" s="72"/>
      <c r="HRB304" s="72"/>
      <c r="HRC304" s="72"/>
      <c r="HRD304" s="72"/>
      <c r="HRE304" s="72"/>
      <c r="HRF304" s="72"/>
      <c r="HRG304" s="72"/>
      <c r="HRH304" s="72"/>
      <c r="HRI304" s="72"/>
      <c r="HRJ304" s="72"/>
      <c r="HRK304" s="72"/>
      <c r="HRL304" s="72"/>
      <c r="HRM304" s="72"/>
      <c r="HRN304" s="72"/>
      <c r="HRO304" s="72"/>
      <c r="HRP304" s="72"/>
      <c r="HRQ304" s="72"/>
      <c r="HRR304" s="72"/>
      <c r="HRS304" s="72"/>
      <c r="HRT304" s="72"/>
      <c r="HRU304" s="72"/>
      <c r="HRV304" s="72"/>
      <c r="HRW304" s="72"/>
      <c r="HRX304" s="72"/>
      <c r="HRY304" s="72"/>
      <c r="HRZ304" s="72"/>
      <c r="HSA304" s="72"/>
      <c r="HSB304" s="72"/>
      <c r="HSC304" s="72"/>
      <c r="HSD304" s="72"/>
      <c r="HSE304" s="72"/>
      <c r="HSF304" s="72"/>
      <c r="HSG304" s="72"/>
      <c r="HSH304" s="72"/>
      <c r="HSI304" s="72"/>
      <c r="HSJ304" s="72"/>
      <c r="HSK304" s="72"/>
      <c r="HSL304" s="72"/>
      <c r="HSM304" s="72"/>
      <c r="HSN304" s="72"/>
      <c r="HSO304" s="72"/>
      <c r="HSP304" s="72"/>
      <c r="HSQ304" s="72"/>
      <c r="HSR304" s="72"/>
      <c r="HSS304" s="72"/>
      <c r="HST304" s="72"/>
      <c r="HSU304" s="72"/>
      <c r="HSV304" s="72"/>
      <c r="HSW304" s="72"/>
      <c r="HSX304" s="72"/>
      <c r="HSY304" s="72"/>
      <c r="HSZ304" s="72"/>
      <c r="HTA304" s="72"/>
      <c r="HTB304" s="72"/>
      <c r="HTC304" s="72"/>
      <c r="HTD304" s="72"/>
      <c r="HTE304" s="72"/>
      <c r="HTF304" s="72"/>
      <c r="HTG304" s="72"/>
      <c r="HTH304" s="72"/>
      <c r="HTI304" s="72"/>
      <c r="HTJ304" s="72"/>
      <c r="HTK304" s="72"/>
      <c r="HTL304" s="72"/>
      <c r="HTM304" s="72"/>
      <c r="HTN304" s="72"/>
      <c r="HTO304" s="72"/>
      <c r="HTP304" s="72"/>
      <c r="HTQ304" s="72"/>
      <c r="HTR304" s="72"/>
      <c r="HTS304" s="72"/>
      <c r="HTT304" s="72"/>
      <c r="HTU304" s="72"/>
      <c r="HTV304" s="72"/>
      <c r="HTW304" s="72"/>
      <c r="HTX304" s="72"/>
      <c r="HTY304" s="72"/>
      <c r="HTZ304" s="72"/>
      <c r="HUA304" s="72"/>
      <c r="HUB304" s="72"/>
      <c r="HUC304" s="72"/>
      <c r="HUD304" s="72"/>
      <c r="HUE304" s="72"/>
      <c r="HUF304" s="72"/>
      <c r="HUG304" s="72"/>
      <c r="HUH304" s="72"/>
      <c r="HUI304" s="72"/>
      <c r="HUJ304" s="72"/>
      <c r="HUK304" s="72"/>
      <c r="HUL304" s="72"/>
      <c r="HUM304" s="72"/>
      <c r="HUN304" s="72"/>
      <c r="HUO304" s="72"/>
      <c r="HUP304" s="72"/>
      <c r="HUQ304" s="72"/>
      <c r="HUR304" s="72"/>
      <c r="HUS304" s="72"/>
      <c r="HUT304" s="72"/>
      <c r="HUU304" s="72"/>
      <c r="HUV304" s="72"/>
      <c r="HUW304" s="72"/>
      <c r="HUX304" s="72"/>
      <c r="HUY304" s="72"/>
      <c r="HUZ304" s="72"/>
      <c r="HVA304" s="72"/>
      <c r="HVB304" s="72"/>
      <c r="HVC304" s="72"/>
      <c r="HVD304" s="72"/>
      <c r="HVE304" s="72"/>
      <c r="HVF304" s="72"/>
      <c r="HVG304" s="72"/>
      <c r="HVH304" s="72"/>
      <c r="HVI304" s="72"/>
      <c r="HVJ304" s="72"/>
      <c r="HVK304" s="72"/>
      <c r="HVL304" s="72"/>
      <c r="HVM304" s="72"/>
      <c r="HVN304" s="72"/>
      <c r="HVO304" s="72"/>
      <c r="HVP304" s="72"/>
      <c r="HVQ304" s="72"/>
      <c r="HVR304" s="72"/>
      <c r="HVS304" s="72"/>
      <c r="HVT304" s="72"/>
      <c r="HVU304" s="72"/>
      <c r="HVV304" s="72"/>
      <c r="HVW304" s="72"/>
      <c r="HVX304" s="72"/>
      <c r="HVY304" s="72"/>
      <c r="HVZ304" s="72"/>
      <c r="HWA304" s="72"/>
      <c r="HWB304" s="72"/>
      <c r="HWC304" s="72"/>
      <c r="HWD304" s="72"/>
      <c r="HWE304" s="72"/>
      <c r="HWF304" s="72"/>
      <c r="HWG304" s="72"/>
      <c r="HWH304" s="72"/>
      <c r="HWI304" s="72"/>
      <c r="HWJ304" s="72"/>
      <c r="HWK304" s="72"/>
      <c r="HWL304" s="72"/>
      <c r="HWM304" s="72"/>
      <c r="HWN304" s="72"/>
      <c r="HWO304" s="72"/>
      <c r="HWP304" s="72"/>
      <c r="HWQ304" s="72"/>
      <c r="HWR304" s="72"/>
      <c r="HWS304" s="72"/>
      <c r="HWT304" s="72"/>
      <c r="HWU304" s="72"/>
      <c r="HWV304" s="72"/>
      <c r="HWW304" s="72"/>
      <c r="HWX304" s="72"/>
      <c r="HWY304" s="72"/>
      <c r="HWZ304" s="72"/>
      <c r="HXA304" s="72"/>
      <c r="HXB304" s="72"/>
      <c r="HXC304" s="72"/>
      <c r="HXD304" s="72"/>
      <c r="HXE304" s="72"/>
      <c r="HXF304" s="72"/>
      <c r="HXG304" s="72"/>
      <c r="HXH304" s="72"/>
      <c r="HXI304" s="72"/>
      <c r="HXJ304" s="72"/>
      <c r="HXK304" s="72"/>
      <c r="HXL304" s="72"/>
      <c r="HXM304" s="72"/>
      <c r="HXN304" s="72"/>
      <c r="HXO304" s="72"/>
      <c r="HXP304" s="72"/>
      <c r="HXQ304" s="72"/>
      <c r="HXR304" s="72"/>
      <c r="HXS304" s="72"/>
      <c r="HXT304" s="72"/>
      <c r="HXU304" s="72"/>
      <c r="HXV304" s="72"/>
      <c r="HXW304" s="72"/>
      <c r="HXX304" s="72"/>
      <c r="HXY304" s="72"/>
      <c r="HXZ304" s="72"/>
      <c r="HYA304" s="72"/>
      <c r="HYB304" s="72"/>
      <c r="HYC304" s="72"/>
      <c r="HYD304" s="72"/>
      <c r="HYE304" s="72"/>
      <c r="HYF304" s="72"/>
      <c r="HYG304" s="72"/>
      <c r="HYH304" s="72"/>
      <c r="HYI304" s="72"/>
      <c r="HYJ304" s="72"/>
      <c r="HYK304" s="72"/>
      <c r="HYL304" s="72"/>
      <c r="HYM304" s="72"/>
      <c r="HYN304" s="72"/>
      <c r="HYO304" s="72"/>
      <c r="HYP304" s="72"/>
      <c r="HYQ304" s="72"/>
      <c r="HYR304" s="72"/>
      <c r="HYS304" s="72"/>
      <c r="HYT304" s="72"/>
      <c r="HYU304" s="72"/>
      <c r="HYV304" s="72"/>
      <c r="HYW304" s="72"/>
      <c r="HYX304" s="72"/>
      <c r="HYY304" s="72"/>
      <c r="HYZ304" s="72"/>
      <c r="HZA304" s="72"/>
      <c r="HZB304" s="72"/>
      <c r="HZC304" s="72"/>
      <c r="HZD304" s="72"/>
      <c r="HZE304" s="72"/>
      <c r="HZF304" s="72"/>
      <c r="HZG304" s="72"/>
      <c r="HZH304" s="72"/>
      <c r="HZI304" s="72"/>
      <c r="HZJ304" s="72"/>
      <c r="HZK304" s="72"/>
      <c r="HZL304" s="72"/>
      <c r="HZM304" s="72"/>
      <c r="HZN304" s="72"/>
      <c r="HZO304" s="72"/>
      <c r="HZP304" s="72"/>
      <c r="HZQ304" s="72"/>
      <c r="HZR304" s="72"/>
      <c r="HZS304" s="72"/>
      <c r="HZT304" s="72"/>
      <c r="HZU304" s="72"/>
      <c r="HZV304" s="72"/>
      <c r="HZW304" s="72"/>
      <c r="HZX304" s="72"/>
      <c r="HZY304" s="72"/>
      <c r="HZZ304" s="72"/>
      <c r="IAA304" s="72"/>
      <c r="IAB304" s="72"/>
      <c r="IAC304" s="72"/>
      <c r="IAD304" s="72"/>
      <c r="IAE304" s="72"/>
      <c r="IAF304" s="72"/>
      <c r="IAG304" s="72"/>
      <c r="IAH304" s="72"/>
      <c r="IAI304" s="72"/>
      <c r="IAJ304" s="72"/>
      <c r="IAK304" s="72"/>
      <c r="IAL304" s="72"/>
      <c r="IAM304" s="72"/>
      <c r="IAN304" s="72"/>
      <c r="IAO304" s="72"/>
      <c r="IAP304" s="72"/>
      <c r="IAQ304" s="72"/>
      <c r="IAR304" s="72"/>
      <c r="IAS304" s="72"/>
      <c r="IAT304" s="72"/>
      <c r="IAU304" s="72"/>
      <c r="IAV304" s="72"/>
      <c r="IAW304" s="72"/>
      <c r="IAX304" s="72"/>
      <c r="IAY304" s="72"/>
      <c r="IAZ304" s="72"/>
      <c r="IBA304" s="72"/>
      <c r="IBB304" s="72"/>
      <c r="IBC304" s="72"/>
      <c r="IBD304" s="72"/>
      <c r="IBE304" s="72"/>
      <c r="IBF304" s="72"/>
      <c r="IBG304" s="72"/>
      <c r="IBH304" s="72"/>
      <c r="IBI304" s="72"/>
      <c r="IBJ304" s="72"/>
      <c r="IBK304" s="72"/>
      <c r="IBL304" s="72"/>
      <c r="IBM304" s="72"/>
      <c r="IBN304" s="72"/>
      <c r="IBO304" s="72"/>
      <c r="IBP304" s="72"/>
      <c r="IBQ304" s="72"/>
      <c r="IBR304" s="72"/>
      <c r="IBS304" s="72"/>
      <c r="IBT304" s="72"/>
      <c r="IBU304" s="72"/>
      <c r="IBV304" s="72"/>
      <c r="IBW304" s="72"/>
      <c r="IBX304" s="72"/>
      <c r="IBY304" s="72"/>
      <c r="IBZ304" s="72"/>
      <c r="ICA304" s="72"/>
      <c r="ICB304" s="72"/>
      <c r="ICC304" s="72"/>
      <c r="ICD304" s="72"/>
      <c r="ICE304" s="72"/>
      <c r="ICF304" s="72"/>
      <c r="ICG304" s="72"/>
      <c r="ICH304" s="72"/>
      <c r="ICI304" s="72"/>
      <c r="ICJ304" s="72"/>
      <c r="ICK304" s="72"/>
      <c r="ICL304" s="72"/>
      <c r="ICM304" s="72"/>
      <c r="ICN304" s="72"/>
      <c r="ICO304" s="72"/>
      <c r="ICP304" s="72"/>
      <c r="ICQ304" s="72"/>
      <c r="ICR304" s="72"/>
      <c r="ICS304" s="72"/>
      <c r="ICT304" s="72"/>
      <c r="ICU304" s="72"/>
      <c r="ICV304" s="72"/>
      <c r="ICW304" s="72"/>
      <c r="ICX304" s="72"/>
      <c r="ICY304" s="72"/>
      <c r="ICZ304" s="72"/>
      <c r="IDA304" s="72"/>
      <c r="IDB304" s="72"/>
      <c r="IDC304" s="72"/>
      <c r="IDD304" s="72"/>
      <c r="IDE304" s="72"/>
      <c r="IDF304" s="72"/>
      <c r="IDG304" s="72"/>
      <c r="IDH304" s="72"/>
      <c r="IDI304" s="72"/>
      <c r="IDJ304" s="72"/>
      <c r="IDK304" s="72"/>
      <c r="IDL304" s="72"/>
      <c r="IDM304" s="72"/>
      <c r="IDN304" s="72"/>
      <c r="IDO304" s="72"/>
      <c r="IDP304" s="72"/>
      <c r="IDQ304" s="72"/>
      <c r="IDR304" s="72"/>
      <c r="IDS304" s="72"/>
      <c r="IDT304" s="72"/>
      <c r="IDU304" s="72"/>
      <c r="IDV304" s="72"/>
      <c r="IDW304" s="72"/>
      <c r="IDX304" s="72"/>
      <c r="IDY304" s="72"/>
      <c r="IDZ304" s="72"/>
      <c r="IEA304" s="72"/>
      <c r="IEB304" s="72"/>
      <c r="IEC304" s="72"/>
      <c r="IED304" s="72"/>
      <c r="IEE304" s="72"/>
      <c r="IEF304" s="72"/>
      <c r="IEG304" s="72"/>
      <c r="IEH304" s="72"/>
      <c r="IEI304" s="72"/>
      <c r="IEJ304" s="72"/>
      <c r="IEK304" s="72"/>
      <c r="IEL304" s="72"/>
      <c r="IEM304" s="72"/>
      <c r="IEN304" s="72"/>
      <c r="IEO304" s="72"/>
      <c r="IEP304" s="72"/>
      <c r="IEQ304" s="72"/>
      <c r="IER304" s="72"/>
      <c r="IES304" s="72"/>
      <c r="IET304" s="72"/>
      <c r="IEU304" s="72"/>
      <c r="IEV304" s="72"/>
      <c r="IEW304" s="72"/>
      <c r="IEX304" s="72"/>
      <c r="IEY304" s="72"/>
      <c r="IEZ304" s="72"/>
      <c r="IFA304" s="72"/>
      <c r="IFB304" s="72"/>
      <c r="IFC304" s="72"/>
      <c r="IFD304" s="72"/>
      <c r="IFE304" s="72"/>
      <c r="IFF304" s="72"/>
      <c r="IFG304" s="72"/>
      <c r="IFH304" s="72"/>
      <c r="IFI304" s="72"/>
      <c r="IFJ304" s="72"/>
      <c r="IFK304" s="72"/>
      <c r="IFL304" s="72"/>
      <c r="IFM304" s="72"/>
      <c r="IFN304" s="72"/>
      <c r="IFO304" s="72"/>
      <c r="IFP304" s="72"/>
      <c r="IFQ304" s="72"/>
      <c r="IFR304" s="72"/>
      <c r="IFS304" s="72"/>
      <c r="IFT304" s="72"/>
      <c r="IFU304" s="72"/>
      <c r="IFV304" s="72"/>
      <c r="IFW304" s="72"/>
      <c r="IFX304" s="72"/>
      <c r="IFY304" s="72"/>
      <c r="IFZ304" s="72"/>
      <c r="IGA304" s="72"/>
      <c r="IGB304" s="72"/>
      <c r="IGC304" s="72"/>
      <c r="IGD304" s="72"/>
      <c r="IGE304" s="72"/>
      <c r="IGF304" s="72"/>
      <c r="IGG304" s="72"/>
      <c r="IGH304" s="72"/>
      <c r="IGI304" s="72"/>
      <c r="IGJ304" s="72"/>
      <c r="IGK304" s="72"/>
      <c r="IGL304" s="72"/>
      <c r="IGM304" s="72"/>
      <c r="IGN304" s="72"/>
      <c r="IGO304" s="72"/>
      <c r="IGP304" s="72"/>
      <c r="IGQ304" s="72"/>
      <c r="IGR304" s="72"/>
      <c r="IGS304" s="72"/>
      <c r="IGT304" s="72"/>
      <c r="IGU304" s="72"/>
      <c r="IGV304" s="72"/>
      <c r="IGW304" s="72"/>
      <c r="IGX304" s="72"/>
      <c r="IGY304" s="72"/>
      <c r="IGZ304" s="72"/>
      <c r="IHA304" s="72"/>
      <c r="IHB304" s="72"/>
      <c r="IHC304" s="72"/>
      <c r="IHD304" s="72"/>
      <c r="IHE304" s="72"/>
      <c r="IHF304" s="72"/>
      <c r="IHG304" s="72"/>
      <c r="IHH304" s="72"/>
      <c r="IHI304" s="72"/>
      <c r="IHJ304" s="72"/>
      <c r="IHK304" s="72"/>
      <c r="IHL304" s="72"/>
      <c r="IHM304" s="72"/>
      <c r="IHN304" s="72"/>
      <c r="IHO304" s="72"/>
      <c r="IHP304" s="72"/>
      <c r="IHQ304" s="72"/>
      <c r="IHR304" s="72"/>
      <c r="IHS304" s="72"/>
      <c r="IHT304" s="72"/>
      <c r="IHU304" s="72"/>
      <c r="IHV304" s="72"/>
      <c r="IHW304" s="72"/>
      <c r="IHX304" s="72"/>
      <c r="IHY304" s="72"/>
      <c r="IHZ304" s="72"/>
      <c r="IIA304" s="72"/>
      <c r="IIB304" s="72"/>
      <c r="IIC304" s="72"/>
      <c r="IID304" s="72"/>
      <c r="IIE304" s="72"/>
      <c r="IIF304" s="72"/>
      <c r="IIG304" s="72"/>
      <c r="IIH304" s="72"/>
      <c r="III304" s="72"/>
      <c r="IIJ304" s="72"/>
      <c r="IIK304" s="72"/>
      <c r="IIL304" s="72"/>
      <c r="IIM304" s="72"/>
      <c r="IIN304" s="72"/>
      <c r="IIO304" s="72"/>
      <c r="IIP304" s="72"/>
      <c r="IIQ304" s="72"/>
      <c r="IIR304" s="72"/>
      <c r="IIS304" s="72"/>
      <c r="IIT304" s="72"/>
      <c r="IIU304" s="72"/>
      <c r="IIV304" s="72"/>
      <c r="IIW304" s="72"/>
      <c r="IIX304" s="72"/>
      <c r="IIY304" s="72"/>
      <c r="IIZ304" s="72"/>
      <c r="IJA304" s="72"/>
      <c r="IJB304" s="72"/>
      <c r="IJC304" s="72"/>
      <c r="IJD304" s="72"/>
      <c r="IJE304" s="72"/>
      <c r="IJF304" s="72"/>
      <c r="IJG304" s="72"/>
      <c r="IJH304" s="72"/>
      <c r="IJI304" s="72"/>
      <c r="IJJ304" s="72"/>
      <c r="IJK304" s="72"/>
      <c r="IJL304" s="72"/>
      <c r="IJM304" s="72"/>
      <c r="IJN304" s="72"/>
      <c r="IJO304" s="72"/>
      <c r="IJP304" s="72"/>
      <c r="IJQ304" s="72"/>
      <c r="IJR304" s="72"/>
      <c r="IJS304" s="72"/>
      <c r="IJT304" s="72"/>
      <c r="IJU304" s="72"/>
      <c r="IJV304" s="72"/>
      <c r="IJW304" s="72"/>
      <c r="IJX304" s="72"/>
      <c r="IJY304" s="72"/>
      <c r="IJZ304" s="72"/>
      <c r="IKA304" s="72"/>
      <c r="IKB304" s="72"/>
      <c r="IKC304" s="72"/>
      <c r="IKD304" s="72"/>
      <c r="IKE304" s="72"/>
      <c r="IKF304" s="72"/>
      <c r="IKG304" s="72"/>
      <c r="IKH304" s="72"/>
      <c r="IKI304" s="72"/>
      <c r="IKJ304" s="72"/>
      <c r="IKK304" s="72"/>
      <c r="IKL304" s="72"/>
      <c r="IKM304" s="72"/>
      <c r="IKN304" s="72"/>
      <c r="IKO304" s="72"/>
      <c r="IKP304" s="72"/>
      <c r="IKQ304" s="72"/>
      <c r="IKR304" s="72"/>
      <c r="IKS304" s="72"/>
      <c r="IKT304" s="72"/>
      <c r="IKU304" s="72"/>
      <c r="IKV304" s="72"/>
      <c r="IKW304" s="72"/>
      <c r="IKX304" s="72"/>
      <c r="IKY304" s="72"/>
      <c r="IKZ304" s="72"/>
      <c r="ILA304" s="72"/>
      <c r="ILB304" s="72"/>
      <c r="ILC304" s="72"/>
      <c r="ILD304" s="72"/>
      <c r="ILE304" s="72"/>
      <c r="ILF304" s="72"/>
      <c r="ILG304" s="72"/>
      <c r="ILH304" s="72"/>
      <c r="ILI304" s="72"/>
      <c r="ILJ304" s="72"/>
      <c r="ILK304" s="72"/>
      <c r="ILL304" s="72"/>
      <c r="ILM304" s="72"/>
      <c r="ILN304" s="72"/>
      <c r="ILO304" s="72"/>
      <c r="ILP304" s="72"/>
      <c r="ILQ304" s="72"/>
      <c r="ILR304" s="72"/>
      <c r="ILS304" s="72"/>
      <c r="ILT304" s="72"/>
      <c r="ILU304" s="72"/>
      <c r="ILV304" s="72"/>
      <c r="ILW304" s="72"/>
      <c r="ILX304" s="72"/>
      <c r="ILY304" s="72"/>
      <c r="ILZ304" s="72"/>
      <c r="IMA304" s="72"/>
      <c r="IMB304" s="72"/>
      <c r="IMC304" s="72"/>
      <c r="IMD304" s="72"/>
      <c r="IME304" s="72"/>
      <c r="IMF304" s="72"/>
      <c r="IMG304" s="72"/>
      <c r="IMH304" s="72"/>
      <c r="IMI304" s="72"/>
      <c r="IMJ304" s="72"/>
      <c r="IMK304" s="72"/>
      <c r="IML304" s="72"/>
      <c r="IMM304" s="72"/>
      <c r="IMN304" s="72"/>
      <c r="IMO304" s="72"/>
      <c r="IMP304" s="72"/>
      <c r="IMQ304" s="72"/>
      <c r="IMR304" s="72"/>
      <c r="IMS304" s="72"/>
      <c r="IMT304" s="72"/>
      <c r="IMU304" s="72"/>
      <c r="IMV304" s="72"/>
      <c r="IMW304" s="72"/>
      <c r="IMX304" s="72"/>
      <c r="IMY304" s="72"/>
      <c r="IMZ304" s="72"/>
      <c r="INA304" s="72"/>
      <c r="INB304" s="72"/>
      <c r="INC304" s="72"/>
      <c r="IND304" s="72"/>
      <c r="INE304" s="72"/>
      <c r="INF304" s="72"/>
      <c r="ING304" s="72"/>
      <c r="INH304" s="72"/>
      <c r="INI304" s="72"/>
      <c r="INJ304" s="72"/>
      <c r="INK304" s="72"/>
      <c r="INL304" s="72"/>
      <c r="INM304" s="72"/>
      <c r="INN304" s="72"/>
      <c r="INO304" s="72"/>
      <c r="INP304" s="72"/>
      <c r="INQ304" s="72"/>
      <c r="INR304" s="72"/>
      <c r="INS304" s="72"/>
      <c r="INT304" s="72"/>
      <c r="INU304" s="72"/>
      <c r="INV304" s="72"/>
      <c r="INW304" s="72"/>
      <c r="INX304" s="72"/>
      <c r="INY304" s="72"/>
      <c r="INZ304" s="72"/>
      <c r="IOA304" s="72"/>
      <c r="IOB304" s="72"/>
      <c r="IOC304" s="72"/>
      <c r="IOD304" s="72"/>
      <c r="IOE304" s="72"/>
      <c r="IOF304" s="72"/>
      <c r="IOG304" s="72"/>
      <c r="IOH304" s="72"/>
      <c r="IOI304" s="72"/>
      <c r="IOJ304" s="72"/>
      <c r="IOK304" s="72"/>
      <c r="IOL304" s="72"/>
      <c r="IOM304" s="72"/>
      <c r="ION304" s="72"/>
      <c r="IOO304" s="72"/>
      <c r="IOP304" s="72"/>
      <c r="IOQ304" s="72"/>
      <c r="IOR304" s="72"/>
      <c r="IOS304" s="72"/>
      <c r="IOT304" s="72"/>
      <c r="IOU304" s="72"/>
      <c r="IOV304" s="72"/>
      <c r="IOW304" s="72"/>
      <c r="IOX304" s="72"/>
      <c r="IOY304" s="72"/>
      <c r="IOZ304" s="72"/>
      <c r="IPA304" s="72"/>
      <c r="IPB304" s="72"/>
      <c r="IPC304" s="72"/>
      <c r="IPD304" s="72"/>
      <c r="IPE304" s="72"/>
      <c r="IPF304" s="72"/>
      <c r="IPG304" s="72"/>
      <c r="IPH304" s="72"/>
      <c r="IPI304" s="72"/>
      <c r="IPJ304" s="72"/>
      <c r="IPK304" s="72"/>
      <c r="IPL304" s="72"/>
      <c r="IPM304" s="72"/>
      <c r="IPN304" s="72"/>
      <c r="IPO304" s="72"/>
      <c r="IPP304" s="72"/>
      <c r="IPQ304" s="72"/>
      <c r="IPR304" s="72"/>
      <c r="IPS304" s="72"/>
      <c r="IPT304" s="72"/>
      <c r="IPU304" s="72"/>
      <c r="IPV304" s="72"/>
      <c r="IPW304" s="72"/>
      <c r="IPX304" s="72"/>
      <c r="IPY304" s="72"/>
      <c r="IPZ304" s="72"/>
      <c r="IQA304" s="72"/>
      <c r="IQB304" s="72"/>
      <c r="IQC304" s="72"/>
      <c r="IQD304" s="72"/>
      <c r="IQE304" s="72"/>
      <c r="IQF304" s="72"/>
      <c r="IQG304" s="72"/>
      <c r="IQH304" s="72"/>
      <c r="IQI304" s="72"/>
      <c r="IQJ304" s="72"/>
      <c r="IQK304" s="72"/>
      <c r="IQL304" s="72"/>
      <c r="IQM304" s="72"/>
      <c r="IQN304" s="72"/>
      <c r="IQO304" s="72"/>
      <c r="IQP304" s="72"/>
      <c r="IQQ304" s="72"/>
      <c r="IQR304" s="72"/>
      <c r="IQS304" s="72"/>
      <c r="IQT304" s="72"/>
      <c r="IQU304" s="72"/>
      <c r="IQV304" s="72"/>
      <c r="IQW304" s="72"/>
      <c r="IQX304" s="72"/>
      <c r="IQY304" s="72"/>
      <c r="IQZ304" s="72"/>
      <c r="IRA304" s="72"/>
      <c r="IRB304" s="72"/>
      <c r="IRC304" s="72"/>
      <c r="IRD304" s="72"/>
      <c r="IRE304" s="72"/>
      <c r="IRF304" s="72"/>
      <c r="IRG304" s="72"/>
      <c r="IRH304" s="72"/>
      <c r="IRI304" s="72"/>
      <c r="IRJ304" s="72"/>
      <c r="IRK304" s="72"/>
      <c r="IRL304" s="72"/>
      <c r="IRM304" s="72"/>
      <c r="IRN304" s="72"/>
      <c r="IRO304" s="72"/>
      <c r="IRP304" s="72"/>
      <c r="IRQ304" s="72"/>
      <c r="IRR304" s="72"/>
      <c r="IRS304" s="72"/>
      <c r="IRT304" s="72"/>
      <c r="IRU304" s="72"/>
      <c r="IRV304" s="72"/>
      <c r="IRW304" s="72"/>
      <c r="IRX304" s="72"/>
      <c r="IRY304" s="72"/>
      <c r="IRZ304" s="72"/>
      <c r="ISA304" s="72"/>
      <c r="ISB304" s="72"/>
      <c r="ISC304" s="72"/>
      <c r="ISD304" s="72"/>
      <c r="ISE304" s="72"/>
      <c r="ISF304" s="72"/>
      <c r="ISG304" s="72"/>
      <c r="ISH304" s="72"/>
      <c r="ISI304" s="72"/>
      <c r="ISJ304" s="72"/>
      <c r="ISK304" s="72"/>
      <c r="ISL304" s="72"/>
      <c r="ISM304" s="72"/>
      <c r="ISN304" s="72"/>
      <c r="ISO304" s="72"/>
      <c r="ISP304" s="72"/>
      <c r="ISQ304" s="72"/>
      <c r="ISR304" s="72"/>
      <c r="ISS304" s="72"/>
      <c r="IST304" s="72"/>
      <c r="ISU304" s="72"/>
      <c r="ISV304" s="72"/>
      <c r="ISW304" s="72"/>
      <c r="ISX304" s="72"/>
      <c r="ISY304" s="72"/>
      <c r="ISZ304" s="72"/>
      <c r="ITA304" s="72"/>
      <c r="ITB304" s="72"/>
      <c r="ITC304" s="72"/>
      <c r="ITD304" s="72"/>
      <c r="ITE304" s="72"/>
      <c r="ITF304" s="72"/>
      <c r="ITG304" s="72"/>
      <c r="ITH304" s="72"/>
      <c r="ITI304" s="72"/>
      <c r="ITJ304" s="72"/>
      <c r="ITK304" s="72"/>
      <c r="ITL304" s="72"/>
      <c r="ITM304" s="72"/>
      <c r="ITN304" s="72"/>
      <c r="ITO304" s="72"/>
      <c r="ITP304" s="72"/>
      <c r="ITQ304" s="72"/>
      <c r="ITR304" s="72"/>
      <c r="ITS304" s="72"/>
      <c r="ITT304" s="72"/>
      <c r="ITU304" s="72"/>
      <c r="ITV304" s="72"/>
      <c r="ITW304" s="72"/>
      <c r="ITX304" s="72"/>
      <c r="ITY304" s="72"/>
      <c r="ITZ304" s="72"/>
      <c r="IUA304" s="72"/>
      <c r="IUB304" s="72"/>
      <c r="IUC304" s="72"/>
      <c r="IUD304" s="72"/>
      <c r="IUE304" s="72"/>
      <c r="IUF304" s="72"/>
      <c r="IUG304" s="72"/>
      <c r="IUH304" s="72"/>
      <c r="IUI304" s="72"/>
      <c r="IUJ304" s="72"/>
      <c r="IUK304" s="72"/>
      <c r="IUL304" s="72"/>
      <c r="IUM304" s="72"/>
      <c r="IUN304" s="72"/>
      <c r="IUO304" s="72"/>
      <c r="IUP304" s="72"/>
      <c r="IUQ304" s="72"/>
      <c r="IUR304" s="72"/>
      <c r="IUS304" s="72"/>
      <c r="IUT304" s="72"/>
      <c r="IUU304" s="72"/>
      <c r="IUV304" s="72"/>
      <c r="IUW304" s="72"/>
      <c r="IUX304" s="72"/>
      <c r="IUY304" s="72"/>
      <c r="IUZ304" s="72"/>
      <c r="IVA304" s="72"/>
      <c r="IVB304" s="72"/>
      <c r="IVC304" s="72"/>
      <c r="IVD304" s="72"/>
      <c r="IVE304" s="72"/>
      <c r="IVF304" s="72"/>
      <c r="IVG304" s="72"/>
      <c r="IVH304" s="72"/>
      <c r="IVI304" s="72"/>
      <c r="IVJ304" s="72"/>
      <c r="IVK304" s="72"/>
      <c r="IVL304" s="72"/>
      <c r="IVM304" s="72"/>
      <c r="IVN304" s="72"/>
      <c r="IVO304" s="72"/>
      <c r="IVP304" s="72"/>
      <c r="IVQ304" s="72"/>
      <c r="IVR304" s="72"/>
      <c r="IVS304" s="72"/>
      <c r="IVT304" s="72"/>
      <c r="IVU304" s="72"/>
      <c r="IVV304" s="72"/>
      <c r="IVW304" s="72"/>
      <c r="IVX304" s="72"/>
      <c r="IVY304" s="72"/>
      <c r="IVZ304" s="72"/>
      <c r="IWA304" s="72"/>
      <c r="IWB304" s="72"/>
      <c r="IWC304" s="72"/>
      <c r="IWD304" s="72"/>
      <c r="IWE304" s="72"/>
      <c r="IWF304" s="72"/>
      <c r="IWG304" s="72"/>
      <c r="IWH304" s="72"/>
      <c r="IWI304" s="72"/>
      <c r="IWJ304" s="72"/>
      <c r="IWK304" s="72"/>
      <c r="IWL304" s="72"/>
      <c r="IWM304" s="72"/>
      <c r="IWN304" s="72"/>
      <c r="IWO304" s="72"/>
      <c r="IWP304" s="72"/>
      <c r="IWQ304" s="72"/>
      <c r="IWR304" s="72"/>
      <c r="IWS304" s="72"/>
      <c r="IWT304" s="72"/>
      <c r="IWU304" s="72"/>
      <c r="IWV304" s="72"/>
      <c r="IWW304" s="72"/>
      <c r="IWX304" s="72"/>
      <c r="IWY304" s="72"/>
      <c r="IWZ304" s="72"/>
      <c r="IXA304" s="72"/>
      <c r="IXB304" s="72"/>
      <c r="IXC304" s="72"/>
      <c r="IXD304" s="72"/>
      <c r="IXE304" s="72"/>
      <c r="IXF304" s="72"/>
      <c r="IXG304" s="72"/>
      <c r="IXH304" s="72"/>
      <c r="IXI304" s="72"/>
      <c r="IXJ304" s="72"/>
      <c r="IXK304" s="72"/>
      <c r="IXL304" s="72"/>
      <c r="IXM304" s="72"/>
      <c r="IXN304" s="72"/>
      <c r="IXO304" s="72"/>
      <c r="IXP304" s="72"/>
      <c r="IXQ304" s="72"/>
      <c r="IXR304" s="72"/>
      <c r="IXS304" s="72"/>
      <c r="IXT304" s="72"/>
      <c r="IXU304" s="72"/>
      <c r="IXV304" s="72"/>
      <c r="IXW304" s="72"/>
      <c r="IXX304" s="72"/>
      <c r="IXY304" s="72"/>
      <c r="IXZ304" s="72"/>
      <c r="IYA304" s="72"/>
      <c r="IYB304" s="72"/>
      <c r="IYC304" s="72"/>
      <c r="IYD304" s="72"/>
      <c r="IYE304" s="72"/>
      <c r="IYF304" s="72"/>
      <c r="IYG304" s="72"/>
      <c r="IYH304" s="72"/>
      <c r="IYI304" s="72"/>
      <c r="IYJ304" s="72"/>
      <c r="IYK304" s="72"/>
      <c r="IYL304" s="72"/>
      <c r="IYM304" s="72"/>
      <c r="IYN304" s="72"/>
      <c r="IYO304" s="72"/>
      <c r="IYP304" s="72"/>
      <c r="IYQ304" s="72"/>
      <c r="IYR304" s="72"/>
      <c r="IYS304" s="72"/>
      <c r="IYT304" s="72"/>
      <c r="IYU304" s="72"/>
      <c r="IYV304" s="72"/>
      <c r="IYW304" s="72"/>
      <c r="IYX304" s="72"/>
      <c r="IYY304" s="72"/>
      <c r="IYZ304" s="72"/>
      <c r="IZA304" s="72"/>
      <c r="IZB304" s="72"/>
      <c r="IZC304" s="72"/>
      <c r="IZD304" s="72"/>
      <c r="IZE304" s="72"/>
      <c r="IZF304" s="72"/>
      <c r="IZG304" s="72"/>
      <c r="IZH304" s="72"/>
      <c r="IZI304" s="72"/>
      <c r="IZJ304" s="72"/>
      <c r="IZK304" s="72"/>
      <c r="IZL304" s="72"/>
      <c r="IZM304" s="72"/>
      <c r="IZN304" s="72"/>
      <c r="IZO304" s="72"/>
      <c r="IZP304" s="72"/>
      <c r="IZQ304" s="72"/>
      <c r="IZR304" s="72"/>
      <c r="IZS304" s="72"/>
      <c r="IZT304" s="72"/>
      <c r="IZU304" s="72"/>
      <c r="IZV304" s="72"/>
      <c r="IZW304" s="72"/>
      <c r="IZX304" s="72"/>
      <c r="IZY304" s="72"/>
      <c r="IZZ304" s="72"/>
      <c r="JAA304" s="72"/>
      <c r="JAB304" s="72"/>
      <c r="JAC304" s="72"/>
      <c r="JAD304" s="72"/>
      <c r="JAE304" s="72"/>
      <c r="JAF304" s="72"/>
      <c r="JAG304" s="72"/>
      <c r="JAH304" s="72"/>
      <c r="JAI304" s="72"/>
      <c r="JAJ304" s="72"/>
      <c r="JAK304" s="72"/>
      <c r="JAL304" s="72"/>
      <c r="JAM304" s="72"/>
      <c r="JAN304" s="72"/>
      <c r="JAO304" s="72"/>
      <c r="JAP304" s="72"/>
      <c r="JAQ304" s="72"/>
      <c r="JAR304" s="72"/>
      <c r="JAS304" s="72"/>
      <c r="JAT304" s="72"/>
      <c r="JAU304" s="72"/>
      <c r="JAV304" s="72"/>
      <c r="JAW304" s="72"/>
      <c r="JAX304" s="72"/>
      <c r="JAY304" s="72"/>
      <c r="JAZ304" s="72"/>
      <c r="JBA304" s="72"/>
      <c r="JBB304" s="72"/>
      <c r="JBC304" s="72"/>
      <c r="JBD304" s="72"/>
      <c r="JBE304" s="72"/>
      <c r="JBF304" s="72"/>
      <c r="JBG304" s="72"/>
      <c r="JBH304" s="72"/>
      <c r="JBI304" s="72"/>
      <c r="JBJ304" s="72"/>
      <c r="JBK304" s="72"/>
      <c r="JBL304" s="72"/>
      <c r="JBM304" s="72"/>
      <c r="JBN304" s="72"/>
      <c r="JBO304" s="72"/>
      <c r="JBP304" s="72"/>
      <c r="JBQ304" s="72"/>
      <c r="JBR304" s="72"/>
      <c r="JBS304" s="72"/>
      <c r="JBT304" s="72"/>
      <c r="JBU304" s="72"/>
      <c r="JBV304" s="72"/>
      <c r="JBW304" s="72"/>
      <c r="JBX304" s="72"/>
      <c r="JBY304" s="72"/>
      <c r="JBZ304" s="72"/>
      <c r="JCA304" s="72"/>
      <c r="JCB304" s="72"/>
      <c r="JCC304" s="72"/>
      <c r="JCD304" s="72"/>
      <c r="JCE304" s="72"/>
      <c r="JCF304" s="72"/>
      <c r="JCG304" s="72"/>
      <c r="JCH304" s="72"/>
      <c r="JCI304" s="72"/>
      <c r="JCJ304" s="72"/>
      <c r="JCK304" s="72"/>
      <c r="JCL304" s="72"/>
      <c r="JCM304" s="72"/>
      <c r="JCN304" s="72"/>
      <c r="JCO304" s="72"/>
      <c r="JCP304" s="72"/>
      <c r="JCQ304" s="72"/>
      <c r="JCR304" s="72"/>
      <c r="JCS304" s="72"/>
      <c r="JCT304" s="72"/>
      <c r="JCU304" s="72"/>
      <c r="JCV304" s="72"/>
      <c r="JCW304" s="72"/>
      <c r="JCX304" s="72"/>
      <c r="JCY304" s="72"/>
      <c r="JCZ304" s="72"/>
      <c r="JDA304" s="72"/>
      <c r="JDB304" s="72"/>
      <c r="JDC304" s="72"/>
      <c r="JDD304" s="72"/>
      <c r="JDE304" s="72"/>
      <c r="JDF304" s="72"/>
      <c r="JDG304" s="72"/>
      <c r="JDH304" s="72"/>
      <c r="JDI304" s="72"/>
      <c r="JDJ304" s="72"/>
      <c r="JDK304" s="72"/>
      <c r="JDL304" s="72"/>
      <c r="JDM304" s="72"/>
      <c r="JDN304" s="72"/>
      <c r="JDO304" s="72"/>
      <c r="JDP304" s="72"/>
      <c r="JDQ304" s="72"/>
      <c r="JDR304" s="72"/>
      <c r="JDS304" s="72"/>
      <c r="JDT304" s="72"/>
      <c r="JDU304" s="72"/>
      <c r="JDV304" s="72"/>
      <c r="JDW304" s="72"/>
      <c r="JDX304" s="72"/>
      <c r="JDY304" s="72"/>
      <c r="JDZ304" s="72"/>
      <c r="JEA304" s="72"/>
      <c r="JEB304" s="72"/>
      <c r="JEC304" s="72"/>
      <c r="JED304" s="72"/>
      <c r="JEE304" s="72"/>
      <c r="JEF304" s="72"/>
      <c r="JEG304" s="72"/>
      <c r="JEH304" s="72"/>
      <c r="JEI304" s="72"/>
      <c r="JEJ304" s="72"/>
      <c r="JEK304" s="72"/>
      <c r="JEL304" s="72"/>
      <c r="JEM304" s="72"/>
      <c r="JEN304" s="72"/>
      <c r="JEO304" s="72"/>
      <c r="JEP304" s="72"/>
      <c r="JEQ304" s="72"/>
      <c r="JER304" s="72"/>
      <c r="JES304" s="72"/>
      <c r="JET304" s="72"/>
      <c r="JEU304" s="72"/>
      <c r="JEV304" s="72"/>
      <c r="JEW304" s="72"/>
      <c r="JEX304" s="72"/>
      <c r="JEY304" s="72"/>
      <c r="JEZ304" s="72"/>
      <c r="JFA304" s="72"/>
      <c r="JFB304" s="72"/>
      <c r="JFC304" s="72"/>
      <c r="JFD304" s="72"/>
      <c r="JFE304" s="72"/>
      <c r="JFF304" s="72"/>
      <c r="JFG304" s="72"/>
      <c r="JFH304" s="72"/>
      <c r="JFI304" s="72"/>
      <c r="JFJ304" s="72"/>
      <c r="JFK304" s="72"/>
      <c r="JFL304" s="72"/>
      <c r="JFM304" s="72"/>
      <c r="JFN304" s="72"/>
      <c r="JFO304" s="72"/>
      <c r="JFP304" s="72"/>
      <c r="JFQ304" s="72"/>
      <c r="JFR304" s="72"/>
      <c r="JFS304" s="72"/>
      <c r="JFT304" s="72"/>
      <c r="JFU304" s="72"/>
      <c r="JFV304" s="72"/>
      <c r="JFW304" s="72"/>
      <c r="JFX304" s="72"/>
      <c r="JFY304" s="72"/>
      <c r="JFZ304" s="72"/>
      <c r="JGA304" s="72"/>
      <c r="JGB304" s="72"/>
      <c r="JGC304" s="72"/>
      <c r="JGD304" s="72"/>
      <c r="JGE304" s="72"/>
      <c r="JGF304" s="72"/>
      <c r="JGG304" s="72"/>
      <c r="JGH304" s="72"/>
      <c r="JGI304" s="72"/>
      <c r="JGJ304" s="72"/>
      <c r="JGK304" s="72"/>
      <c r="JGL304" s="72"/>
      <c r="JGM304" s="72"/>
      <c r="JGN304" s="72"/>
      <c r="JGO304" s="72"/>
      <c r="JGP304" s="72"/>
      <c r="JGQ304" s="72"/>
      <c r="JGR304" s="72"/>
      <c r="JGS304" s="72"/>
      <c r="JGT304" s="72"/>
      <c r="JGU304" s="72"/>
      <c r="JGV304" s="72"/>
      <c r="JGW304" s="72"/>
      <c r="JGX304" s="72"/>
      <c r="JGY304" s="72"/>
      <c r="JGZ304" s="72"/>
      <c r="JHA304" s="72"/>
      <c r="JHB304" s="72"/>
      <c r="JHC304" s="72"/>
      <c r="JHD304" s="72"/>
      <c r="JHE304" s="72"/>
      <c r="JHF304" s="72"/>
      <c r="JHG304" s="72"/>
      <c r="JHH304" s="72"/>
      <c r="JHI304" s="72"/>
      <c r="JHJ304" s="72"/>
      <c r="JHK304" s="72"/>
      <c r="JHL304" s="72"/>
      <c r="JHM304" s="72"/>
      <c r="JHN304" s="72"/>
      <c r="JHO304" s="72"/>
      <c r="JHP304" s="72"/>
      <c r="JHQ304" s="72"/>
      <c r="JHR304" s="72"/>
      <c r="JHS304" s="72"/>
      <c r="JHT304" s="72"/>
      <c r="JHU304" s="72"/>
      <c r="JHV304" s="72"/>
      <c r="JHW304" s="72"/>
      <c r="JHX304" s="72"/>
      <c r="JHY304" s="72"/>
      <c r="JHZ304" s="72"/>
      <c r="JIA304" s="72"/>
      <c r="JIB304" s="72"/>
      <c r="JIC304" s="72"/>
      <c r="JID304" s="72"/>
      <c r="JIE304" s="72"/>
      <c r="JIF304" s="72"/>
      <c r="JIG304" s="72"/>
      <c r="JIH304" s="72"/>
      <c r="JII304" s="72"/>
      <c r="JIJ304" s="72"/>
      <c r="JIK304" s="72"/>
      <c r="JIL304" s="72"/>
      <c r="JIM304" s="72"/>
      <c r="JIN304" s="72"/>
      <c r="JIO304" s="72"/>
      <c r="JIP304" s="72"/>
      <c r="JIQ304" s="72"/>
      <c r="JIR304" s="72"/>
      <c r="JIS304" s="72"/>
      <c r="JIT304" s="72"/>
      <c r="JIU304" s="72"/>
      <c r="JIV304" s="72"/>
      <c r="JIW304" s="72"/>
      <c r="JIX304" s="72"/>
      <c r="JIY304" s="72"/>
      <c r="JIZ304" s="72"/>
      <c r="JJA304" s="72"/>
      <c r="JJB304" s="72"/>
      <c r="JJC304" s="72"/>
      <c r="JJD304" s="72"/>
      <c r="JJE304" s="72"/>
      <c r="JJF304" s="72"/>
      <c r="JJG304" s="72"/>
      <c r="JJH304" s="72"/>
      <c r="JJI304" s="72"/>
      <c r="JJJ304" s="72"/>
      <c r="JJK304" s="72"/>
      <c r="JJL304" s="72"/>
      <c r="JJM304" s="72"/>
      <c r="JJN304" s="72"/>
      <c r="JJO304" s="72"/>
      <c r="JJP304" s="72"/>
      <c r="JJQ304" s="72"/>
      <c r="JJR304" s="72"/>
      <c r="JJS304" s="72"/>
      <c r="JJT304" s="72"/>
      <c r="JJU304" s="72"/>
      <c r="JJV304" s="72"/>
      <c r="JJW304" s="72"/>
      <c r="JJX304" s="72"/>
      <c r="JJY304" s="72"/>
      <c r="JJZ304" s="72"/>
      <c r="JKA304" s="72"/>
      <c r="JKB304" s="72"/>
      <c r="JKC304" s="72"/>
      <c r="JKD304" s="72"/>
      <c r="JKE304" s="72"/>
      <c r="JKF304" s="72"/>
      <c r="JKG304" s="72"/>
      <c r="JKH304" s="72"/>
      <c r="JKI304" s="72"/>
      <c r="JKJ304" s="72"/>
      <c r="JKK304" s="72"/>
      <c r="JKL304" s="72"/>
      <c r="JKM304" s="72"/>
      <c r="JKN304" s="72"/>
      <c r="JKO304" s="72"/>
      <c r="JKP304" s="72"/>
      <c r="JKQ304" s="72"/>
      <c r="JKR304" s="72"/>
      <c r="JKS304" s="72"/>
      <c r="JKT304" s="72"/>
      <c r="JKU304" s="72"/>
      <c r="JKV304" s="72"/>
      <c r="JKW304" s="72"/>
      <c r="JKX304" s="72"/>
      <c r="JKY304" s="72"/>
      <c r="JKZ304" s="72"/>
      <c r="JLA304" s="72"/>
      <c r="JLB304" s="72"/>
      <c r="JLC304" s="72"/>
      <c r="JLD304" s="72"/>
      <c r="JLE304" s="72"/>
      <c r="JLF304" s="72"/>
      <c r="JLG304" s="72"/>
      <c r="JLH304" s="72"/>
      <c r="JLI304" s="72"/>
      <c r="JLJ304" s="72"/>
      <c r="JLK304" s="72"/>
      <c r="JLL304" s="72"/>
      <c r="JLM304" s="72"/>
      <c r="JLN304" s="72"/>
      <c r="JLO304" s="72"/>
      <c r="JLP304" s="72"/>
      <c r="JLQ304" s="72"/>
      <c r="JLR304" s="72"/>
      <c r="JLS304" s="72"/>
      <c r="JLT304" s="72"/>
      <c r="JLU304" s="72"/>
      <c r="JLV304" s="72"/>
      <c r="JLW304" s="72"/>
      <c r="JLX304" s="72"/>
      <c r="JLY304" s="72"/>
      <c r="JLZ304" s="72"/>
      <c r="JMA304" s="72"/>
      <c r="JMB304" s="72"/>
      <c r="JMC304" s="72"/>
      <c r="JMD304" s="72"/>
      <c r="JME304" s="72"/>
      <c r="JMF304" s="72"/>
      <c r="JMG304" s="72"/>
      <c r="JMH304" s="72"/>
      <c r="JMI304" s="72"/>
      <c r="JMJ304" s="72"/>
      <c r="JMK304" s="72"/>
      <c r="JML304" s="72"/>
      <c r="JMM304" s="72"/>
      <c r="JMN304" s="72"/>
      <c r="JMO304" s="72"/>
      <c r="JMP304" s="72"/>
      <c r="JMQ304" s="72"/>
      <c r="JMR304" s="72"/>
      <c r="JMS304" s="72"/>
      <c r="JMT304" s="72"/>
      <c r="JMU304" s="72"/>
      <c r="JMV304" s="72"/>
      <c r="JMW304" s="72"/>
      <c r="JMX304" s="72"/>
      <c r="JMY304" s="72"/>
      <c r="JMZ304" s="72"/>
      <c r="JNA304" s="72"/>
      <c r="JNB304" s="72"/>
      <c r="JNC304" s="72"/>
      <c r="JND304" s="72"/>
      <c r="JNE304" s="72"/>
      <c r="JNF304" s="72"/>
      <c r="JNG304" s="72"/>
      <c r="JNH304" s="72"/>
      <c r="JNI304" s="72"/>
      <c r="JNJ304" s="72"/>
      <c r="JNK304" s="72"/>
      <c r="JNL304" s="72"/>
      <c r="JNM304" s="72"/>
      <c r="JNN304" s="72"/>
      <c r="JNO304" s="72"/>
      <c r="JNP304" s="72"/>
      <c r="JNQ304" s="72"/>
      <c r="JNR304" s="72"/>
      <c r="JNS304" s="72"/>
      <c r="JNT304" s="72"/>
      <c r="JNU304" s="72"/>
      <c r="JNV304" s="72"/>
      <c r="JNW304" s="72"/>
      <c r="JNX304" s="72"/>
      <c r="JNY304" s="72"/>
      <c r="JNZ304" s="72"/>
      <c r="JOA304" s="72"/>
      <c r="JOB304" s="72"/>
      <c r="JOC304" s="72"/>
      <c r="JOD304" s="72"/>
      <c r="JOE304" s="72"/>
      <c r="JOF304" s="72"/>
      <c r="JOG304" s="72"/>
      <c r="JOH304" s="72"/>
      <c r="JOI304" s="72"/>
      <c r="JOJ304" s="72"/>
      <c r="JOK304" s="72"/>
      <c r="JOL304" s="72"/>
      <c r="JOM304" s="72"/>
      <c r="JON304" s="72"/>
      <c r="JOO304" s="72"/>
      <c r="JOP304" s="72"/>
      <c r="JOQ304" s="72"/>
      <c r="JOR304" s="72"/>
      <c r="JOS304" s="72"/>
      <c r="JOT304" s="72"/>
      <c r="JOU304" s="72"/>
      <c r="JOV304" s="72"/>
      <c r="JOW304" s="72"/>
      <c r="JOX304" s="72"/>
      <c r="JOY304" s="72"/>
      <c r="JOZ304" s="72"/>
      <c r="JPA304" s="72"/>
      <c r="JPB304" s="72"/>
      <c r="JPC304" s="72"/>
      <c r="JPD304" s="72"/>
      <c r="JPE304" s="72"/>
      <c r="JPF304" s="72"/>
      <c r="JPG304" s="72"/>
      <c r="JPH304" s="72"/>
      <c r="JPI304" s="72"/>
      <c r="JPJ304" s="72"/>
      <c r="JPK304" s="72"/>
      <c r="JPL304" s="72"/>
      <c r="JPM304" s="72"/>
      <c r="JPN304" s="72"/>
      <c r="JPO304" s="72"/>
      <c r="JPP304" s="72"/>
      <c r="JPQ304" s="72"/>
      <c r="JPR304" s="72"/>
      <c r="JPS304" s="72"/>
      <c r="JPT304" s="72"/>
      <c r="JPU304" s="72"/>
      <c r="JPV304" s="72"/>
      <c r="JPW304" s="72"/>
      <c r="JPX304" s="72"/>
      <c r="JPY304" s="72"/>
      <c r="JPZ304" s="72"/>
      <c r="JQA304" s="72"/>
      <c r="JQB304" s="72"/>
      <c r="JQC304" s="72"/>
      <c r="JQD304" s="72"/>
      <c r="JQE304" s="72"/>
      <c r="JQF304" s="72"/>
      <c r="JQG304" s="72"/>
      <c r="JQH304" s="72"/>
      <c r="JQI304" s="72"/>
      <c r="JQJ304" s="72"/>
      <c r="JQK304" s="72"/>
      <c r="JQL304" s="72"/>
      <c r="JQM304" s="72"/>
      <c r="JQN304" s="72"/>
      <c r="JQO304" s="72"/>
      <c r="JQP304" s="72"/>
      <c r="JQQ304" s="72"/>
      <c r="JQR304" s="72"/>
      <c r="JQS304" s="72"/>
      <c r="JQT304" s="72"/>
      <c r="JQU304" s="72"/>
      <c r="JQV304" s="72"/>
      <c r="JQW304" s="72"/>
      <c r="JQX304" s="72"/>
      <c r="JQY304" s="72"/>
      <c r="JQZ304" s="72"/>
      <c r="JRA304" s="72"/>
      <c r="JRB304" s="72"/>
      <c r="JRC304" s="72"/>
      <c r="JRD304" s="72"/>
      <c r="JRE304" s="72"/>
      <c r="JRF304" s="72"/>
      <c r="JRG304" s="72"/>
      <c r="JRH304" s="72"/>
      <c r="JRI304" s="72"/>
      <c r="JRJ304" s="72"/>
      <c r="JRK304" s="72"/>
      <c r="JRL304" s="72"/>
      <c r="JRM304" s="72"/>
      <c r="JRN304" s="72"/>
      <c r="JRO304" s="72"/>
      <c r="JRP304" s="72"/>
      <c r="JRQ304" s="72"/>
      <c r="JRR304" s="72"/>
      <c r="JRS304" s="72"/>
      <c r="JRT304" s="72"/>
      <c r="JRU304" s="72"/>
      <c r="JRV304" s="72"/>
      <c r="JRW304" s="72"/>
      <c r="JRX304" s="72"/>
      <c r="JRY304" s="72"/>
      <c r="JRZ304" s="72"/>
      <c r="JSA304" s="72"/>
      <c r="JSB304" s="72"/>
      <c r="JSC304" s="72"/>
      <c r="JSD304" s="72"/>
      <c r="JSE304" s="72"/>
      <c r="JSF304" s="72"/>
      <c r="JSG304" s="72"/>
      <c r="JSH304" s="72"/>
      <c r="JSI304" s="72"/>
      <c r="JSJ304" s="72"/>
      <c r="JSK304" s="72"/>
      <c r="JSL304" s="72"/>
      <c r="JSM304" s="72"/>
      <c r="JSN304" s="72"/>
      <c r="JSO304" s="72"/>
      <c r="JSP304" s="72"/>
      <c r="JSQ304" s="72"/>
      <c r="JSR304" s="72"/>
      <c r="JSS304" s="72"/>
      <c r="JST304" s="72"/>
      <c r="JSU304" s="72"/>
      <c r="JSV304" s="72"/>
      <c r="JSW304" s="72"/>
      <c r="JSX304" s="72"/>
      <c r="JSY304" s="72"/>
      <c r="JSZ304" s="72"/>
      <c r="JTA304" s="72"/>
      <c r="JTB304" s="72"/>
      <c r="JTC304" s="72"/>
      <c r="JTD304" s="72"/>
      <c r="JTE304" s="72"/>
      <c r="JTF304" s="72"/>
      <c r="JTG304" s="72"/>
      <c r="JTH304" s="72"/>
      <c r="JTI304" s="72"/>
      <c r="JTJ304" s="72"/>
      <c r="JTK304" s="72"/>
      <c r="JTL304" s="72"/>
      <c r="JTM304" s="72"/>
      <c r="JTN304" s="72"/>
      <c r="JTO304" s="72"/>
      <c r="JTP304" s="72"/>
      <c r="JTQ304" s="72"/>
      <c r="JTR304" s="72"/>
      <c r="JTS304" s="72"/>
      <c r="JTT304" s="72"/>
      <c r="JTU304" s="72"/>
      <c r="JTV304" s="72"/>
      <c r="JTW304" s="72"/>
      <c r="JTX304" s="72"/>
      <c r="JTY304" s="72"/>
      <c r="JTZ304" s="72"/>
      <c r="JUA304" s="72"/>
      <c r="JUB304" s="72"/>
      <c r="JUC304" s="72"/>
      <c r="JUD304" s="72"/>
      <c r="JUE304" s="72"/>
      <c r="JUF304" s="72"/>
      <c r="JUG304" s="72"/>
      <c r="JUH304" s="72"/>
      <c r="JUI304" s="72"/>
      <c r="JUJ304" s="72"/>
      <c r="JUK304" s="72"/>
      <c r="JUL304" s="72"/>
      <c r="JUM304" s="72"/>
      <c r="JUN304" s="72"/>
      <c r="JUO304" s="72"/>
      <c r="JUP304" s="72"/>
      <c r="JUQ304" s="72"/>
      <c r="JUR304" s="72"/>
      <c r="JUS304" s="72"/>
      <c r="JUT304" s="72"/>
      <c r="JUU304" s="72"/>
      <c r="JUV304" s="72"/>
      <c r="JUW304" s="72"/>
      <c r="JUX304" s="72"/>
      <c r="JUY304" s="72"/>
      <c r="JUZ304" s="72"/>
      <c r="JVA304" s="72"/>
      <c r="JVB304" s="72"/>
      <c r="JVC304" s="72"/>
      <c r="JVD304" s="72"/>
      <c r="JVE304" s="72"/>
      <c r="JVF304" s="72"/>
      <c r="JVG304" s="72"/>
      <c r="JVH304" s="72"/>
      <c r="JVI304" s="72"/>
      <c r="JVJ304" s="72"/>
      <c r="JVK304" s="72"/>
      <c r="JVL304" s="72"/>
      <c r="JVM304" s="72"/>
      <c r="JVN304" s="72"/>
      <c r="JVO304" s="72"/>
      <c r="JVP304" s="72"/>
      <c r="JVQ304" s="72"/>
      <c r="JVR304" s="72"/>
      <c r="JVS304" s="72"/>
      <c r="JVT304" s="72"/>
      <c r="JVU304" s="72"/>
      <c r="JVV304" s="72"/>
      <c r="JVW304" s="72"/>
      <c r="JVX304" s="72"/>
      <c r="JVY304" s="72"/>
      <c r="JVZ304" s="72"/>
      <c r="JWA304" s="72"/>
      <c r="JWB304" s="72"/>
      <c r="JWC304" s="72"/>
      <c r="JWD304" s="72"/>
      <c r="JWE304" s="72"/>
      <c r="JWF304" s="72"/>
      <c r="JWG304" s="72"/>
      <c r="JWH304" s="72"/>
      <c r="JWI304" s="72"/>
      <c r="JWJ304" s="72"/>
      <c r="JWK304" s="72"/>
      <c r="JWL304" s="72"/>
      <c r="JWM304" s="72"/>
      <c r="JWN304" s="72"/>
      <c r="JWO304" s="72"/>
      <c r="JWP304" s="72"/>
      <c r="JWQ304" s="72"/>
      <c r="JWR304" s="72"/>
      <c r="JWS304" s="72"/>
      <c r="JWT304" s="72"/>
      <c r="JWU304" s="72"/>
      <c r="JWV304" s="72"/>
      <c r="JWW304" s="72"/>
      <c r="JWX304" s="72"/>
      <c r="JWY304" s="72"/>
      <c r="JWZ304" s="72"/>
      <c r="JXA304" s="72"/>
      <c r="JXB304" s="72"/>
      <c r="JXC304" s="72"/>
      <c r="JXD304" s="72"/>
      <c r="JXE304" s="72"/>
      <c r="JXF304" s="72"/>
      <c r="JXG304" s="72"/>
      <c r="JXH304" s="72"/>
      <c r="JXI304" s="72"/>
      <c r="JXJ304" s="72"/>
      <c r="JXK304" s="72"/>
      <c r="JXL304" s="72"/>
      <c r="JXM304" s="72"/>
      <c r="JXN304" s="72"/>
      <c r="JXO304" s="72"/>
      <c r="JXP304" s="72"/>
      <c r="JXQ304" s="72"/>
      <c r="JXR304" s="72"/>
      <c r="JXS304" s="72"/>
      <c r="JXT304" s="72"/>
      <c r="JXU304" s="72"/>
      <c r="JXV304" s="72"/>
      <c r="JXW304" s="72"/>
      <c r="JXX304" s="72"/>
      <c r="JXY304" s="72"/>
      <c r="JXZ304" s="72"/>
      <c r="JYA304" s="72"/>
      <c r="JYB304" s="72"/>
      <c r="JYC304" s="72"/>
      <c r="JYD304" s="72"/>
      <c r="JYE304" s="72"/>
      <c r="JYF304" s="72"/>
      <c r="JYG304" s="72"/>
      <c r="JYH304" s="72"/>
      <c r="JYI304" s="72"/>
      <c r="JYJ304" s="72"/>
      <c r="JYK304" s="72"/>
      <c r="JYL304" s="72"/>
      <c r="JYM304" s="72"/>
      <c r="JYN304" s="72"/>
      <c r="JYO304" s="72"/>
      <c r="JYP304" s="72"/>
      <c r="JYQ304" s="72"/>
      <c r="JYR304" s="72"/>
      <c r="JYS304" s="72"/>
      <c r="JYT304" s="72"/>
      <c r="JYU304" s="72"/>
      <c r="JYV304" s="72"/>
      <c r="JYW304" s="72"/>
      <c r="JYX304" s="72"/>
      <c r="JYY304" s="72"/>
      <c r="JYZ304" s="72"/>
      <c r="JZA304" s="72"/>
      <c r="JZB304" s="72"/>
      <c r="JZC304" s="72"/>
      <c r="JZD304" s="72"/>
      <c r="JZE304" s="72"/>
      <c r="JZF304" s="72"/>
      <c r="JZG304" s="72"/>
      <c r="JZH304" s="72"/>
      <c r="JZI304" s="72"/>
      <c r="JZJ304" s="72"/>
      <c r="JZK304" s="72"/>
      <c r="JZL304" s="72"/>
      <c r="JZM304" s="72"/>
      <c r="JZN304" s="72"/>
      <c r="JZO304" s="72"/>
      <c r="JZP304" s="72"/>
      <c r="JZQ304" s="72"/>
      <c r="JZR304" s="72"/>
      <c r="JZS304" s="72"/>
      <c r="JZT304" s="72"/>
      <c r="JZU304" s="72"/>
      <c r="JZV304" s="72"/>
      <c r="JZW304" s="72"/>
      <c r="JZX304" s="72"/>
      <c r="JZY304" s="72"/>
      <c r="JZZ304" s="72"/>
      <c r="KAA304" s="72"/>
      <c r="KAB304" s="72"/>
      <c r="KAC304" s="72"/>
      <c r="KAD304" s="72"/>
      <c r="KAE304" s="72"/>
      <c r="KAF304" s="72"/>
      <c r="KAG304" s="72"/>
      <c r="KAH304" s="72"/>
      <c r="KAI304" s="72"/>
      <c r="KAJ304" s="72"/>
      <c r="KAK304" s="72"/>
      <c r="KAL304" s="72"/>
      <c r="KAM304" s="72"/>
      <c r="KAN304" s="72"/>
      <c r="KAO304" s="72"/>
      <c r="KAP304" s="72"/>
      <c r="KAQ304" s="72"/>
      <c r="KAR304" s="72"/>
      <c r="KAS304" s="72"/>
      <c r="KAT304" s="72"/>
      <c r="KAU304" s="72"/>
      <c r="KAV304" s="72"/>
      <c r="KAW304" s="72"/>
      <c r="KAX304" s="72"/>
      <c r="KAY304" s="72"/>
      <c r="KAZ304" s="72"/>
      <c r="KBA304" s="72"/>
      <c r="KBB304" s="72"/>
      <c r="KBC304" s="72"/>
      <c r="KBD304" s="72"/>
      <c r="KBE304" s="72"/>
      <c r="KBF304" s="72"/>
      <c r="KBG304" s="72"/>
      <c r="KBH304" s="72"/>
      <c r="KBI304" s="72"/>
      <c r="KBJ304" s="72"/>
      <c r="KBK304" s="72"/>
      <c r="KBL304" s="72"/>
      <c r="KBM304" s="72"/>
      <c r="KBN304" s="72"/>
      <c r="KBO304" s="72"/>
      <c r="KBP304" s="72"/>
      <c r="KBQ304" s="72"/>
      <c r="KBR304" s="72"/>
      <c r="KBS304" s="72"/>
      <c r="KBT304" s="72"/>
      <c r="KBU304" s="72"/>
      <c r="KBV304" s="72"/>
      <c r="KBW304" s="72"/>
      <c r="KBX304" s="72"/>
      <c r="KBY304" s="72"/>
      <c r="KBZ304" s="72"/>
      <c r="KCA304" s="72"/>
      <c r="KCB304" s="72"/>
      <c r="KCC304" s="72"/>
      <c r="KCD304" s="72"/>
      <c r="KCE304" s="72"/>
      <c r="KCF304" s="72"/>
      <c r="KCG304" s="72"/>
      <c r="KCH304" s="72"/>
      <c r="KCI304" s="72"/>
      <c r="KCJ304" s="72"/>
      <c r="KCK304" s="72"/>
      <c r="KCL304" s="72"/>
      <c r="KCM304" s="72"/>
      <c r="KCN304" s="72"/>
      <c r="KCO304" s="72"/>
      <c r="KCP304" s="72"/>
      <c r="KCQ304" s="72"/>
      <c r="KCR304" s="72"/>
      <c r="KCS304" s="72"/>
      <c r="KCT304" s="72"/>
      <c r="KCU304" s="72"/>
      <c r="KCV304" s="72"/>
      <c r="KCW304" s="72"/>
      <c r="KCX304" s="72"/>
      <c r="KCY304" s="72"/>
      <c r="KCZ304" s="72"/>
      <c r="KDA304" s="72"/>
      <c r="KDB304" s="72"/>
      <c r="KDC304" s="72"/>
      <c r="KDD304" s="72"/>
      <c r="KDE304" s="72"/>
      <c r="KDF304" s="72"/>
      <c r="KDG304" s="72"/>
      <c r="KDH304" s="72"/>
      <c r="KDI304" s="72"/>
      <c r="KDJ304" s="72"/>
      <c r="KDK304" s="72"/>
      <c r="KDL304" s="72"/>
      <c r="KDM304" s="72"/>
      <c r="KDN304" s="72"/>
      <c r="KDO304" s="72"/>
      <c r="KDP304" s="72"/>
      <c r="KDQ304" s="72"/>
      <c r="KDR304" s="72"/>
      <c r="KDS304" s="72"/>
      <c r="KDT304" s="72"/>
      <c r="KDU304" s="72"/>
      <c r="KDV304" s="72"/>
      <c r="KDW304" s="72"/>
      <c r="KDX304" s="72"/>
      <c r="KDY304" s="72"/>
      <c r="KDZ304" s="72"/>
      <c r="KEA304" s="72"/>
      <c r="KEB304" s="72"/>
      <c r="KEC304" s="72"/>
      <c r="KED304" s="72"/>
      <c r="KEE304" s="72"/>
      <c r="KEF304" s="72"/>
      <c r="KEG304" s="72"/>
      <c r="KEH304" s="72"/>
      <c r="KEI304" s="72"/>
      <c r="KEJ304" s="72"/>
      <c r="KEK304" s="72"/>
      <c r="KEL304" s="72"/>
      <c r="KEM304" s="72"/>
      <c r="KEN304" s="72"/>
      <c r="KEO304" s="72"/>
      <c r="KEP304" s="72"/>
      <c r="KEQ304" s="72"/>
      <c r="KER304" s="72"/>
      <c r="KES304" s="72"/>
      <c r="KET304" s="72"/>
      <c r="KEU304" s="72"/>
      <c r="KEV304" s="72"/>
      <c r="KEW304" s="72"/>
      <c r="KEX304" s="72"/>
      <c r="KEY304" s="72"/>
      <c r="KEZ304" s="72"/>
      <c r="KFA304" s="72"/>
      <c r="KFB304" s="72"/>
      <c r="KFC304" s="72"/>
      <c r="KFD304" s="72"/>
      <c r="KFE304" s="72"/>
      <c r="KFF304" s="72"/>
      <c r="KFG304" s="72"/>
      <c r="KFH304" s="72"/>
      <c r="KFI304" s="72"/>
      <c r="KFJ304" s="72"/>
      <c r="KFK304" s="72"/>
      <c r="KFL304" s="72"/>
      <c r="KFM304" s="72"/>
      <c r="KFN304" s="72"/>
      <c r="KFO304" s="72"/>
      <c r="KFP304" s="72"/>
      <c r="KFQ304" s="72"/>
      <c r="KFR304" s="72"/>
      <c r="KFS304" s="72"/>
      <c r="KFT304" s="72"/>
      <c r="KFU304" s="72"/>
      <c r="KFV304" s="72"/>
      <c r="KFW304" s="72"/>
      <c r="KFX304" s="72"/>
      <c r="KFY304" s="72"/>
      <c r="KFZ304" s="72"/>
      <c r="KGA304" s="72"/>
      <c r="KGB304" s="72"/>
      <c r="KGC304" s="72"/>
      <c r="KGD304" s="72"/>
      <c r="KGE304" s="72"/>
      <c r="KGF304" s="72"/>
      <c r="KGG304" s="72"/>
      <c r="KGH304" s="72"/>
      <c r="KGI304" s="72"/>
      <c r="KGJ304" s="72"/>
      <c r="KGK304" s="72"/>
      <c r="KGL304" s="72"/>
      <c r="KGM304" s="72"/>
      <c r="KGN304" s="72"/>
      <c r="KGO304" s="72"/>
      <c r="KGP304" s="72"/>
      <c r="KGQ304" s="72"/>
      <c r="KGR304" s="72"/>
      <c r="KGS304" s="72"/>
      <c r="KGT304" s="72"/>
      <c r="KGU304" s="72"/>
      <c r="KGV304" s="72"/>
      <c r="KGW304" s="72"/>
      <c r="KGX304" s="72"/>
      <c r="KGY304" s="72"/>
      <c r="KGZ304" s="72"/>
      <c r="KHA304" s="72"/>
      <c r="KHB304" s="72"/>
      <c r="KHC304" s="72"/>
      <c r="KHD304" s="72"/>
      <c r="KHE304" s="72"/>
      <c r="KHF304" s="72"/>
      <c r="KHG304" s="72"/>
      <c r="KHH304" s="72"/>
      <c r="KHI304" s="72"/>
      <c r="KHJ304" s="72"/>
      <c r="KHK304" s="72"/>
      <c r="KHL304" s="72"/>
      <c r="KHM304" s="72"/>
      <c r="KHN304" s="72"/>
      <c r="KHO304" s="72"/>
      <c r="KHP304" s="72"/>
      <c r="KHQ304" s="72"/>
      <c r="KHR304" s="72"/>
      <c r="KHS304" s="72"/>
      <c r="KHT304" s="72"/>
      <c r="KHU304" s="72"/>
      <c r="KHV304" s="72"/>
      <c r="KHW304" s="72"/>
      <c r="KHX304" s="72"/>
      <c r="KHY304" s="72"/>
      <c r="KHZ304" s="72"/>
      <c r="KIA304" s="72"/>
      <c r="KIB304" s="72"/>
      <c r="KIC304" s="72"/>
      <c r="KID304" s="72"/>
      <c r="KIE304" s="72"/>
      <c r="KIF304" s="72"/>
      <c r="KIG304" s="72"/>
      <c r="KIH304" s="72"/>
      <c r="KII304" s="72"/>
      <c r="KIJ304" s="72"/>
      <c r="KIK304" s="72"/>
      <c r="KIL304" s="72"/>
      <c r="KIM304" s="72"/>
      <c r="KIN304" s="72"/>
      <c r="KIO304" s="72"/>
      <c r="KIP304" s="72"/>
      <c r="KIQ304" s="72"/>
      <c r="KIR304" s="72"/>
      <c r="KIS304" s="72"/>
      <c r="KIT304" s="72"/>
      <c r="KIU304" s="72"/>
      <c r="KIV304" s="72"/>
      <c r="KIW304" s="72"/>
      <c r="KIX304" s="72"/>
      <c r="KIY304" s="72"/>
      <c r="KIZ304" s="72"/>
      <c r="KJA304" s="72"/>
      <c r="KJB304" s="72"/>
      <c r="KJC304" s="72"/>
      <c r="KJD304" s="72"/>
      <c r="KJE304" s="72"/>
      <c r="KJF304" s="72"/>
      <c r="KJG304" s="72"/>
      <c r="KJH304" s="72"/>
      <c r="KJI304" s="72"/>
      <c r="KJJ304" s="72"/>
      <c r="KJK304" s="72"/>
      <c r="KJL304" s="72"/>
      <c r="KJM304" s="72"/>
      <c r="KJN304" s="72"/>
      <c r="KJO304" s="72"/>
      <c r="KJP304" s="72"/>
      <c r="KJQ304" s="72"/>
      <c r="KJR304" s="72"/>
      <c r="KJS304" s="72"/>
      <c r="KJT304" s="72"/>
      <c r="KJU304" s="72"/>
      <c r="KJV304" s="72"/>
      <c r="KJW304" s="72"/>
      <c r="KJX304" s="72"/>
      <c r="KJY304" s="72"/>
      <c r="KJZ304" s="72"/>
      <c r="KKA304" s="72"/>
      <c r="KKB304" s="72"/>
      <c r="KKC304" s="72"/>
      <c r="KKD304" s="72"/>
      <c r="KKE304" s="72"/>
      <c r="KKF304" s="72"/>
      <c r="KKG304" s="72"/>
      <c r="KKH304" s="72"/>
      <c r="KKI304" s="72"/>
      <c r="KKJ304" s="72"/>
      <c r="KKK304" s="72"/>
      <c r="KKL304" s="72"/>
      <c r="KKM304" s="72"/>
      <c r="KKN304" s="72"/>
      <c r="KKO304" s="72"/>
      <c r="KKP304" s="72"/>
      <c r="KKQ304" s="72"/>
      <c r="KKR304" s="72"/>
      <c r="KKS304" s="72"/>
      <c r="KKT304" s="72"/>
      <c r="KKU304" s="72"/>
      <c r="KKV304" s="72"/>
      <c r="KKW304" s="72"/>
      <c r="KKX304" s="72"/>
      <c r="KKY304" s="72"/>
      <c r="KKZ304" s="72"/>
      <c r="KLA304" s="72"/>
      <c r="KLB304" s="72"/>
      <c r="KLC304" s="72"/>
      <c r="KLD304" s="72"/>
      <c r="KLE304" s="72"/>
      <c r="KLF304" s="72"/>
      <c r="KLG304" s="72"/>
      <c r="KLH304" s="72"/>
      <c r="KLI304" s="72"/>
      <c r="KLJ304" s="72"/>
      <c r="KLK304" s="72"/>
      <c r="KLL304" s="72"/>
      <c r="KLM304" s="72"/>
      <c r="KLN304" s="72"/>
      <c r="KLO304" s="72"/>
      <c r="KLP304" s="72"/>
      <c r="KLQ304" s="72"/>
      <c r="KLR304" s="72"/>
      <c r="KLS304" s="72"/>
      <c r="KLT304" s="72"/>
      <c r="KLU304" s="72"/>
      <c r="KLV304" s="72"/>
      <c r="KLW304" s="72"/>
      <c r="KLX304" s="72"/>
      <c r="KLY304" s="72"/>
      <c r="KLZ304" s="72"/>
      <c r="KMA304" s="72"/>
      <c r="KMB304" s="72"/>
      <c r="KMC304" s="72"/>
      <c r="KMD304" s="72"/>
      <c r="KME304" s="72"/>
      <c r="KMF304" s="72"/>
      <c r="KMG304" s="72"/>
      <c r="KMH304" s="72"/>
      <c r="KMI304" s="72"/>
      <c r="KMJ304" s="72"/>
      <c r="KMK304" s="72"/>
      <c r="KML304" s="72"/>
      <c r="KMM304" s="72"/>
      <c r="KMN304" s="72"/>
      <c r="KMO304" s="72"/>
      <c r="KMP304" s="72"/>
      <c r="KMQ304" s="72"/>
      <c r="KMR304" s="72"/>
      <c r="KMS304" s="72"/>
      <c r="KMT304" s="72"/>
      <c r="KMU304" s="72"/>
      <c r="KMV304" s="72"/>
      <c r="KMW304" s="72"/>
      <c r="KMX304" s="72"/>
      <c r="KMY304" s="72"/>
      <c r="KMZ304" s="72"/>
      <c r="KNA304" s="72"/>
      <c r="KNB304" s="72"/>
      <c r="KNC304" s="72"/>
      <c r="KND304" s="72"/>
      <c r="KNE304" s="72"/>
      <c r="KNF304" s="72"/>
      <c r="KNG304" s="72"/>
      <c r="KNH304" s="72"/>
      <c r="KNI304" s="72"/>
      <c r="KNJ304" s="72"/>
      <c r="KNK304" s="72"/>
      <c r="KNL304" s="72"/>
      <c r="KNM304" s="72"/>
      <c r="KNN304" s="72"/>
      <c r="KNO304" s="72"/>
      <c r="KNP304" s="72"/>
      <c r="KNQ304" s="72"/>
      <c r="KNR304" s="72"/>
      <c r="KNS304" s="72"/>
      <c r="KNT304" s="72"/>
      <c r="KNU304" s="72"/>
      <c r="KNV304" s="72"/>
      <c r="KNW304" s="72"/>
      <c r="KNX304" s="72"/>
      <c r="KNY304" s="72"/>
      <c r="KNZ304" s="72"/>
      <c r="KOA304" s="72"/>
      <c r="KOB304" s="72"/>
      <c r="KOC304" s="72"/>
      <c r="KOD304" s="72"/>
      <c r="KOE304" s="72"/>
      <c r="KOF304" s="72"/>
      <c r="KOG304" s="72"/>
      <c r="KOH304" s="72"/>
      <c r="KOI304" s="72"/>
      <c r="KOJ304" s="72"/>
      <c r="KOK304" s="72"/>
      <c r="KOL304" s="72"/>
      <c r="KOM304" s="72"/>
      <c r="KON304" s="72"/>
      <c r="KOO304" s="72"/>
      <c r="KOP304" s="72"/>
      <c r="KOQ304" s="72"/>
      <c r="KOR304" s="72"/>
      <c r="KOS304" s="72"/>
      <c r="KOT304" s="72"/>
      <c r="KOU304" s="72"/>
      <c r="KOV304" s="72"/>
      <c r="KOW304" s="72"/>
      <c r="KOX304" s="72"/>
      <c r="KOY304" s="72"/>
      <c r="KOZ304" s="72"/>
      <c r="KPA304" s="72"/>
      <c r="KPB304" s="72"/>
      <c r="KPC304" s="72"/>
      <c r="KPD304" s="72"/>
      <c r="KPE304" s="72"/>
      <c r="KPF304" s="72"/>
      <c r="KPG304" s="72"/>
      <c r="KPH304" s="72"/>
      <c r="KPI304" s="72"/>
      <c r="KPJ304" s="72"/>
      <c r="KPK304" s="72"/>
      <c r="KPL304" s="72"/>
      <c r="KPM304" s="72"/>
      <c r="KPN304" s="72"/>
      <c r="KPO304" s="72"/>
      <c r="KPP304" s="72"/>
      <c r="KPQ304" s="72"/>
      <c r="KPR304" s="72"/>
      <c r="KPS304" s="72"/>
      <c r="KPT304" s="72"/>
      <c r="KPU304" s="72"/>
      <c r="KPV304" s="72"/>
      <c r="KPW304" s="72"/>
      <c r="KPX304" s="72"/>
      <c r="KPY304" s="72"/>
      <c r="KPZ304" s="72"/>
      <c r="KQA304" s="72"/>
      <c r="KQB304" s="72"/>
      <c r="KQC304" s="72"/>
      <c r="KQD304" s="72"/>
      <c r="KQE304" s="72"/>
      <c r="KQF304" s="72"/>
      <c r="KQG304" s="72"/>
      <c r="KQH304" s="72"/>
      <c r="KQI304" s="72"/>
      <c r="KQJ304" s="72"/>
      <c r="KQK304" s="72"/>
      <c r="KQL304" s="72"/>
      <c r="KQM304" s="72"/>
      <c r="KQN304" s="72"/>
      <c r="KQO304" s="72"/>
      <c r="KQP304" s="72"/>
      <c r="KQQ304" s="72"/>
      <c r="KQR304" s="72"/>
      <c r="KQS304" s="72"/>
      <c r="KQT304" s="72"/>
      <c r="KQU304" s="72"/>
      <c r="KQV304" s="72"/>
      <c r="KQW304" s="72"/>
      <c r="KQX304" s="72"/>
      <c r="KQY304" s="72"/>
      <c r="KQZ304" s="72"/>
      <c r="KRA304" s="72"/>
      <c r="KRB304" s="72"/>
      <c r="KRC304" s="72"/>
      <c r="KRD304" s="72"/>
      <c r="KRE304" s="72"/>
      <c r="KRF304" s="72"/>
      <c r="KRG304" s="72"/>
      <c r="KRH304" s="72"/>
      <c r="KRI304" s="72"/>
      <c r="KRJ304" s="72"/>
      <c r="KRK304" s="72"/>
      <c r="KRL304" s="72"/>
      <c r="KRM304" s="72"/>
      <c r="KRN304" s="72"/>
      <c r="KRO304" s="72"/>
      <c r="KRP304" s="72"/>
      <c r="KRQ304" s="72"/>
      <c r="KRR304" s="72"/>
      <c r="KRS304" s="72"/>
      <c r="KRT304" s="72"/>
      <c r="KRU304" s="72"/>
      <c r="KRV304" s="72"/>
      <c r="KRW304" s="72"/>
      <c r="KRX304" s="72"/>
      <c r="KRY304" s="72"/>
      <c r="KRZ304" s="72"/>
      <c r="KSA304" s="72"/>
      <c r="KSB304" s="72"/>
      <c r="KSC304" s="72"/>
      <c r="KSD304" s="72"/>
      <c r="KSE304" s="72"/>
      <c r="KSF304" s="72"/>
      <c r="KSG304" s="72"/>
      <c r="KSH304" s="72"/>
      <c r="KSI304" s="72"/>
      <c r="KSJ304" s="72"/>
      <c r="KSK304" s="72"/>
      <c r="KSL304" s="72"/>
      <c r="KSM304" s="72"/>
      <c r="KSN304" s="72"/>
      <c r="KSO304" s="72"/>
      <c r="KSP304" s="72"/>
      <c r="KSQ304" s="72"/>
      <c r="KSR304" s="72"/>
      <c r="KSS304" s="72"/>
      <c r="KST304" s="72"/>
      <c r="KSU304" s="72"/>
      <c r="KSV304" s="72"/>
      <c r="KSW304" s="72"/>
      <c r="KSX304" s="72"/>
      <c r="KSY304" s="72"/>
      <c r="KSZ304" s="72"/>
      <c r="KTA304" s="72"/>
      <c r="KTB304" s="72"/>
      <c r="KTC304" s="72"/>
      <c r="KTD304" s="72"/>
      <c r="KTE304" s="72"/>
      <c r="KTF304" s="72"/>
      <c r="KTG304" s="72"/>
      <c r="KTH304" s="72"/>
      <c r="KTI304" s="72"/>
      <c r="KTJ304" s="72"/>
      <c r="KTK304" s="72"/>
      <c r="KTL304" s="72"/>
      <c r="KTM304" s="72"/>
      <c r="KTN304" s="72"/>
      <c r="KTO304" s="72"/>
      <c r="KTP304" s="72"/>
      <c r="KTQ304" s="72"/>
      <c r="KTR304" s="72"/>
      <c r="KTS304" s="72"/>
      <c r="KTT304" s="72"/>
      <c r="KTU304" s="72"/>
      <c r="KTV304" s="72"/>
      <c r="KTW304" s="72"/>
      <c r="KTX304" s="72"/>
      <c r="KTY304" s="72"/>
      <c r="KTZ304" s="72"/>
      <c r="KUA304" s="72"/>
      <c r="KUB304" s="72"/>
      <c r="KUC304" s="72"/>
      <c r="KUD304" s="72"/>
      <c r="KUE304" s="72"/>
      <c r="KUF304" s="72"/>
      <c r="KUG304" s="72"/>
      <c r="KUH304" s="72"/>
      <c r="KUI304" s="72"/>
      <c r="KUJ304" s="72"/>
      <c r="KUK304" s="72"/>
      <c r="KUL304" s="72"/>
      <c r="KUM304" s="72"/>
      <c r="KUN304" s="72"/>
      <c r="KUO304" s="72"/>
      <c r="KUP304" s="72"/>
      <c r="KUQ304" s="72"/>
      <c r="KUR304" s="72"/>
      <c r="KUS304" s="72"/>
      <c r="KUT304" s="72"/>
      <c r="KUU304" s="72"/>
      <c r="KUV304" s="72"/>
      <c r="KUW304" s="72"/>
      <c r="KUX304" s="72"/>
      <c r="KUY304" s="72"/>
      <c r="KUZ304" s="72"/>
      <c r="KVA304" s="72"/>
      <c r="KVB304" s="72"/>
      <c r="KVC304" s="72"/>
      <c r="KVD304" s="72"/>
      <c r="KVE304" s="72"/>
      <c r="KVF304" s="72"/>
      <c r="KVG304" s="72"/>
      <c r="KVH304" s="72"/>
      <c r="KVI304" s="72"/>
      <c r="KVJ304" s="72"/>
      <c r="KVK304" s="72"/>
      <c r="KVL304" s="72"/>
      <c r="KVM304" s="72"/>
      <c r="KVN304" s="72"/>
      <c r="KVO304" s="72"/>
      <c r="KVP304" s="72"/>
      <c r="KVQ304" s="72"/>
      <c r="KVR304" s="72"/>
      <c r="KVS304" s="72"/>
      <c r="KVT304" s="72"/>
      <c r="KVU304" s="72"/>
      <c r="KVV304" s="72"/>
      <c r="KVW304" s="72"/>
      <c r="KVX304" s="72"/>
      <c r="KVY304" s="72"/>
      <c r="KVZ304" s="72"/>
      <c r="KWA304" s="72"/>
      <c r="KWB304" s="72"/>
      <c r="KWC304" s="72"/>
      <c r="KWD304" s="72"/>
      <c r="KWE304" s="72"/>
      <c r="KWF304" s="72"/>
      <c r="KWG304" s="72"/>
      <c r="KWH304" s="72"/>
      <c r="KWI304" s="72"/>
      <c r="KWJ304" s="72"/>
      <c r="KWK304" s="72"/>
      <c r="KWL304" s="72"/>
      <c r="KWM304" s="72"/>
      <c r="KWN304" s="72"/>
      <c r="KWO304" s="72"/>
      <c r="KWP304" s="72"/>
      <c r="KWQ304" s="72"/>
      <c r="KWR304" s="72"/>
      <c r="KWS304" s="72"/>
      <c r="KWT304" s="72"/>
      <c r="KWU304" s="72"/>
      <c r="KWV304" s="72"/>
      <c r="KWW304" s="72"/>
      <c r="KWX304" s="72"/>
      <c r="KWY304" s="72"/>
      <c r="KWZ304" s="72"/>
      <c r="KXA304" s="72"/>
      <c r="KXB304" s="72"/>
      <c r="KXC304" s="72"/>
      <c r="KXD304" s="72"/>
      <c r="KXE304" s="72"/>
      <c r="KXF304" s="72"/>
      <c r="KXG304" s="72"/>
      <c r="KXH304" s="72"/>
      <c r="KXI304" s="72"/>
      <c r="KXJ304" s="72"/>
      <c r="KXK304" s="72"/>
      <c r="KXL304" s="72"/>
      <c r="KXM304" s="72"/>
      <c r="KXN304" s="72"/>
      <c r="KXO304" s="72"/>
      <c r="KXP304" s="72"/>
      <c r="KXQ304" s="72"/>
      <c r="KXR304" s="72"/>
      <c r="KXS304" s="72"/>
      <c r="KXT304" s="72"/>
      <c r="KXU304" s="72"/>
      <c r="KXV304" s="72"/>
      <c r="KXW304" s="72"/>
      <c r="KXX304" s="72"/>
      <c r="KXY304" s="72"/>
      <c r="KXZ304" s="72"/>
      <c r="KYA304" s="72"/>
      <c r="KYB304" s="72"/>
      <c r="KYC304" s="72"/>
      <c r="KYD304" s="72"/>
      <c r="KYE304" s="72"/>
      <c r="KYF304" s="72"/>
      <c r="KYG304" s="72"/>
      <c r="KYH304" s="72"/>
      <c r="KYI304" s="72"/>
      <c r="KYJ304" s="72"/>
      <c r="KYK304" s="72"/>
      <c r="KYL304" s="72"/>
      <c r="KYM304" s="72"/>
      <c r="KYN304" s="72"/>
      <c r="KYO304" s="72"/>
      <c r="KYP304" s="72"/>
      <c r="KYQ304" s="72"/>
      <c r="KYR304" s="72"/>
      <c r="KYS304" s="72"/>
      <c r="KYT304" s="72"/>
      <c r="KYU304" s="72"/>
      <c r="KYV304" s="72"/>
      <c r="KYW304" s="72"/>
      <c r="KYX304" s="72"/>
      <c r="KYY304" s="72"/>
      <c r="KYZ304" s="72"/>
      <c r="KZA304" s="72"/>
      <c r="KZB304" s="72"/>
      <c r="KZC304" s="72"/>
      <c r="KZD304" s="72"/>
      <c r="KZE304" s="72"/>
      <c r="KZF304" s="72"/>
      <c r="KZG304" s="72"/>
      <c r="KZH304" s="72"/>
      <c r="KZI304" s="72"/>
      <c r="KZJ304" s="72"/>
      <c r="KZK304" s="72"/>
      <c r="KZL304" s="72"/>
      <c r="KZM304" s="72"/>
      <c r="KZN304" s="72"/>
      <c r="KZO304" s="72"/>
      <c r="KZP304" s="72"/>
      <c r="KZQ304" s="72"/>
      <c r="KZR304" s="72"/>
      <c r="KZS304" s="72"/>
      <c r="KZT304" s="72"/>
      <c r="KZU304" s="72"/>
      <c r="KZV304" s="72"/>
      <c r="KZW304" s="72"/>
      <c r="KZX304" s="72"/>
      <c r="KZY304" s="72"/>
      <c r="KZZ304" s="72"/>
      <c r="LAA304" s="72"/>
      <c r="LAB304" s="72"/>
      <c r="LAC304" s="72"/>
      <c r="LAD304" s="72"/>
      <c r="LAE304" s="72"/>
      <c r="LAF304" s="72"/>
      <c r="LAG304" s="72"/>
      <c r="LAH304" s="72"/>
      <c r="LAI304" s="72"/>
      <c r="LAJ304" s="72"/>
      <c r="LAK304" s="72"/>
      <c r="LAL304" s="72"/>
      <c r="LAM304" s="72"/>
      <c r="LAN304" s="72"/>
      <c r="LAO304" s="72"/>
      <c r="LAP304" s="72"/>
      <c r="LAQ304" s="72"/>
      <c r="LAR304" s="72"/>
      <c r="LAS304" s="72"/>
      <c r="LAT304" s="72"/>
      <c r="LAU304" s="72"/>
      <c r="LAV304" s="72"/>
      <c r="LAW304" s="72"/>
      <c r="LAX304" s="72"/>
      <c r="LAY304" s="72"/>
      <c r="LAZ304" s="72"/>
      <c r="LBA304" s="72"/>
      <c r="LBB304" s="72"/>
      <c r="LBC304" s="72"/>
      <c r="LBD304" s="72"/>
      <c r="LBE304" s="72"/>
      <c r="LBF304" s="72"/>
      <c r="LBG304" s="72"/>
      <c r="LBH304" s="72"/>
      <c r="LBI304" s="72"/>
      <c r="LBJ304" s="72"/>
      <c r="LBK304" s="72"/>
      <c r="LBL304" s="72"/>
      <c r="LBM304" s="72"/>
      <c r="LBN304" s="72"/>
      <c r="LBO304" s="72"/>
      <c r="LBP304" s="72"/>
      <c r="LBQ304" s="72"/>
      <c r="LBR304" s="72"/>
      <c r="LBS304" s="72"/>
      <c r="LBT304" s="72"/>
      <c r="LBU304" s="72"/>
      <c r="LBV304" s="72"/>
      <c r="LBW304" s="72"/>
      <c r="LBX304" s="72"/>
      <c r="LBY304" s="72"/>
      <c r="LBZ304" s="72"/>
      <c r="LCA304" s="72"/>
      <c r="LCB304" s="72"/>
      <c r="LCC304" s="72"/>
      <c r="LCD304" s="72"/>
      <c r="LCE304" s="72"/>
      <c r="LCF304" s="72"/>
      <c r="LCG304" s="72"/>
      <c r="LCH304" s="72"/>
      <c r="LCI304" s="72"/>
      <c r="LCJ304" s="72"/>
      <c r="LCK304" s="72"/>
      <c r="LCL304" s="72"/>
      <c r="LCM304" s="72"/>
      <c r="LCN304" s="72"/>
      <c r="LCO304" s="72"/>
      <c r="LCP304" s="72"/>
      <c r="LCQ304" s="72"/>
      <c r="LCR304" s="72"/>
      <c r="LCS304" s="72"/>
      <c r="LCT304" s="72"/>
      <c r="LCU304" s="72"/>
      <c r="LCV304" s="72"/>
      <c r="LCW304" s="72"/>
      <c r="LCX304" s="72"/>
      <c r="LCY304" s="72"/>
      <c r="LCZ304" s="72"/>
      <c r="LDA304" s="72"/>
      <c r="LDB304" s="72"/>
      <c r="LDC304" s="72"/>
      <c r="LDD304" s="72"/>
      <c r="LDE304" s="72"/>
      <c r="LDF304" s="72"/>
      <c r="LDG304" s="72"/>
      <c r="LDH304" s="72"/>
      <c r="LDI304" s="72"/>
      <c r="LDJ304" s="72"/>
      <c r="LDK304" s="72"/>
      <c r="LDL304" s="72"/>
      <c r="LDM304" s="72"/>
      <c r="LDN304" s="72"/>
      <c r="LDO304" s="72"/>
      <c r="LDP304" s="72"/>
      <c r="LDQ304" s="72"/>
      <c r="LDR304" s="72"/>
      <c r="LDS304" s="72"/>
      <c r="LDT304" s="72"/>
      <c r="LDU304" s="72"/>
      <c r="LDV304" s="72"/>
      <c r="LDW304" s="72"/>
      <c r="LDX304" s="72"/>
      <c r="LDY304" s="72"/>
      <c r="LDZ304" s="72"/>
      <c r="LEA304" s="72"/>
      <c r="LEB304" s="72"/>
      <c r="LEC304" s="72"/>
      <c r="LED304" s="72"/>
      <c r="LEE304" s="72"/>
      <c r="LEF304" s="72"/>
      <c r="LEG304" s="72"/>
      <c r="LEH304" s="72"/>
      <c r="LEI304" s="72"/>
      <c r="LEJ304" s="72"/>
      <c r="LEK304" s="72"/>
      <c r="LEL304" s="72"/>
      <c r="LEM304" s="72"/>
      <c r="LEN304" s="72"/>
      <c r="LEO304" s="72"/>
      <c r="LEP304" s="72"/>
      <c r="LEQ304" s="72"/>
      <c r="LER304" s="72"/>
      <c r="LES304" s="72"/>
      <c r="LET304" s="72"/>
      <c r="LEU304" s="72"/>
      <c r="LEV304" s="72"/>
      <c r="LEW304" s="72"/>
      <c r="LEX304" s="72"/>
      <c r="LEY304" s="72"/>
      <c r="LEZ304" s="72"/>
      <c r="LFA304" s="72"/>
      <c r="LFB304" s="72"/>
      <c r="LFC304" s="72"/>
      <c r="LFD304" s="72"/>
      <c r="LFE304" s="72"/>
      <c r="LFF304" s="72"/>
      <c r="LFG304" s="72"/>
      <c r="LFH304" s="72"/>
      <c r="LFI304" s="72"/>
      <c r="LFJ304" s="72"/>
      <c r="LFK304" s="72"/>
      <c r="LFL304" s="72"/>
      <c r="LFM304" s="72"/>
      <c r="LFN304" s="72"/>
      <c r="LFO304" s="72"/>
      <c r="LFP304" s="72"/>
      <c r="LFQ304" s="72"/>
      <c r="LFR304" s="72"/>
      <c r="LFS304" s="72"/>
      <c r="LFT304" s="72"/>
      <c r="LFU304" s="72"/>
      <c r="LFV304" s="72"/>
      <c r="LFW304" s="72"/>
      <c r="LFX304" s="72"/>
      <c r="LFY304" s="72"/>
      <c r="LFZ304" s="72"/>
      <c r="LGA304" s="72"/>
      <c r="LGB304" s="72"/>
      <c r="LGC304" s="72"/>
      <c r="LGD304" s="72"/>
      <c r="LGE304" s="72"/>
      <c r="LGF304" s="72"/>
      <c r="LGG304" s="72"/>
      <c r="LGH304" s="72"/>
      <c r="LGI304" s="72"/>
      <c r="LGJ304" s="72"/>
      <c r="LGK304" s="72"/>
      <c r="LGL304" s="72"/>
      <c r="LGM304" s="72"/>
      <c r="LGN304" s="72"/>
      <c r="LGO304" s="72"/>
      <c r="LGP304" s="72"/>
      <c r="LGQ304" s="72"/>
      <c r="LGR304" s="72"/>
      <c r="LGS304" s="72"/>
      <c r="LGT304" s="72"/>
      <c r="LGU304" s="72"/>
      <c r="LGV304" s="72"/>
      <c r="LGW304" s="72"/>
      <c r="LGX304" s="72"/>
      <c r="LGY304" s="72"/>
      <c r="LGZ304" s="72"/>
      <c r="LHA304" s="72"/>
      <c r="LHB304" s="72"/>
      <c r="LHC304" s="72"/>
      <c r="LHD304" s="72"/>
      <c r="LHE304" s="72"/>
      <c r="LHF304" s="72"/>
      <c r="LHG304" s="72"/>
      <c r="LHH304" s="72"/>
      <c r="LHI304" s="72"/>
      <c r="LHJ304" s="72"/>
      <c r="LHK304" s="72"/>
      <c r="LHL304" s="72"/>
      <c r="LHM304" s="72"/>
      <c r="LHN304" s="72"/>
      <c r="LHO304" s="72"/>
      <c r="LHP304" s="72"/>
      <c r="LHQ304" s="72"/>
      <c r="LHR304" s="72"/>
      <c r="LHS304" s="72"/>
      <c r="LHT304" s="72"/>
      <c r="LHU304" s="72"/>
      <c r="LHV304" s="72"/>
      <c r="LHW304" s="72"/>
      <c r="LHX304" s="72"/>
      <c r="LHY304" s="72"/>
      <c r="LHZ304" s="72"/>
      <c r="LIA304" s="72"/>
      <c r="LIB304" s="72"/>
      <c r="LIC304" s="72"/>
      <c r="LID304" s="72"/>
      <c r="LIE304" s="72"/>
      <c r="LIF304" s="72"/>
      <c r="LIG304" s="72"/>
      <c r="LIH304" s="72"/>
      <c r="LII304" s="72"/>
      <c r="LIJ304" s="72"/>
      <c r="LIK304" s="72"/>
      <c r="LIL304" s="72"/>
      <c r="LIM304" s="72"/>
      <c r="LIN304" s="72"/>
      <c r="LIO304" s="72"/>
      <c r="LIP304" s="72"/>
      <c r="LIQ304" s="72"/>
      <c r="LIR304" s="72"/>
      <c r="LIS304" s="72"/>
      <c r="LIT304" s="72"/>
      <c r="LIU304" s="72"/>
      <c r="LIV304" s="72"/>
      <c r="LIW304" s="72"/>
      <c r="LIX304" s="72"/>
      <c r="LIY304" s="72"/>
      <c r="LIZ304" s="72"/>
      <c r="LJA304" s="72"/>
      <c r="LJB304" s="72"/>
      <c r="LJC304" s="72"/>
      <c r="LJD304" s="72"/>
      <c r="LJE304" s="72"/>
      <c r="LJF304" s="72"/>
      <c r="LJG304" s="72"/>
      <c r="LJH304" s="72"/>
      <c r="LJI304" s="72"/>
      <c r="LJJ304" s="72"/>
      <c r="LJK304" s="72"/>
      <c r="LJL304" s="72"/>
      <c r="LJM304" s="72"/>
      <c r="LJN304" s="72"/>
      <c r="LJO304" s="72"/>
      <c r="LJP304" s="72"/>
      <c r="LJQ304" s="72"/>
      <c r="LJR304" s="72"/>
      <c r="LJS304" s="72"/>
      <c r="LJT304" s="72"/>
      <c r="LJU304" s="72"/>
      <c r="LJV304" s="72"/>
      <c r="LJW304" s="72"/>
      <c r="LJX304" s="72"/>
      <c r="LJY304" s="72"/>
      <c r="LJZ304" s="72"/>
      <c r="LKA304" s="72"/>
      <c r="LKB304" s="72"/>
      <c r="LKC304" s="72"/>
      <c r="LKD304" s="72"/>
      <c r="LKE304" s="72"/>
      <c r="LKF304" s="72"/>
      <c r="LKG304" s="72"/>
      <c r="LKH304" s="72"/>
      <c r="LKI304" s="72"/>
      <c r="LKJ304" s="72"/>
      <c r="LKK304" s="72"/>
      <c r="LKL304" s="72"/>
      <c r="LKM304" s="72"/>
      <c r="LKN304" s="72"/>
      <c r="LKO304" s="72"/>
      <c r="LKP304" s="72"/>
      <c r="LKQ304" s="72"/>
      <c r="LKR304" s="72"/>
      <c r="LKS304" s="72"/>
      <c r="LKT304" s="72"/>
      <c r="LKU304" s="72"/>
      <c r="LKV304" s="72"/>
      <c r="LKW304" s="72"/>
      <c r="LKX304" s="72"/>
      <c r="LKY304" s="72"/>
      <c r="LKZ304" s="72"/>
      <c r="LLA304" s="72"/>
      <c r="LLB304" s="72"/>
      <c r="LLC304" s="72"/>
      <c r="LLD304" s="72"/>
      <c r="LLE304" s="72"/>
      <c r="LLF304" s="72"/>
      <c r="LLG304" s="72"/>
      <c r="LLH304" s="72"/>
      <c r="LLI304" s="72"/>
      <c r="LLJ304" s="72"/>
      <c r="LLK304" s="72"/>
      <c r="LLL304" s="72"/>
      <c r="LLM304" s="72"/>
      <c r="LLN304" s="72"/>
      <c r="LLO304" s="72"/>
      <c r="LLP304" s="72"/>
      <c r="LLQ304" s="72"/>
      <c r="LLR304" s="72"/>
      <c r="LLS304" s="72"/>
      <c r="LLT304" s="72"/>
      <c r="LLU304" s="72"/>
      <c r="LLV304" s="72"/>
      <c r="LLW304" s="72"/>
      <c r="LLX304" s="72"/>
      <c r="LLY304" s="72"/>
      <c r="LLZ304" s="72"/>
      <c r="LMA304" s="72"/>
      <c r="LMB304" s="72"/>
      <c r="LMC304" s="72"/>
      <c r="LMD304" s="72"/>
      <c r="LME304" s="72"/>
      <c r="LMF304" s="72"/>
      <c r="LMG304" s="72"/>
      <c r="LMH304" s="72"/>
      <c r="LMI304" s="72"/>
      <c r="LMJ304" s="72"/>
      <c r="LMK304" s="72"/>
      <c r="LML304" s="72"/>
      <c r="LMM304" s="72"/>
      <c r="LMN304" s="72"/>
      <c r="LMO304" s="72"/>
      <c r="LMP304" s="72"/>
      <c r="LMQ304" s="72"/>
      <c r="LMR304" s="72"/>
      <c r="LMS304" s="72"/>
      <c r="LMT304" s="72"/>
      <c r="LMU304" s="72"/>
      <c r="LMV304" s="72"/>
      <c r="LMW304" s="72"/>
      <c r="LMX304" s="72"/>
      <c r="LMY304" s="72"/>
      <c r="LMZ304" s="72"/>
      <c r="LNA304" s="72"/>
      <c r="LNB304" s="72"/>
      <c r="LNC304" s="72"/>
      <c r="LND304" s="72"/>
      <c r="LNE304" s="72"/>
      <c r="LNF304" s="72"/>
      <c r="LNG304" s="72"/>
      <c r="LNH304" s="72"/>
      <c r="LNI304" s="72"/>
      <c r="LNJ304" s="72"/>
      <c r="LNK304" s="72"/>
      <c r="LNL304" s="72"/>
      <c r="LNM304" s="72"/>
      <c r="LNN304" s="72"/>
      <c r="LNO304" s="72"/>
      <c r="LNP304" s="72"/>
      <c r="LNQ304" s="72"/>
      <c r="LNR304" s="72"/>
      <c r="LNS304" s="72"/>
      <c r="LNT304" s="72"/>
      <c r="LNU304" s="72"/>
      <c r="LNV304" s="72"/>
      <c r="LNW304" s="72"/>
      <c r="LNX304" s="72"/>
      <c r="LNY304" s="72"/>
      <c r="LNZ304" s="72"/>
      <c r="LOA304" s="72"/>
      <c r="LOB304" s="72"/>
      <c r="LOC304" s="72"/>
      <c r="LOD304" s="72"/>
      <c r="LOE304" s="72"/>
      <c r="LOF304" s="72"/>
      <c r="LOG304" s="72"/>
      <c r="LOH304" s="72"/>
      <c r="LOI304" s="72"/>
      <c r="LOJ304" s="72"/>
      <c r="LOK304" s="72"/>
      <c r="LOL304" s="72"/>
      <c r="LOM304" s="72"/>
      <c r="LON304" s="72"/>
      <c r="LOO304" s="72"/>
      <c r="LOP304" s="72"/>
      <c r="LOQ304" s="72"/>
      <c r="LOR304" s="72"/>
      <c r="LOS304" s="72"/>
      <c r="LOT304" s="72"/>
      <c r="LOU304" s="72"/>
      <c r="LOV304" s="72"/>
      <c r="LOW304" s="72"/>
      <c r="LOX304" s="72"/>
      <c r="LOY304" s="72"/>
      <c r="LOZ304" s="72"/>
      <c r="LPA304" s="72"/>
      <c r="LPB304" s="72"/>
      <c r="LPC304" s="72"/>
      <c r="LPD304" s="72"/>
      <c r="LPE304" s="72"/>
      <c r="LPF304" s="72"/>
      <c r="LPG304" s="72"/>
      <c r="LPH304" s="72"/>
      <c r="LPI304" s="72"/>
      <c r="LPJ304" s="72"/>
      <c r="LPK304" s="72"/>
      <c r="LPL304" s="72"/>
      <c r="LPM304" s="72"/>
      <c r="LPN304" s="72"/>
      <c r="LPO304" s="72"/>
      <c r="LPP304" s="72"/>
      <c r="LPQ304" s="72"/>
      <c r="LPR304" s="72"/>
      <c r="LPS304" s="72"/>
      <c r="LPT304" s="72"/>
      <c r="LPU304" s="72"/>
      <c r="LPV304" s="72"/>
      <c r="LPW304" s="72"/>
      <c r="LPX304" s="72"/>
      <c r="LPY304" s="72"/>
      <c r="LPZ304" s="72"/>
      <c r="LQA304" s="72"/>
      <c r="LQB304" s="72"/>
      <c r="LQC304" s="72"/>
      <c r="LQD304" s="72"/>
      <c r="LQE304" s="72"/>
      <c r="LQF304" s="72"/>
      <c r="LQG304" s="72"/>
      <c r="LQH304" s="72"/>
      <c r="LQI304" s="72"/>
      <c r="LQJ304" s="72"/>
      <c r="LQK304" s="72"/>
      <c r="LQL304" s="72"/>
      <c r="LQM304" s="72"/>
      <c r="LQN304" s="72"/>
      <c r="LQO304" s="72"/>
      <c r="LQP304" s="72"/>
      <c r="LQQ304" s="72"/>
      <c r="LQR304" s="72"/>
      <c r="LQS304" s="72"/>
      <c r="LQT304" s="72"/>
      <c r="LQU304" s="72"/>
      <c r="LQV304" s="72"/>
      <c r="LQW304" s="72"/>
      <c r="LQX304" s="72"/>
      <c r="LQY304" s="72"/>
      <c r="LQZ304" s="72"/>
      <c r="LRA304" s="72"/>
      <c r="LRB304" s="72"/>
      <c r="LRC304" s="72"/>
      <c r="LRD304" s="72"/>
      <c r="LRE304" s="72"/>
      <c r="LRF304" s="72"/>
      <c r="LRG304" s="72"/>
      <c r="LRH304" s="72"/>
      <c r="LRI304" s="72"/>
      <c r="LRJ304" s="72"/>
      <c r="LRK304" s="72"/>
      <c r="LRL304" s="72"/>
      <c r="LRM304" s="72"/>
      <c r="LRN304" s="72"/>
      <c r="LRO304" s="72"/>
      <c r="LRP304" s="72"/>
      <c r="LRQ304" s="72"/>
      <c r="LRR304" s="72"/>
      <c r="LRS304" s="72"/>
      <c r="LRT304" s="72"/>
      <c r="LRU304" s="72"/>
      <c r="LRV304" s="72"/>
      <c r="LRW304" s="72"/>
      <c r="LRX304" s="72"/>
      <c r="LRY304" s="72"/>
      <c r="LRZ304" s="72"/>
      <c r="LSA304" s="72"/>
      <c r="LSB304" s="72"/>
      <c r="LSC304" s="72"/>
      <c r="LSD304" s="72"/>
      <c r="LSE304" s="72"/>
      <c r="LSF304" s="72"/>
      <c r="LSG304" s="72"/>
      <c r="LSH304" s="72"/>
      <c r="LSI304" s="72"/>
      <c r="LSJ304" s="72"/>
      <c r="LSK304" s="72"/>
      <c r="LSL304" s="72"/>
      <c r="LSM304" s="72"/>
      <c r="LSN304" s="72"/>
      <c r="LSO304" s="72"/>
      <c r="LSP304" s="72"/>
      <c r="LSQ304" s="72"/>
      <c r="LSR304" s="72"/>
      <c r="LSS304" s="72"/>
      <c r="LST304" s="72"/>
      <c r="LSU304" s="72"/>
      <c r="LSV304" s="72"/>
      <c r="LSW304" s="72"/>
      <c r="LSX304" s="72"/>
      <c r="LSY304" s="72"/>
      <c r="LSZ304" s="72"/>
      <c r="LTA304" s="72"/>
      <c r="LTB304" s="72"/>
      <c r="LTC304" s="72"/>
      <c r="LTD304" s="72"/>
      <c r="LTE304" s="72"/>
      <c r="LTF304" s="72"/>
      <c r="LTG304" s="72"/>
      <c r="LTH304" s="72"/>
      <c r="LTI304" s="72"/>
      <c r="LTJ304" s="72"/>
      <c r="LTK304" s="72"/>
      <c r="LTL304" s="72"/>
      <c r="LTM304" s="72"/>
      <c r="LTN304" s="72"/>
      <c r="LTO304" s="72"/>
      <c r="LTP304" s="72"/>
      <c r="LTQ304" s="72"/>
      <c r="LTR304" s="72"/>
      <c r="LTS304" s="72"/>
      <c r="LTT304" s="72"/>
      <c r="LTU304" s="72"/>
      <c r="LTV304" s="72"/>
      <c r="LTW304" s="72"/>
      <c r="LTX304" s="72"/>
      <c r="LTY304" s="72"/>
      <c r="LTZ304" s="72"/>
      <c r="LUA304" s="72"/>
      <c r="LUB304" s="72"/>
      <c r="LUC304" s="72"/>
      <c r="LUD304" s="72"/>
      <c r="LUE304" s="72"/>
      <c r="LUF304" s="72"/>
      <c r="LUG304" s="72"/>
      <c r="LUH304" s="72"/>
      <c r="LUI304" s="72"/>
      <c r="LUJ304" s="72"/>
      <c r="LUK304" s="72"/>
      <c r="LUL304" s="72"/>
      <c r="LUM304" s="72"/>
      <c r="LUN304" s="72"/>
      <c r="LUO304" s="72"/>
      <c r="LUP304" s="72"/>
      <c r="LUQ304" s="72"/>
      <c r="LUR304" s="72"/>
      <c r="LUS304" s="72"/>
      <c r="LUT304" s="72"/>
      <c r="LUU304" s="72"/>
      <c r="LUV304" s="72"/>
      <c r="LUW304" s="72"/>
      <c r="LUX304" s="72"/>
      <c r="LUY304" s="72"/>
      <c r="LUZ304" s="72"/>
      <c r="LVA304" s="72"/>
      <c r="LVB304" s="72"/>
      <c r="LVC304" s="72"/>
      <c r="LVD304" s="72"/>
      <c r="LVE304" s="72"/>
      <c r="LVF304" s="72"/>
      <c r="LVG304" s="72"/>
      <c r="LVH304" s="72"/>
      <c r="LVI304" s="72"/>
      <c r="LVJ304" s="72"/>
      <c r="LVK304" s="72"/>
      <c r="LVL304" s="72"/>
      <c r="LVM304" s="72"/>
      <c r="LVN304" s="72"/>
      <c r="LVO304" s="72"/>
      <c r="LVP304" s="72"/>
      <c r="LVQ304" s="72"/>
      <c r="LVR304" s="72"/>
      <c r="LVS304" s="72"/>
      <c r="LVT304" s="72"/>
      <c r="LVU304" s="72"/>
      <c r="LVV304" s="72"/>
      <c r="LVW304" s="72"/>
      <c r="LVX304" s="72"/>
      <c r="LVY304" s="72"/>
      <c r="LVZ304" s="72"/>
      <c r="LWA304" s="72"/>
      <c r="LWB304" s="72"/>
      <c r="LWC304" s="72"/>
      <c r="LWD304" s="72"/>
      <c r="LWE304" s="72"/>
      <c r="LWF304" s="72"/>
      <c r="LWG304" s="72"/>
      <c r="LWH304" s="72"/>
      <c r="LWI304" s="72"/>
      <c r="LWJ304" s="72"/>
      <c r="LWK304" s="72"/>
      <c r="LWL304" s="72"/>
      <c r="LWM304" s="72"/>
      <c r="LWN304" s="72"/>
      <c r="LWO304" s="72"/>
      <c r="LWP304" s="72"/>
      <c r="LWQ304" s="72"/>
      <c r="LWR304" s="72"/>
      <c r="LWS304" s="72"/>
      <c r="LWT304" s="72"/>
      <c r="LWU304" s="72"/>
      <c r="LWV304" s="72"/>
      <c r="LWW304" s="72"/>
      <c r="LWX304" s="72"/>
      <c r="LWY304" s="72"/>
      <c r="LWZ304" s="72"/>
      <c r="LXA304" s="72"/>
      <c r="LXB304" s="72"/>
      <c r="LXC304" s="72"/>
      <c r="LXD304" s="72"/>
      <c r="LXE304" s="72"/>
      <c r="LXF304" s="72"/>
      <c r="LXG304" s="72"/>
      <c r="LXH304" s="72"/>
      <c r="LXI304" s="72"/>
      <c r="LXJ304" s="72"/>
      <c r="LXK304" s="72"/>
      <c r="LXL304" s="72"/>
      <c r="LXM304" s="72"/>
      <c r="LXN304" s="72"/>
      <c r="LXO304" s="72"/>
      <c r="LXP304" s="72"/>
      <c r="LXQ304" s="72"/>
      <c r="LXR304" s="72"/>
      <c r="LXS304" s="72"/>
      <c r="LXT304" s="72"/>
      <c r="LXU304" s="72"/>
      <c r="LXV304" s="72"/>
      <c r="LXW304" s="72"/>
      <c r="LXX304" s="72"/>
      <c r="LXY304" s="72"/>
      <c r="LXZ304" s="72"/>
      <c r="LYA304" s="72"/>
      <c r="LYB304" s="72"/>
      <c r="LYC304" s="72"/>
      <c r="LYD304" s="72"/>
      <c r="LYE304" s="72"/>
      <c r="LYF304" s="72"/>
      <c r="LYG304" s="72"/>
      <c r="LYH304" s="72"/>
      <c r="LYI304" s="72"/>
      <c r="LYJ304" s="72"/>
      <c r="LYK304" s="72"/>
      <c r="LYL304" s="72"/>
      <c r="LYM304" s="72"/>
      <c r="LYN304" s="72"/>
      <c r="LYO304" s="72"/>
      <c r="LYP304" s="72"/>
      <c r="LYQ304" s="72"/>
      <c r="LYR304" s="72"/>
      <c r="LYS304" s="72"/>
      <c r="LYT304" s="72"/>
      <c r="LYU304" s="72"/>
      <c r="LYV304" s="72"/>
      <c r="LYW304" s="72"/>
      <c r="LYX304" s="72"/>
      <c r="LYY304" s="72"/>
      <c r="LYZ304" s="72"/>
      <c r="LZA304" s="72"/>
      <c r="LZB304" s="72"/>
      <c r="LZC304" s="72"/>
      <c r="LZD304" s="72"/>
      <c r="LZE304" s="72"/>
      <c r="LZF304" s="72"/>
      <c r="LZG304" s="72"/>
      <c r="LZH304" s="72"/>
      <c r="LZI304" s="72"/>
      <c r="LZJ304" s="72"/>
      <c r="LZK304" s="72"/>
      <c r="LZL304" s="72"/>
      <c r="LZM304" s="72"/>
      <c r="LZN304" s="72"/>
      <c r="LZO304" s="72"/>
      <c r="LZP304" s="72"/>
      <c r="LZQ304" s="72"/>
      <c r="LZR304" s="72"/>
      <c r="LZS304" s="72"/>
      <c r="LZT304" s="72"/>
      <c r="LZU304" s="72"/>
      <c r="LZV304" s="72"/>
      <c r="LZW304" s="72"/>
      <c r="LZX304" s="72"/>
      <c r="LZY304" s="72"/>
      <c r="LZZ304" s="72"/>
      <c r="MAA304" s="72"/>
      <c r="MAB304" s="72"/>
      <c r="MAC304" s="72"/>
      <c r="MAD304" s="72"/>
      <c r="MAE304" s="72"/>
      <c r="MAF304" s="72"/>
      <c r="MAG304" s="72"/>
      <c r="MAH304" s="72"/>
      <c r="MAI304" s="72"/>
      <c r="MAJ304" s="72"/>
      <c r="MAK304" s="72"/>
      <c r="MAL304" s="72"/>
      <c r="MAM304" s="72"/>
      <c r="MAN304" s="72"/>
      <c r="MAO304" s="72"/>
      <c r="MAP304" s="72"/>
      <c r="MAQ304" s="72"/>
      <c r="MAR304" s="72"/>
      <c r="MAS304" s="72"/>
      <c r="MAT304" s="72"/>
      <c r="MAU304" s="72"/>
      <c r="MAV304" s="72"/>
      <c r="MAW304" s="72"/>
      <c r="MAX304" s="72"/>
      <c r="MAY304" s="72"/>
      <c r="MAZ304" s="72"/>
      <c r="MBA304" s="72"/>
      <c r="MBB304" s="72"/>
      <c r="MBC304" s="72"/>
      <c r="MBD304" s="72"/>
      <c r="MBE304" s="72"/>
      <c r="MBF304" s="72"/>
      <c r="MBG304" s="72"/>
      <c r="MBH304" s="72"/>
      <c r="MBI304" s="72"/>
      <c r="MBJ304" s="72"/>
      <c r="MBK304" s="72"/>
      <c r="MBL304" s="72"/>
      <c r="MBM304" s="72"/>
      <c r="MBN304" s="72"/>
      <c r="MBO304" s="72"/>
      <c r="MBP304" s="72"/>
      <c r="MBQ304" s="72"/>
      <c r="MBR304" s="72"/>
      <c r="MBS304" s="72"/>
      <c r="MBT304" s="72"/>
      <c r="MBU304" s="72"/>
      <c r="MBV304" s="72"/>
      <c r="MBW304" s="72"/>
      <c r="MBX304" s="72"/>
      <c r="MBY304" s="72"/>
      <c r="MBZ304" s="72"/>
      <c r="MCA304" s="72"/>
      <c r="MCB304" s="72"/>
      <c r="MCC304" s="72"/>
      <c r="MCD304" s="72"/>
      <c r="MCE304" s="72"/>
      <c r="MCF304" s="72"/>
      <c r="MCG304" s="72"/>
      <c r="MCH304" s="72"/>
      <c r="MCI304" s="72"/>
      <c r="MCJ304" s="72"/>
      <c r="MCK304" s="72"/>
      <c r="MCL304" s="72"/>
      <c r="MCM304" s="72"/>
      <c r="MCN304" s="72"/>
      <c r="MCO304" s="72"/>
      <c r="MCP304" s="72"/>
      <c r="MCQ304" s="72"/>
      <c r="MCR304" s="72"/>
      <c r="MCS304" s="72"/>
      <c r="MCT304" s="72"/>
      <c r="MCU304" s="72"/>
      <c r="MCV304" s="72"/>
      <c r="MCW304" s="72"/>
      <c r="MCX304" s="72"/>
      <c r="MCY304" s="72"/>
      <c r="MCZ304" s="72"/>
      <c r="MDA304" s="72"/>
      <c r="MDB304" s="72"/>
      <c r="MDC304" s="72"/>
      <c r="MDD304" s="72"/>
      <c r="MDE304" s="72"/>
      <c r="MDF304" s="72"/>
      <c r="MDG304" s="72"/>
      <c r="MDH304" s="72"/>
      <c r="MDI304" s="72"/>
      <c r="MDJ304" s="72"/>
      <c r="MDK304" s="72"/>
      <c r="MDL304" s="72"/>
      <c r="MDM304" s="72"/>
      <c r="MDN304" s="72"/>
      <c r="MDO304" s="72"/>
      <c r="MDP304" s="72"/>
      <c r="MDQ304" s="72"/>
      <c r="MDR304" s="72"/>
      <c r="MDS304" s="72"/>
      <c r="MDT304" s="72"/>
      <c r="MDU304" s="72"/>
      <c r="MDV304" s="72"/>
      <c r="MDW304" s="72"/>
      <c r="MDX304" s="72"/>
      <c r="MDY304" s="72"/>
      <c r="MDZ304" s="72"/>
      <c r="MEA304" s="72"/>
      <c r="MEB304" s="72"/>
      <c r="MEC304" s="72"/>
      <c r="MED304" s="72"/>
      <c r="MEE304" s="72"/>
      <c r="MEF304" s="72"/>
      <c r="MEG304" s="72"/>
      <c r="MEH304" s="72"/>
      <c r="MEI304" s="72"/>
      <c r="MEJ304" s="72"/>
      <c r="MEK304" s="72"/>
      <c r="MEL304" s="72"/>
      <c r="MEM304" s="72"/>
      <c r="MEN304" s="72"/>
      <c r="MEO304" s="72"/>
      <c r="MEP304" s="72"/>
      <c r="MEQ304" s="72"/>
      <c r="MER304" s="72"/>
      <c r="MES304" s="72"/>
      <c r="MET304" s="72"/>
      <c r="MEU304" s="72"/>
      <c r="MEV304" s="72"/>
      <c r="MEW304" s="72"/>
      <c r="MEX304" s="72"/>
      <c r="MEY304" s="72"/>
      <c r="MEZ304" s="72"/>
      <c r="MFA304" s="72"/>
      <c r="MFB304" s="72"/>
      <c r="MFC304" s="72"/>
      <c r="MFD304" s="72"/>
      <c r="MFE304" s="72"/>
      <c r="MFF304" s="72"/>
      <c r="MFG304" s="72"/>
      <c r="MFH304" s="72"/>
      <c r="MFI304" s="72"/>
      <c r="MFJ304" s="72"/>
      <c r="MFK304" s="72"/>
      <c r="MFL304" s="72"/>
      <c r="MFM304" s="72"/>
      <c r="MFN304" s="72"/>
      <c r="MFO304" s="72"/>
      <c r="MFP304" s="72"/>
      <c r="MFQ304" s="72"/>
      <c r="MFR304" s="72"/>
      <c r="MFS304" s="72"/>
      <c r="MFT304" s="72"/>
      <c r="MFU304" s="72"/>
      <c r="MFV304" s="72"/>
      <c r="MFW304" s="72"/>
      <c r="MFX304" s="72"/>
      <c r="MFY304" s="72"/>
      <c r="MFZ304" s="72"/>
      <c r="MGA304" s="72"/>
      <c r="MGB304" s="72"/>
      <c r="MGC304" s="72"/>
      <c r="MGD304" s="72"/>
      <c r="MGE304" s="72"/>
      <c r="MGF304" s="72"/>
      <c r="MGG304" s="72"/>
      <c r="MGH304" s="72"/>
      <c r="MGI304" s="72"/>
      <c r="MGJ304" s="72"/>
      <c r="MGK304" s="72"/>
      <c r="MGL304" s="72"/>
      <c r="MGM304" s="72"/>
      <c r="MGN304" s="72"/>
      <c r="MGO304" s="72"/>
      <c r="MGP304" s="72"/>
      <c r="MGQ304" s="72"/>
      <c r="MGR304" s="72"/>
      <c r="MGS304" s="72"/>
      <c r="MGT304" s="72"/>
      <c r="MGU304" s="72"/>
      <c r="MGV304" s="72"/>
      <c r="MGW304" s="72"/>
      <c r="MGX304" s="72"/>
      <c r="MGY304" s="72"/>
      <c r="MGZ304" s="72"/>
      <c r="MHA304" s="72"/>
      <c r="MHB304" s="72"/>
      <c r="MHC304" s="72"/>
      <c r="MHD304" s="72"/>
      <c r="MHE304" s="72"/>
      <c r="MHF304" s="72"/>
      <c r="MHG304" s="72"/>
      <c r="MHH304" s="72"/>
      <c r="MHI304" s="72"/>
      <c r="MHJ304" s="72"/>
      <c r="MHK304" s="72"/>
      <c r="MHL304" s="72"/>
      <c r="MHM304" s="72"/>
      <c r="MHN304" s="72"/>
      <c r="MHO304" s="72"/>
      <c r="MHP304" s="72"/>
      <c r="MHQ304" s="72"/>
      <c r="MHR304" s="72"/>
      <c r="MHS304" s="72"/>
      <c r="MHT304" s="72"/>
      <c r="MHU304" s="72"/>
      <c r="MHV304" s="72"/>
      <c r="MHW304" s="72"/>
      <c r="MHX304" s="72"/>
      <c r="MHY304" s="72"/>
      <c r="MHZ304" s="72"/>
      <c r="MIA304" s="72"/>
      <c r="MIB304" s="72"/>
      <c r="MIC304" s="72"/>
      <c r="MID304" s="72"/>
      <c r="MIE304" s="72"/>
      <c r="MIF304" s="72"/>
      <c r="MIG304" s="72"/>
      <c r="MIH304" s="72"/>
      <c r="MII304" s="72"/>
      <c r="MIJ304" s="72"/>
      <c r="MIK304" s="72"/>
      <c r="MIL304" s="72"/>
      <c r="MIM304" s="72"/>
      <c r="MIN304" s="72"/>
      <c r="MIO304" s="72"/>
      <c r="MIP304" s="72"/>
      <c r="MIQ304" s="72"/>
      <c r="MIR304" s="72"/>
      <c r="MIS304" s="72"/>
      <c r="MIT304" s="72"/>
      <c r="MIU304" s="72"/>
      <c r="MIV304" s="72"/>
      <c r="MIW304" s="72"/>
      <c r="MIX304" s="72"/>
      <c r="MIY304" s="72"/>
      <c r="MIZ304" s="72"/>
      <c r="MJA304" s="72"/>
      <c r="MJB304" s="72"/>
      <c r="MJC304" s="72"/>
      <c r="MJD304" s="72"/>
      <c r="MJE304" s="72"/>
      <c r="MJF304" s="72"/>
      <c r="MJG304" s="72"/>
      <c r="MJH304" s="72"/>
      <c r="MJI304" s="72"/>
      <c r="MJJ304" s="72"/>
      <c r="MJK304" s="72"/>
      <c r="MJL304" s="72"/>
      <c r="MJM304" s="72"/>
      <c r="MJN304" s="72"/>
      <c r="MJO304" s="72"/>
      <c r="MJP304" s="72"/>
      <c r="MJQ304" s="72"/>
      <c r="MJR304" s="72"/>
      <c r="MJS304" s="72"/>
      <c r="MJT304" s="72"/>
      <c r="MJU304" s="72"/>
      <c r="MJV304" s="72"/>
      <c r="MJW304" s="72"/>
      <c r="MJX304" s="72"/>
      <c r="MJY304" s="72"/>
      <c r="MJZ304" s="72"/>
      <c r="MKA304" s="72"/>
      <c r="MKB304" s="72"/>
      <c r="MKC304" s="72"/>
      <c r="MKD304" s="72"/>
      <c r="MKE304" s="72"/>
      <c r="MKF304" s="72"/>
      <c r="MKG304" s="72"/>
      <c r="MKH304" s="72"/>
      <c r="MKI304" s="72"/>
      <c r="MKJ304" s="72"/>
      <c r="MKK304" s="72"/>
      <c r="MKL304" s="72"/>
      <c r="MKM304" s="72"/>
      <c r="MKN304" s="72"/>
      <c r="MKO304" s="72"/>
      <c r="MKP304" s="72"/>
      <c r="MKQ304" s="72"/>
      <c r="MKR304" s="72"/>
      <c r="MKS304" s="72"/>
      <c r="MKT304" s="72"/>
      <c r="MKU304" s="72"/>
      <c r="MKV304" s="72"/>
      <c r="MKW304" s="72"/>
      <c r="MKX304" s="72"/>
      <c r="MKY304" s="72"/>
      <c r="MKZ304" s="72"/>
      <c r="MLA304" s="72"/>
      <c r="MLB304" s="72"/>
      <c r="MLC304" s="72"/>
      <c r="MLD304" s="72"/>
      <c r="MLE304" s="72"/>
      <c r="MLF304" s="72"/>
      <c r="MLG304" s="72"/>
      <c r="MLH304" s="72"/>
      <c r="MLI304" s="72"/>
      <c r="MLJ304" s="72"/>
      <c r="MLK304" s="72"/>
      <c r="MLL304" s="72"/>
      <c r="MLM304" s="72"/>
      <c r="MLN304" s="72"/>
      <c r="MLO304" s="72"/>
      <c r="MLP304" s="72"/>
      <c r="MLQ304" s="72"/>
      <c r="MLR304" s="72"/>
      <c r="MLS304" s="72"/>
      <c r="MLT304" s="72"/>
      <c r="MLU304" s="72"/>
      <c r="MLV304" s="72"/>
      <c r="MLW304" s="72"/>
      <c r="MLX304" s="72"/>
      <c r="MLY304" s="72"/>
      <c r="MLZ304" s="72"/>
      <c r="MMA304" s="72"/>
      <c r="MMB304" s="72"/>
      <c r="MMC304" s="72"/>
      <c r="MMD304" s="72"/>
      <c r="MME304" s="72"/>
      <c r="MMF304" s="72"/>
      <c r="MMG304" s="72"/>
      <c r="MMH304" s="72"/>
      <c r="MMI304" s="72"/>
      <c r="MMJ304" s="72"/>
      <c r="MMK304" s="72"/>
      <c r="MML304" s="72"/>
      <c r="MMM304" s="72"/>
      <c r="MMN304" s="72"/>
      <c r="MMO304" s="72"/>
      <c r="MMP304" s="72"/>
      <c r="MMQ304" s="72"/>
      <c r="MMR304" s="72"/>
      <c r="MMS304" s="72"/>
      <c r="MMT304" s="72"/>
      <c r="MMU304" s="72"/>
      <c r="MMV304" s="72"/>
      <c r="MMW304" s="72"/>
      <c r="MMX304" s="72"/>
      <c r="MMY304" s="72"/>
      <c r="MMZ304" s="72"/>
      <c r="MNA304" s="72"/>
      <c r="MNB304" s="72"/>
      <c r="MNC304" s="72"/>
      <c r="MND304" s="72"/>
      <c r="MNE304" s="72"/>
      <c r="MNF304" s="72"/>
      <c r="MNG304" s="72"/>
      <c r="MNH304" s="72"/>
      <c r="MNI304" s="72"/>
      <c r="MNJ304" s="72"/>
      <c r="MNK304" s="72"/>
      <c r="MNL304" s="72"/>
      <c r="MNM304" s="72"/>
      <c r="MNN304" s="72"/>
      <c r="MNO304" s="72"/>
      <c r="MNP304" s="72"/>
      <c r="MNQ304" s="72"/>
      <c r="MNR304" s="72"/>
      <c r="MNS304" s="72"/>
      <c r="MNT304" s="72"/>
      <c r="MNU304" s="72"/>
      <c r="MNV304" s="72"/>
      <c r="MNW304" s="72"/>
      <c r="MNX304" s="72"/>
      <c r="MNY304" s="72"/>
      <c r="MNZ304" s="72"/>
      <c r="MOA304" s="72"/>
      <c r="MOB304" s="72"/>
      <c r="MOC304" s="72"/>
      <c r="MOD304" s="72"/>
      <c r="MOE304" s="72"/>
      <c r="MOF304" s="72"/>
      <c r="MOG304" s="72"/>
      <c r="MOH304" s="72"/>
      <c r="MOI304" s="72"/>
      <c r="MOJ304" s="72"/>
      <c r="MOK304" s="72"/>
      <c r="MOL304" s="72"/>
      <c r="MOM304" s="72"/>
      <c r="MON304" s="72"/>
      <c r="MOO304" s="72"/>
      <c r="MOP304" s="72"/>
      <c r="MOQ304" s="72"/>
      <c r="MOR304" s="72"/>
      <c r="MOS304" s="72"/>
      <c r="MOT304" s="72"/>
      <c r="MOU304" s="72"/>
      <c r="MOV304" s="72"/>
      <c r="MOW304" s="72"/>
      <c r="MOX304" s="72"/>
      <c r="MOY304" s="72"/>
      <c r="MOZ304" s="72"/>
      <c r="MPA304" s="72"/>
      <c r="MPB304" s="72"/>
      <c r="MPC304" s="72"/>
      <c r="MPD304" s="72"/>
      <c r="MPE304" s="72"/>
      <c r="MPF304" s="72"/>
      <c r="MPG304" s="72"/>
      <c r="MPH304" s="72"/>
      <c r="MPI304" s="72"/>
      <c r="MPJ304" s="72"/>
      <c r="MPK304" s="72"/>
      <c r="MPL304" s="72"/>
      <c r="MPM304" s="72"/>
      <c r="MPN304" s="72"/>
      <c r="MPO304" s="72"/>
      <c r="MPP304" s="72"/>
      <c r="MPQ304" s="72"/>
      <c r="MPR304" s="72"/>
      <c r="MPS304" s="72"/>
      <c r="MPT304" s="72"/>
      <c r="MPU304" s="72"/>
      <c r="MPV304" s="72"/>
      <c r="MPW304" s="72"/>
      <c r="MPX304" s="72"/>
      <c r="MPY304" s="72"/>
      <c r="MPZ304" s="72"/>
      <c r="MQA304" s="72"/>
      <c r="MQB304" s="72"/>
      <c r="MQC304" s="72"/>
      <c r="MQD304" s="72"/>
      <c r="MQE304" s="72"/>
      <c r="MQF304" s="72"/>
      <c r="MQG304" s="72"/>
      <c r="MQH304" s="72"/>
      <c r="MQI304" s="72"/>
      <c r="MQJ304" s="72"/>
      <c r="MQK304" s="72"/>
      <c r="MQL304" s="72"/>
      <c r="MQM304" s="72"/>
      <c r="MQN304" s="72"/>
      <c r="MQO304" s="72"/>
      <c r="MQP304" s="72"/>
      <c r="MQQ304" s="72"/>
      <c r="MQR304" s="72"/>
      <c r="MQS304" s="72"/>
      <c r="MQT304" s="72"/>
      <c r="MQU304" s="72"/>
      <c r="MQV304" s="72"/>
      <c r="MQW304" s="72"/>
      <c r="MQX304" s="72"/>
      <c r="MQY304" s="72"/>
      <c r="MQZ304" s="72"/>
      <c r="MRA304" s="72"/>
      <c r="MRB304" s="72"/>
      <c r="MRC304" s="72"/>
      <c r="MRD304" s="72"/>
      <c r="MRE304" s="72"/>
      <c r="MRF304" s="72"/>
      <c r="MRG304" s="72"/>
      <c r="MRH304" s="72"/>
      <c r="MRI304" s="72"/>
      <c r="MRJ304" s="72"/>
      <c r="MRK304" s="72"/>
      <c r="MRL304" s="72"/>
      <c r="MRM304" s="72"/>
      <c r="MRN304" s="72"/>
      <c r="MRO304" s="72"/>
      <c r="MRP304" s="72"/>
      <c r="MRQ304" s="72"/>
      <c r="MRR304" s="72"/>
      <c r="MRS304" s="72"/>
      <c r="MRT304" s="72"/>
      <c r="MRU304" s="72"/>
      <c r="MRV304" s="72"/>
      <c r="MRW304" s="72"/>
      <c r="MRX304" s="72"/>
      <c r="MRY304" s="72"/>
      <c r="MRZ304" s="72"/>
      <c r="MSA304" s="72"/>
      <c r="MSB304" s="72"/>
      <c r="MSC304" s="72"/>
      <c r="MSD304" s="72"/>
      <c r="MSE304" s="72"/>
      <c r="MSF304" s="72"/>
      <c r="MSG304" s="72"/>
      <c r="MSH304" s="72"/>
      <c r="MSI304" s="72"/>
      <c r="MSJ304" s="72"/>
      <c r="MSK304" s="72"/>
      <c r="MSL304" s="72"/>
      <c r="MSM304" s="72"/>
      <c r="MSN304" s="72"/>
      <c r="MSO304" s="72"/>
      <c r="MSP304" s="72"/>
      <c r="MSQ304" s="72"/>
      <c r="MSR304" s="72"/>
      <c r="MSS304" s="72"/>
      <c r="MST304" s="72"/>
      <c r="MSU304" s="72"/>
      <c r="MSV304" s="72"/>
      <c r="MSW304" s="72"/>
      <c r="MSX304" s="72"/>
      <c r="MSY304" s="72"/>
      <c r="MSZ304" s="72"/>
      <c r="MTA304" s="72"/>
      <c r="MTB304" s="72"/>
      <c r="MTC304" s="72"/>
      <c r="MTD304" s="72"/>
      <c r="MTE304" s="72"/>
      <c r="MTF304" s="72"/>
      <c r="MTG304" s="72"/>
      <c r="MTH304" s="72"/>
      <c r="MTI304" s="72"/>
      <c r="MTJ304" s="72"/>
      <c r="MTK304" s="72"/>
      <c r="MTL304" s="72"/>
      <c r="MTM304" s="72"/>
      <c r="MTN304" s="72"/>
      <c r="MTO304" s="72"/>
      <c r="MTP304" s="72"/>
      <c r="MTQ304" s="72"/>
      <c r="MTR304" s="72"/>
      <c r="MTS304" s="72"/>
      <c r="MTT304" s="72"/>
      <c r="MTU304" s="72"/>
      <c r="MTV304" s="72"/>
      <c r="MTW304" s="72"/>
      <c r="MTX304" s="72"/>
      <c r="MTY304" s="72"/>
      <c r="MTZ304" s="72"/>
      <c r="MUA304" s="72"/>
      <c r="MUB304" s="72"/>
      <c r="MUC304" s="72"/>
      <c r="MUD304" s="72"/>
      <c r="MUE304" s="72"/>
      <c r="MUF304" s="72"/>
      <c r="MUG304" s="72"/>
      <c r="MUH304" s="72"/>
      <c r="MUI304" s="72"/>
      <c r="MUJ304" s="72"/>
      <c r="MUK304" s="72"/>
      <c r="MUL304" s="72"/>
      <c r="MUM304" s="72"/>
      <c r="MUN304" s="72"/>
      <c r="MUO304" s="72"/>
      <c r="MUP304" s="72"/>
      <c r="MUQ304" s="72"/>
      <c r="MUR304" s="72"/>
      <c r="MUS304" s="72"/>
      <c r="MUT304" s="72"/>
      <c r="MUU304" s="72"/>
      <c r="MUV304" s="72"/>
      <c r="MUW304" s="72"/>
      <c r="MUX304" s="72"/>
      <c r="MUY304" s="72"/>
      <c r="MUZ304" s="72"/>
      <c r="MVA304" s="72"/>
      <c r="MVB304" s="72"/>
      <c r="MVC304" s="72"/>
      <c r="MVD304" s="72"/>
      <c r="MVE304" s="72"/>
      <c r="MVF304" s="72"/>
      <c r="MVG304" s="72"/>
      <c r="MVH304" s="72"/>
      <c r="MVI304" s="72"/>
      <c r="MVJ304" s="72"/>
      <c r="MVK304" s="72"/>
      <c r="MVL304" s="72"/>
      <c r="MVM304" s="72"/>
      <c r="MVN304" s="72"/>
      <c r="MVO304" s="72"/>
      <c r="MVP304" s="72"/>
      <c r="MVQ304" s="72"/>
      <c r="MVR304" s="72"/>
      <c r="MVS304" s="72"/>
      <c r="MVT304" s="72"/>
      <c r="MVU304" s="72"/>
      <c r="MVV304" s="72"/>
      <c r="MVW304" s="72"/>
      <c r="MVX304" s="72"/>
      <c r="MVY304" s="72"/>
      <c r="MVZ304" s="72"/>
      <c r="MWA304" s="72"/>
      <c r="MWB304" s="72"/>
      <c r="MWC304" s="72"/>
      <c r="MWD304" s="72"/>
      <c r="MWE304" s="72"/>
      <c r="MWF304" s="72"/>
      <c r="MWG304" s="72"/>
      <c r="MWH304" s="72"/>
      <c r="MWI304" s="72"/>
      <c r="MWJ304" s="72"/>
      <c r="MWK304" s="72"/>
      <c r="MWL304" s="72"/>
      <c r="MWM304" s="72"/>
      <c r="MWN304" s="72"/>
      <c r="MWO304" s="72"/>
      <c r="MWP304" s="72"/>
      <c r="MWQ304" s="72"/>
      <c r="MWR304" s="72"/>
      <c r="MWS304" s="72"/>
      <c r="MWT304" s="72"/>
      <c r="MWU304" s="72"/>
      <c r="MWV304" s="72"/>
      <c r="MWW304" s="72"/>
      <c r="MWX304" s="72"/>
      <c r="MWY304" s="72"/>
      <c r="MWZ304" s="72"/>
      <c r="MXA304" s="72"/>
      <c r="MXB304" s="72"/>
      <c r="MXC304" s="72"/>
      <c r="MXD304" s="72"/>
      <c r="MXE304" s="72"/>
      <c r="MXF304" s="72"/>
      <c r="MXG304" s="72"/>
      <c r="MXH304" s="72"/>
      <c r="MXI304" s="72"/>
      <c r="MXJ304" s="72"/>
      <c r="MXK304" s="72"/>
      <c r="MXL304" s="72"/>
      <c r="MXM304" s="72"/>
      <c r="MXN304" s="72"/>
      <c r="MXO304" s="72"/>
      <c r="MXP304" s="72"/>
      <c r="MXQ304" s="72"/>
      <c r="MXR304" s="72"/>
      <c r="MXS304" s="72"/>
      <c r="MXT304" s="72"/>
      <c r="MXU304" s="72"/>
      <c r="MXV304" s="72"/>
      <c r="MXW304" s="72"/>
      <c r="MXX304" s="72"/>
      <c r="MXY304" s="72"/>
      <c r="MXZ304" s="72"/>
      <c r="MYA304" s="72"/>
      <c r="MYB304" s="72"/>
      <c r="MYC304" s="72"/>
      <c r="MYD304" s="72"/>
      <c r="MYE304" s="72"/>
      <c r="MYF304" s="72"/>
      <c r="MYG304" s="72"/>
      <c r="MYH304" s="72"/>
      <c r="MYI304" s="72"/>
      <c r="MYJ304" s="72"/>
      <c r="MYK304" s="72"/>
      <c r="MYL304" s="72"/>
      <c r="MYM304" s="72"/>
      <c r="MYN304" s="72"/>
      <c r="MYO304" s="72"/>
      <c r="MYP304" s="72"/>
      <c r="MYQ304" s="72"/>
      <c r="MYR304" s="72"/>
      <c r="MYS304" s="72"/>
      <c r="MYT304" s="72"/>
      <c r="MYU304" s="72"/>
      <c r="MYV304" s="72"/>
      <c r="MYW304" s="72"/>
      <c r="MYX304" s="72"/>
      <c r="MYY304" s="72"/>
      <c r="MYZ304" s="72"/>
      <c r="MZA304" s="72"/>
      <c r="MZB304" s="72"/>
      <c r="MZC304" s="72"/>
      <c r="MZD304" s="72"/>
      <c r="MZE304" s="72"/>
      <c r="MZF304" s="72"/>
      <c r="MZG304" s="72"/>
      <c r="MZH304" s="72"/>
      <c r="MZI304" s="72"/>
      <c r="MZJ304" s="72"/>
      <c r="MZK304" s="72"/>
      <c r="MZL304" s="72"/>
      <c r="MZM304" s="72"/>
      <c r="MZN304" s="72"/>
      <c r="MZO304" s="72"/>
      <c r="MZP304" s="72"/>
      <c r="MZQ304" s="72"/>
      <c r="MZR304" s="72"/>
      <c r="MZS304" s="72"/>
      <c r="MZT304" s="72"/>
      <c r="MZU304" s="72"/>
      <c r="MZV304" s="72"/>
      <c r="MZW304" s="72"/>
      <c r="MZX304" s="72"/>
      <c r="MZY304" s="72"/>
      <c r="MZZ304" s="72"/>
      <c r="NAA304" s="72"/>
      <c r="NAB304" s="72"/>
      <c r="NAC304" s="72"/>
      <c r="NAD304" s="72"/>
      <c r="NAE304" s="72"/>
      <c r="NAF304" s="72"/>
      <c r="NAG304" s="72"/>
      <c r="NAH304" s="72"/>
      <c r="NAI304" s="72"/>
      <c r="NAJ304" s="72"/>
      <c r="NAK304" s="72"/>
      <c r="NAL304" s="72"/>
      <c r="NAM304" s="72"/>
      <c r="NAN304" s="72"/>
      <c r="NAO304" s="72"/>
      <c r="NAP304" s="72"/>
      <c r="NAQ304" s="72"/>
      <c r="NAR304" s="72"/>
      <c r="NAS304" s="72"/>
      <c r="NAT304" s="72"/>
      <c r="NAU304" s="72"/>
      <c r="NAV304" s="72"/>
      <c r="NAW304" s="72"/>
      <c r="NAX304" s="72"/>
      <c r="NAY304" s="72"/>
      <c r="NAZ304" s="72"/>
      <c r="NBA304" s="72"/>
      <c r="NBB304" s="72"/>
      <c r="NBC304" s="72"/>
      <c r="NBD304" s="72"/>
      <c r="NBE304" s="72"/>
      <c r="NBF304" s="72"/>
      <c r="NBG304" s="72"/>
      <c r="NBH304" s="72"/>
      <c r="NBI304" s="72"/>
      <c r="NBJ304" s="72"/>
      <c r="NBK304" s="72"/>
      <c r="NBL304" s="72"/>
      <c r="NBM304" s="72"/>
      <c r="NBN304" s="72"/>
      <c r="NBO304" s="72"/>
      <c r="NBP304" s="72"/>
      <c r="NBQ304" s="72"/>
      <c r="NBR304" s="72"/>
      <c r="NBS304" s="72"/>
      <c r="NBT304" s="72"/>
      <c r="NBU304" s="72"/>
      <c r="NBV304" s="72"/>
      <c r="NBW304" s="72"/>
      <c r="NBX304" s="72"/>
      <c r="NBY304" s="72"/>
      <c r="NBZ304" s="72"/>
      <c r="NCA304" s="72"/>
      <c r="NCB304" s="72"/>
      <c r="NCC304" s="72"/>
      <c r="NCD304" s="72"/>
      <c r="NCE304" s="72"/>
      <c r="NCF304" s="72"/>
      <c r="NCG304" s="72"/>
      <c r="NCH304" s="72"/>
      <c r="NCI304" s="72"/>
      <c r="NCJ304" s="72"/>
      <c r="NCK304" s="72"/>
      <c r="NCL304" s="72"/>
      <c r="NCM304" s="72"/>
      <c r="NCN304" s="72"/>
      <c r="NCO304" s="72"/>
      <c r="NCP304" s="72"/>
      <c r="NCQ304" s="72"/>
      <c r="NCR304" s="72"/>
      <c r="NCS304" s="72"/>
      <c r="NCT304" s="72"/>
      <c r="NCU304" s="72"/>
      <c r="NCV304" s="72"/>
      <c r="NCW304" s="72"/>
      <c r="NCX304" s="72"/>
      <c r="NCY304" s="72"/>
      <c r="NCZ304" s="72"/>
      <c r="NDA304" s="72"/>
      <c r="NDB304" s="72"/>
      <c r="NDC304" s="72"/>
      <c r="NDD304" s="72"/>
      <c r="NDE304" s="72"/>
      <c r="NDF304" s="72"/>
      <c r="NDG304" s="72"/>
      <c r="NDH304" s="72"/>
      <c r="NDI304" s="72"/>
      <c r="NDJ304" s="72"/>
      <c r="NDK304" s="72"/>
      <c r="NDL304" s="72"/>
      <c r="NDM304" s="72"/>
      <c r="NDN304" s="72"/>
      <c r="NDO304" s="72"/>
      <c r="NDP304" s="72"/>
      <c r="NDQ304" s="72"/>
      <c r="NDR304" s="72"/>
      <c r="NDS304" s="72"/>
      <c r="NDT304" s="72"/>
      <c r="NDU304" s="72"/>
      <c r="NDV304" s="72"/>
      <c r="NDW304" s="72"/>
      <c r="NDX304" s="72"/>
      <c r="NDY304" s="72"/>
      <c r="NDZ304" s="72"/>
      <c r="NEA304" s="72"/>
      <c r="NEB304" s="72"/>
      <c r="NEC304" s="72"/>
      <c r="NED304" s="72"/>
      <c r="NEE304" s="72"/>
      <c r="NEF304" s="72"/>
      <c r="NEG304" s="72"/>
      <c r="NEH304" s="72"/>
      <c r="NEI304" s="72"/>
      <c r="NEJ304" s="72"/>
      <c r="NEK304" s="72"/>
      <c r="NEL304" s="72"/>
      <c r="NEM304" s="72"/>
      <c r="NEN304" s="72"/>
      <c r="NEO304" s="72"/>
      <c r="NEP304" s="72"/>
      <c r="NEQ304" s="72"/>
      <c r="NER304" s="72"/>
      <c r="NES304" s="72"/>
      <c r="NET304" s="72"/>
      <c r="NEU304" s="72"/>
      <c r="NEV304" s="72"/>
      <c r="NEW304" s="72"/>
      <c r="NEX304" s="72"/>
      <c r="NEY304" s="72"/>
      <c r="NEZ304" s="72"/>
      <c r="NFA304" s="72"/>
      <c r="NFB304" s="72"/>
      <c r="NFC304" s="72"/>
      <c r="NFD304" s="72"/>
      <c r="NFE304" s="72"/>
      <c r="NFF304" s="72"/>
      <c r="NFG304" s="72"/>
      <c r="NFH304" s="72"/>
      <c r="NFI304" s="72"/>
      <c r="NFJ304" s="72"/>
      <c r="NFK304" s="72"/>
      <c r="NFL304" s="72"/>
      <c r="NFM304" s="72"/>
      <c r="NFN304" s="72"/>
      <c r="NFO304" s="72"/>
      <c r="NFP304" s="72"/>
      <c r="NFQ304" s="72"/>
      <c r="NFR304" s="72"/>
      <c r="NFS304" s="72"/>
      <c r="NFT304" s="72"/>
      <c r="NFU304" s="72"/>
      <c r="NFV304" s="72"/>
      <c r="NFW304" s="72"/>
      <c r="NFX304" s="72"/>
      <c r="NFY304" s="72"/>
      <c r="NFZ304" s="72"/>
      <c r="NGA304" s="72"/>
      <c r="NGB304" s="72"/>
      <c r="NGC304" s="72"/>
      <c r="NGD304" s="72"/>
      <c r="NGE304" s="72"/>
      <c r="NGF304" s="72"/>
      <c r="NGG304" s="72"/>
      <c r="NGH304" s="72"/>
      <c r="NGI304" s="72"/>
      <c r="NGJ304" s="72"/>
      <c r="NGK304" s="72"/>
      <c r="NGL304" s="72"/>
      <c r="NGM304" s="72"/>
      <c r="NGN304" s="72"/>
      <c r="NGO304" s="72"/>
      <c r="NGP304" s="72"/>
      <c r="NGQ304" s="72"/>
      <c r="NGR304" s="72"/>
      <c r="NGS304" s="72"/>
      <c r="NGT304" s="72"/>
      <c r="NGU304" s="72"/>
      <c r="NGV304" s="72"/>
      <c r="NGW304" s="72"/>
      <c r="NGX304" s="72"/>
      <c r="NGY304" s="72"/>
      <c r="NGZ304" s="72"/>
      <c r="NHA304" s="72"/>
      <c r="NHB304" s="72"/>
      <c r="NHC304" s="72"/>
      <c r="NHD304" s="72"/>
      <c r="NHE304" s="72"/>
      <c r="NHF304" s="72"/>
      <c r="NHG304" s="72"/>
      <c r="NHH304" s="72"/>
      <c r="NHI304" s="72"/>
      <c r="NHJ304" s="72"/>
      <c r="NHK304" s="72"/>
      <c r="NHL304" s="72"/>
      <c r="NHM304" s="72"/>
      <c r="NHN304" s="72"/>
      <c r="NHO304" s="72"/>
      <c r="NHP304" s="72"/>
      <c r="NHQ304" s="72"/>
      <c r="NHR304" s="72"/>
      <c r="NHS304" s="72"/>
      <c r="NHT304" s="72"/>
      <c r="NHU304" s="72"/>
      <c r="NHV304" s="72"/>
      <c r="NHW304" s="72"/>
      <c r="NHX304" s="72"/>
      <c r="NHY304" s="72"/>
      <c r="NHZ304" s="72"/>
      <c r="NIA304" s="72"/>
      <c r="NIB304" s="72"/>
      <c r="NIC304" s="72"/>
      <c r="NID304" s="72"/>
      <c r="NIE304" s="72"/>
      <c r="NIF304" s="72"/>
      <c r="NIG304" s="72"/>
      <c r="NIH304" s="72"/>
      <c r="NII304" s="72"/>
      <c r="NIJ304" s="72"/>
      <c r="NIK304" s="72"/>
      <c r="NIL304" s="72"/>
      <c r="NIM304" s="72"/>
      <c r="NIN304" s="72"/>
      <c r="NIO304" s="72"/>
      <c r="NIP304" s="72"/>
      <c r="NIQ304" s="72"/>
      <c r="NIR304" s="72"/>
      <c r="NIS304" s="72"/>
      <c r="NIT304" s="72"/>
      <c r="NIU304" s="72"/>
      <c r="NIV304" s="72"/>
      <c r="NIW304" s="72"/>
      <c r="NIX304" s="72"/>
      <c r="NIY304" s="72"/>
      <c r="NIZ304" s="72"/>
      <c r="NJA304" s="72"/>
      <c r="NJB304" s="72"/>
      <c r="NJC304" s="72"/>
      <c r="NJD304" s="72"/>
      <c r="NJE304" s="72"/>
      <c r="NJF304" s="72"/>
      <c r="NJG304" s="72"/>
      <c r="NJH304" s="72"/>
      <c r="NJI304" s="72"/>
      <c r="NJJ304" s="72"/>
      <c r="NJK304" s="72"/>
      <c r="NJL304" s="72"/>
      <c r="NJM304" s="72"/>
      <c r="NJN304" s="72"/>
      <c r="NJO304" s="72"/>
      <c r="NJP304" s="72"/>
      <c r="NJQ304" s="72"/>
      <c r="NJR304" s="72"/>
      <c r="NJS304" s="72"/>
      <c r="NJT304" s="72"/>
      <c r="NJU304" s="72"/>
      <c r="NJV304" s="72"/>
      <c r="NJW304" s="72"/>
      <c r="NJX304" s="72"/>
      <c r="NJY304" s="72"/>
      <c r="NJZ304" s="72"/>
      <c r="NKA304" s="72"/>
      <c r="NKB304" s="72"/>
      <c r="NKC304" s="72"/>
      <c r="NKD304" s="72"/>
      <c r="NKE304" s="72"/>
      <c r="NKF304" s="72"/>
      <c r="NKG304" s="72"/>
      <c r="NKH304" s="72"/>
      <c r="NKI304" s="72"/>
      <c r="NKJ304" s="72"/>
      <c r="NKK304" s="72"/>
      <c r="NKL304" s="72"/>
      <c r="NKM304" s="72"/>
      <c r="NKN304" s="72"/>
      <c r="NKO304" s="72"/>
      <c r="NKP304" s="72"/>
      <c r="NKQ304" s="72"/>
      <c r="NKR304" s="72"/>
      <c r="NKS304" s="72"/>
      <c r="NKT304" s="72"/>
      <c r="NKU304" s="72"/>
      <c r="NKV304" s="72"/>
      <c r="NKW304" s="72"/>
      <c r="NKX304" s="72"/>
      <c r="NKY304" s="72"/>
      <c r="NKZ304" s="72"/>
      <c r="NLA304" s="72"/>
      <c r="NLB304" s="72"/>
      <c r="NLC304" s="72"/>
      <c r="NLD304" s="72"/>
      <c r="NLE304" s="72"/>
      <c r="NLF304" s="72"/>
      <c r="NLG304" s="72"/>
      <c r="NLH304" s="72"/>
      <c r="NLI304" s="72"/>
      <c r="NLJ304" s="72"/>
      <c r="NLK304" s="72"/>
      <c r="NLL304" s="72"/>
      <c r="NLM304" s="72"/>
      <c r="NLN304" s="72"/>
      <c r="NLO304" s="72"/>
      <c r="NLP304" s="72"/>
      <c r="NLQ304" s="72"/>
      <c r="NLR304" s="72"/>
      <c r="NLS304" s="72"/>
      <c r="NLT304" s="72"/>
      <c r="NLU304" s="72"/>
      <c r="NLV304" s="72"/>
      <c r="NLW304" s="72"/>
      <c r="NLX304" s="72"/>
      <c r="NLY304" s="72"/>
      <c r="NLZ304" s="72"/>
      <c r="NMA304" s="72"/>
      <c r="NMB304" s="72"/>
      <c r="NMC304" s="72"/>
      <c r="NMD304" s="72"/>
      <c r="NME304" s="72"/>
      <c r="NMF304" s="72"/>
      <c r="NMG304" s="72"/>
      <c r="NMH304" s="72"/>
      <c r="NMI304" s="72"/>
      <c r="NMJ304" s="72"/>
      <c r="NMK304" s="72"/>
      <c r="NML304" s="72"/>
      <c r="NMM304" s="72"/>
      <c r="NMN304" s="72"/>
      <c r="NMO304" s="72"/>
      <c r="NMP304" s="72"/>
      <c r="NMQ304" s="72"/>
      <c r="NMR304" s="72"/>
      <c r="NMS304" s="72"/>
      <c r="NMT304" s="72"/>
      <c r="NMU304" s="72"/>
      <c r="NMV304" s="72"/>
      <c r="NMW304" s="72"/>
      <c r="NMX304" s="72"/>
      <c r="NMY304" s="72"/>
      <c r="NMZ304" s="72"/>
      <c r="NNA304" s="72"/>
      <c r="NNB304" s="72"/>
      <c r="NNC304" s="72"/>
      <c r="NND304" s="72"/>
      <c r="NNE304" s="72"/>
      <c r="NNF304" s="72"/>
      <c r="NNG304" s="72"/>
      <c r="NNH304" s="72"/>
      <c r="NNI304" s="72"/>
      <c r="NNJ304" s="72"/>
      <c r="NNK304" s="72"/>
      <c r="NNL304" s="72"/>
      <c r="NNM304" s="72"/>
      <c r="NNN304" s="72"/>
      <c r="NNO304" s="72"/>
      <c r="NNP304" s="72"/>
      <c r="NNQ304" s="72"/>
      <c r="NNR304" s="72"/>
      <c r="NNS304" s="72"/>
      <c r="NNT304" s="72"/>
      <c r="NNU304" s="72"/>
      <c r="NNV304" s="72"/>
      <c r="NNW304" s="72"/>
      <c r="NNX304" s="72"/>
      <c r="NNY304" s="72"/>
      <c r="NNZ304" s="72"/>
      <c r="NOA304" s="72"/>
      <c r="NOB304" s="72"/>
      <c r="NOC304" s="72"/>
      <c r="NOD304" s="72"/>
      <c r="NOE304" s="72"/>
      <c r="NOF304" s="72"/>
      <c r="NOG304" s="72"/>
      <c r="NOH304" s="72"/>
      <c r="NOI304" s="72"/>
      <c r="NOJ304" s="72"/>
      <c r="NOK304" s="72"/>
      <c r="NOL304" s="72"/>
      <c r="NOM304" s="72"/>
      <c r="NON304" s="72"/>
      <c r="NOO304" s="72"/>
      <c r="NOP304" s="72"/>
      <c r="NOQ304" s="72"/>
      <c r="NOR304" s="72"/>
      <c r="NOS304" s="72"/>
      <c r="NOT304" s="72"/>
      <c r="NOU304" s="72"/>
      <c r="NOV304" s="72"/>
      <c r="NOW304" s="72"/>
      <c r="NOX304" s="72"/>
      <c r="NOY304" s="72"/>
      <c r="NOZ304" s="72"/>
      <c r="NPA304" s="72"/>
      <c r="NPB304" s="72"/>
      <c r="NPC304" s="72"/>
      <c r="NPD304" s="72"/>
      <c r="NPE304" s="72"/>
      <c r="NPF304" s="72"/>
      <c r="NPG304" s="72"/>
      <c r="NPH304" s="72"/>
      <c r="NPI304" s="72"/>
      <c r="NPJ304" s="72"/>
      <c r="NPK304" s="72"/>
      <c r="NPL304" s="72"/>
      <c r="NPM304" s="72"/>
      <c r="NPN304" s="72"/>
      <c r="NPO304" s="72"/>
      <c r="NPP304" s="72"/>
      <c r="NPQ304" s="72"/>
      <c r="NPR304" s="72"/>
      <c r="NPS304" s="72"/>
      <c r="NPT304" s="72"/>
      <c r="NPU304" s="72"/>
      <c r="NPV304" s="72"/>
      <c r="NPW304" s="72"/>
      <c r="NPX304" s="72"/>
      <c r="NPY304" s="72"/>
      <c r="NPZ304" s="72"/>
      <c r="NQA304" s="72"/>
      <c r="NQB304" s="72"/>
      <c r="NQC304" s="72"/>
      <c r="NQD304" s="72"/>
      <c r="NQE304" s="72"/>
      <c r="NQF304" s="72"/>
      <c r="NQG304" s="72"/>
      <c r="NQH304" s="72"/>
      <c r="NQI304" s="72"/>
      <c r="NQJ304" s="72"/>
      <c r="NQK304" s="72"/>
      <c r="NQL304" s="72"/>
      <c r="NQM304" s="72"/>
      <c r="NQN304" s="72"/>
      <c r="NQO304" s="72"/>
      <c r="NQP304" s="72"/>
      <c r="NQQ304" s="72"/>
      <c r="NQR304" s="72"/>
      <c r="NQS304" s="72"/>
      <c r="NQT304" s="72"/>
      <c r="NQU304" s="72"/>
      <c r="NQV304" s="72"/>
      <c r="NQW304" s="72"/>
      <c r="NQX304" s="72"/>
      <c r="NQY304" s="72"/>
      <c r="NQZ304" s="72"/>
      <c r="NRA304" s="72"/>
      <c r="NRB304" s="72"/>
      <c r="NRC304" s="72"/>
      <c r="NRD304" s="72"/>
      <c r="NRE304" s="72"/>
      <c r="NRF304" s="72"/>
      <c r="NRG304" s="72"/>
      <c r="NRH304" s="72"/>
      <c r="NRI304" s="72"/>
      <c r="NRJ304" s="72"/>
      <c r="NRK304" s="72"/>
      <c r="NRL304" s="72"/>
      <c r="NRM304" s="72"/>
      <c r="NRN304" s="72"/>
      <c r="NRO304" s="72"/>
      <c r="NRP304" s="72"/>
      <c r="NRQ304" s="72"/>
      <c r="NRR304" s="72"/>
      <c r="NRS304" s="72"/>
      <c r="NRT304" s="72"/>
      <c r="NRU304" s="72"/>
      <c r="NRV304" s="72"/>
      <c r="NRW304" s="72"/>
      <c r="NRX304" s="72"/>
      <c r="NRY304" s="72"/>
      <c r="NRZ304" s="72"/>
      <c r="NSA304" s="72"/>
      <c r="NSB304" s="72"/>
      <c r="NSC304" s="72"/>
      <c r="NSD304" s="72"/>
      <c r="NSE304" s="72"/>
      <c r="NSF304" s="72"/>
      <c r="NSG304" s="72"/>
      <c r="NSH304" s="72"/>
      <c r="NSI304" s="72"/>
      <c r="NSJ304" s="72"/>
      <c r="NSK304" s="72"/>
      <c r="NSL304" s="72"/>
      <c r="NSM304" s="72"/>
      <c r="NSN304" s="72"/>
      <c r="NSO304" s="72"/>
      <c r="NSP304" s="72"/>
      <c r="NSQ304" s="72"/>
      <c r="NSR304" s="72"/>
      <c r="NSS304" s="72"/>
      <c r="NST304" s="72"/>
      <c r="NSU304" s="72"/>
      <c r="NSV304" s="72"/>
      <c r="NSW304" s="72"/>
      <c r="NSX304" s="72"/>
      <c r="NSY304" s="72"/>
      <c r="NSZ304" s="72"/>
      <c r="NTA304" s="72"/>
      <c r="NTB304" s="72"/>
      <c r="NTC304" s="72"/>
      <c r="NTD304" s="72"/>
      <c r="NTE304" s="72"/>
      <c r="NTF304" s="72"/>
      <c r="NTG304" s="72"/>
      <c r="NTH304" s="72"/>
      <c r="NTI304" s="72"/>
      <c r="NTJ304" s="72"/>
      <c r="NTK304" s="72"/>
      <c r="NTL304" s="72"/>
      <c r="NTM304" s="72"/>
      <c r="NTN304" s="72"/>
      <c r="NTO304" s="72"/>
      <c r="NTP304" s="72"/>
      <c r="NTQ304" s="72"/>
      <c r="NTR304" s="72"/>
      <c r="NTS304" s="72"/>
      <c r="NTT304" s="72"/>
      <c r="NTU304" s="72"/>
      <c r="NTV304" s="72"/>
      <c r="NTW304" s="72"/>
      <c r="NTX304" s="72"/>
      <c r="NTY304" s="72"/>
      <c r="NTZ304" s="72"/>
      <c r="NUA304" s="72"/>
      <c r="NUB304" s="72"/>
      <c r="NUC304" s="72"/>
      <c r="NUD304" s="72"/>
      <c r="NUE304" s="72"/>
      <c r="NUF304" s="72"/>
      <c r="NUG304" s="72"/>
      <c r="NUH304" s="72"/>
      <c r="NUI304" s="72"/>
      <c r="NUJ304" s="72"/>
      <c r="NUK304" s="72"/>
      <c r="NUL304" s="72"/>
      <c r="NUM304" s="72"/>
      <c r="NUN304" s="72"/>
      <c r="NUO304" s="72"/>
      <c r="NUP304" s="72"/>
      <c r="NUQ304" s="72"/>
      <c r="NUR304" s="72"/>
      <c r="NUS304" s="72"/>
      <c r="NUT304" s="72"/>
      <c r="NUU304" s="72"/>
      <c r="NUV304" s="72"/>
      <c r="NUW304" s="72"/>
      <c r="NUX304" s="72"/>
      <c r="NUY304" s="72"/>
      <c r="NUZ304" s="72"/>
      <c r="NVA304" s="72"/>
      <c r="NVB304" s="72"/>
      <c r="NVC304" s="72"/>
      <c r="NVD304" s="72"/>
      <c r="NVE304" s="72"/>
      <c r="NVF304" s="72"/>
      <c r="NVG304" s="72"/>
      <c r="NVH304" s="72"/>
      <c r="NVI304" s="72"/>
      <c r="NVJ304" s="72"/>
      <c r="NVK304" s="72"/>
      <c r="NVL304" s="72"/>
      <c r="NVM304" s="72"/>
      <c r="NVN304" s="72"/>
      <c r="NVO304" s="72"/>
      <c r="NVP304" s="72"/>
      <c r="NVQ304" s="72"/>
      <c r="NVR304" s="72"/>
      <c r="NVS304" s="72"/>
      <c r="NVT304" s="72"/>
      <c r="NVU304" s="72"/>
      <c r="NVV304" s="72"/>
      <c r="NVW304" s="72"/>
      <c r="NVX304" s="72"/>
      <c r="NVY304" s="72"/>
      <c r="NVZ304" s="72"/>
      <c r="NWA304" s="72"/>
      <c r="NWB304" s="72"/>
      <c r="NWC304" s="72"/>
      <c r="NWD304" s="72"/>
      <c r="NWE304" s="72"/>
      <c r="NWF304" s="72"/>
      <c r="NWG304" s="72"/>
      <c r="NWH304" s="72"/>
      <c r="NWI304" s="72"/>
      <c r="NWJ304" s="72"/>
      <c r="NWK304" s="72"/>
      <c r="NWL304" s="72"/>
      <c r="NWM304" s="72"/>
      <c r="NWN304" s="72"/>
      <c r="NWO304" s="72"/>
      <c r="NWP304" s="72"/>
      <c r="NWQ304" s="72"/>
      <c r="NWR304" s="72"/>
      <c r="NWS304" s="72"/>
      <c r="NWT304" s="72"/>
      <c r="NWU304" s="72"/>
      <c r="NWV304" s="72"/>
      <c r="NWW304" s="72"/>
      <c r="NWX304" s="72"/>
      <c r="NWY304" s="72"/>
      <c r="NWZ304" s="72"/>
      <c r="NXA304" s="72"/>
      <c r="NXB304" s="72"/>
      <c r="NXC304" s="72"/>
      <c r="NXD304" s="72"/>
      <c r="NXE304" s="72"/>
      <c r="NXF304" s="72"/>
      <c r="NXG304" s="72"/>
      <c r="NXH304" s="72"/>
      <c r="NXI304" s="72"/>
      <c r="NXJ304" s="72"/>
      <c r="NXK304" s="72"/>
      <c r="NXL304" s="72"/>
      <c r="NXM304" s="72"/>
      <c r="NXN304" s="72"/>
      <c r="NXO304" s="72"/>
      <c r="NXP304" s="72"/>
      <c r="NXQ304" s="72"/>
      <c r="NXR304" s="72"/>
      <c r="NXS304" s="72"/>
      <c r="NXT304" s="72"/>
      <c r="NXU304" s="72"/>
      <c r="NXV304" s="72"/>
      <c r="NXW304" s="72"/>
      <c r="NXX304" s="72"/>
      <c r="NXY304" s="72"/>
      <c r="NXZ304" s="72"/>
      <c r="NYA304" s="72"/>
      <c r="NYB304" s="72"/>
      <c r="NYC304" s="72"/>
      <c r="NYD304" s="72"/>
      <c r="NYE304" s="72"/>
      <c r="NYF304" s="72"/>
      <c r="NYG304" s="72"/>
      <c r="NYH304" s="72"/>
      <c r="NYI304" s="72"/>
      <c r="NYJ304" s="72"/>
      <c r="NYK304" s="72"/>
      <c r="NYL304" s="72"/>
      <c r="NYM304" s="72"/>
      <c r="NYN304" s="72"/>
      <c r="NYO304" s="72"/>
      <c r="NYP304" s="72"/>
      <c r="NYQ304" s="72"/>
      <c r="NYR304" s="72"/>
      <c r="NYS304" s="72"/>
      <c r="NYT304" s="72"/>
      <c r="NYU304" s="72"/>
      <c r="NYV304" s="72"/>
      <c r="NYW304" s="72"/>
      <c r="NYX304" s="72"/>
      <c r="NYY304" s="72"/>
      <c r="NYZ304" s="72"/>
      <c r="NZA304" s="72"/>
      <c r="NZB304" s="72"/>
      <c r="NZC304" s="72"/>
      <c r="NZD304" s="72"/>
      <c r="NZE304" s="72"/>
      <c r="NZF304" s="72"/>
      <c r="NZG304" s="72"/>
      <c r="NZH304" s="72"/>
      <c r="NZI304" s="72"/>
      <c r="NZJ304" s="72"/>
      <c r="NZK304" s="72"/>
      <c r="NZL304" s="72"/>
      <c r="NZM304" s="72"/>
      <c r="NZN304" s="72"/>
      <c r="NZO304" s="72"/>
      <c r="NZP304" s="72"/>
      <c r="NZQ304" s="72"/>
      <c r="NZR304" s="72"/>
      <c r="NZS304" s="72"/>
      <c r="NZT304" s="72"/>
      <c r="NZU304" s="72"/>
      <c r="NZV304" s="72"/>
      <c r="NZW304" s="72"/>
      <c r="NZX304" s="72"/>
      <c r="NZY304" s="72"/>
      <c r="NZZ304" s="72"/>
      <c r="OAA304" s="72"/>
      <c r="OAB304" s="72"/>
      <c r="OAC304" s="72"/>
      <c r="OAD304" s="72"/>
      <c r="OAE304" s="72"/>
      <c r="OAF304" s="72"/>
      <c r="OAG304" s="72"/>
      <c r="OAH304" s="72"/>
      <c r="OAI304" s="72"/>
      <c r="OAJ304" s="72"/>
      <c r="OAK304" s="72"/>
      <c r="OAL304" s="72"/>
      <c r="OAM304" s="72"/>
      <c r="OAN304" s="72"/>
      <c r="OAO304" s="72"/>
      <c r="OAP304" s="72"/>
      <c r="OAQ304" s="72"/>
      <c r="OAR304" s="72"/>
      <c r="OAS304" s="72"/>
      <c r="OAT304" s="72"/>
      <c r="OAU304" s="72"/>
      <c r="OAV304" s="72"/>
      <c r="OAW304" s="72"/>
      <c r="OAX304" s="72"/>
      <c r="OAY304" s="72"/>
      <c r="OAZ304" s="72"/>
      <c r="OBA304" s="72"/>
      <c r="OBB304" s="72"/>
      <c r="OBC304" s="72"/>
      <c r="OBD304" s="72"/>
      <c r="OBE304" s="72"/>
      <c r="OBF304" s="72"/>
      <c r="OBG304" s="72"/>
      <c r="OBH304" s="72"/>
      <c r="OBI304" s="72"/>
      <c r="OBJ304" s="72"/>
      <c r="OBK304" s="72"/>
      <c r="OBL304" s="72"/>
      <c r="OBM304" s="72"/>
      <c r="OBN304" s="72"/>
      <c r="OBO304" s="72"/>
      <c r="OBP304" s="72"/>
      <c r="OBQ304" s="72"/>
      <c r="OBR304" s="72"/>
      <c r="OBS304" s="72"/>
      <c r="OBT304" s="72"/>
      <c r="OBU304" s="72"/>
      <c r="OBV304" s="72"/>
      <c r="OBW304" s="72"/>
      <c r="OBX304" s="72"/>
      <c r="OBY304" s="72"/>
      <c r="OBZ304" s="72"/>
      <c r="OCA304" s="72"/>
      <c r="OCB304" s="72"/>
      <c r="OCC304" s="72"/>
      <c r="OCD304" s="72"/>
      <c r="OCE304" s="72"/>
      <c r="OCF304" s="72"/>
      <c r="OCG304" s="72"/>
      <c r="OCH304" s="72"/>
      <c r="OCI304" s="72"/>
      <c r="OCJ304" s="72"/>
      <c r="OCK304" s="72"/>
      <c r="OCL304" s="72"/>
      <c r="OCM304" s="72"/>
      <c r="OCN304" s="72"/>
      <c r="OCO304" s="72"/>
      <c r="OCP304" s="72"/>
      <c r="OCQ304" s="72"/>
      <c r="OCR304" s="72"/>
      <c r="OCS304" s="72"/>
      <c r="OCT304" s="72"/>
      <c r="OCU304" s="72"/>
      <c r="OCV304" s="72"/>
      <c r="OCW304" s="72"/>
      <c r="OCX304" s="72"/>
      <c r="OCY304" s="72"/>
      <c r="OCZ304" s="72"/>
      <c r="ODA304" s="72"/>
      <c r="ODB304" s="72"/>
      <c r="ODC304" s="72"/>
      <c r="ODD304" s="72"/>
      <c r="ODE304" s="72"/>
      <c r="ODF304" s="72"/>
      <c r="ODG304" s="72"/>
      <c r="ODH304" s="72"/>
      <c r="ODI304" s="72"/>
      <c r="ODJ304" s="72"/>
      <c r="ODK304" s="72"/>
      <c r="ODL304" s="72"/>
      <c r="ODM304" s="72"/>
      <c r="ODN304" s="72"/>
      <c r="ODO304" s="72"/>
      <c r="ODP304" s="72"/>
      <c r="ODQ304" s="72"/>
      <c r="ODR304" s="72"/>
      <c r="ODS304" s="72"/>
      <c r="ODT304" s="72"/>
      <c r="ODU304" s="72"/>
      <c r="ODV304" s="72"/>
      <c r="ODW304" s="72"/>
      <c r="ODX304" s="72"/>
      <c r="ODY304" s="72"/>
      <c r="ODZ304" s="72"/>
      <c r="OEA304" s="72"/>
      <c r="OEB304" s="72"/>
      <c r="OEC304" s="72"/>
      <c r="OED304" s="72"/>
      <c r="OEE304" s="72"/>
      <c r="OEF304" s="72"/>
      <c r="OEG304" s="72"/>
      <c r="OEH304" s="72"/>
      <c r="OEI304" s="72"/>
      <c r="OEJ304" s="72"/>
      <c r="OEK304" s="72"/>
      <c r="OEL304" s="72"/>
      <c r="OEM304" s="72"/>
      <c r="OEN304" s="72"/>
      <c r="OEO304" s="72"/>
      <c r="OEP304" s="72"/>
      <c r="OEQ304" s="72"/>
      <c r="OER304" s="72"/>
      <c r="OES304" s="72"/>
      <c r="OET304" s="72"/>
      <c r="OEU304" s="72"/>
      <c r="OEV304" s="72"/>
      <c r="OEW304" s="72"/>
      <c r="OEX304" s="72"/>
      <c r="OEY304" s="72"/>
      <c r="OEZ304" s="72"/>
      <c r="OFA304" s="72"/>
      <c r="OFB304" s="72"/>
      <c r="OFC304" s="72"/>
      <c r="OFD304" s="72"/>
      <c r="OFE304" s="72"/>
      <c r="OFF304" s="72"/>
      <c r="OFG304" s="72"/>
      <c r="OFH304" s="72"/>
      <c r="OFI304" s="72"/>
      <c r="OFJ304" s="72"/>
      <c r="OFK304" s="72"/>
      <c r="OFL304" s="72"/>
      <c r="OFM304" s="72"/>
      <c r="OFN304" s="72"/>
      <c r="OFO304" s="72"/>
      <c r="OFP304" s="72"/>
      <c r="OFQ304" s="72"/>
      <c r="OFR304" s="72"/>
      <c r="OFS304" s="72"/>
      <c r="OFT304" s="72"/>
      <c r="OFU304" s="72"/>
      <c r="OFV304" s="72"/>
      <c r="OFW304" s="72"/>
      <c r="OFX304" s="72"/>
      <c r="OFY304" s="72"/>
      <c r="OFZ304" s="72"/>
      <c r="OGA304" s="72"/>
      <c r="OGB304" s="72"/>
      <c r="OGC304" s="72"/>
      <c r="OGD304" s="72"/>
      <c r="OGE304" s="72"/>
      <c r="OGF304" s="72"/>
      <c r="OGG304" s="72"/>
      <c r="OGH304" s="72"/>
      <c r="OGI304" s="72"/>
      <c r="OGJ304" s="72"/>
      <c r="OGK304" s="72"/>
      <c r="OGL304" s="72"/>
      <c r="OGM304" s="72"/>
      <c r="OGN304" s="72"/>
      <c r="OGO304" s="72"/>
      <c r="OGP304" s="72"/>
      <c r="OGQ304" s="72"/>
      <c r="OGR304" s="72"/>
      <c r="OGS304" s="72"/>
      <c r="OGT304" s="72"/>
      <c r="OGU304" s="72"/>
      <c r="OGV304" s="72"/>
      <c r="OGW304" s="72"/>
      <c r="OGX304" s="72"/>
      <c r="OGY304" s="72"/>
      <c r="OGZ304" s="72"/>
      <c r="OHA304" s="72"/>
      <c r="OHB304" s="72"/>
      <c r="OHC304" s="72"/>
      <c r="OHD304" s="72"/>
      <c r="OHE304" s="72"/>
      <c r="OHF304" s="72"/>
      <c r="OHG304" s="72"/>
      <c r="OHH304" s="72"/>
      <c r="OHI304" s="72"/>
      <c r="OHJ304" s="72"/>
      <c r="OHK304" s="72"/>
      <c r="OHL304" s="72"/>
      <c r="OHM304" s="72"/>
      <c r="OHN304" s="72"/>
      <c r="OHO304" s="72"/>
      <c r="OHP304" s="72"/>
      <c r="OHQ304" s="72"/>
      <c r="OHR304" s="72"/>
      <c r="OHS304" s="72"/>
      <c r="OHT304" s="72"/>
      <c r="OHU304" s="72"/>
      <c r="OHV304" s="72"/>
      <c r="OHW304" s="72"/>
      <c r="OHX304" s="72"/>
      <c r="OHY304" s="72"/>
      <c r="OHZ304" s="72"/>
      <c r="OIA304" s="72"/>
      <c r="OIB304" s="72"/>
      <c r="OIC304" s="72"/>
      <c r="OID304" s="72"/>
      <c r="OIE304" s="72"/>
      <c r="OIF304" s="72"/>
      <c r="OIG304" s="72"/>
      <c r="OIH304" s="72"/>
      <c r="OII304" s="72"/>
      <c r="OIJ304" s="72"/>
      <c r="OIK304" s="72"/>
      <c r="OIL304" s="72"/>
      <c r="OIM304" s="72"/>
      <c r="OIN304" s="72"/>
      <c r="OIO304" s="72"/>
      <c r="OIP304" s="72"/>
      <c r="OIQ304" s="72"/>
      <c r="OIR304" s="72"/>
      <c r="OIS304" s="72"/>
      <c r="OIT304" s="72"/>
      <c r="OIU304" s="72"/>
      <c r="OIV304" s="72"/>
      <c r="OIW304" s="72"/>
      <c r="OIX304" s="72"/>
      <c r="OIY304" s="72"/>
      <c r="OIZ304" s="72"/>
      <c r="OJA304" s="72"/>
      <c r="OJB304" s="72"/>
      <c r="OJC304" s="72"/>
      <c r="OJD304" s="72"/>
      <c r="OJE304" s="72"/>
      <c r="OJF304" s="72"/>
      <c r="OJG304" s="72"/>
      <c r="OJH304" s="72"/>
      <c r="OJI304" s="72"/>
      <c r="OJJ304" s="72"/>
      <c r="OJK304" s="72"/>
      <c r="OJL304" s="72"/>
      <c r="OJM304" s="72"/>
      <c r="OJN304" s="72"/>
      <c r="OJO304" s="72"/>
      <c r="OJP304" s="72"/>
      <c r="OJQ304" s="72"/>
      <c r="OJR304" s="72"/>
      <c r="OJS304" s="72"/>
      <c r="OJT304" s="72"/>
      <c r="OJU304" s="72"/>
      <c r="OJV304" s="72"/>
      <c r="OJW304" s="72"/>
      <c r="OJX304" s="72"/>
      <c r="OJY304" s="72"/>
      <c r="OJZ304" s="72"/>
      <c r="OKA304" s="72"/>
      <c r="OKB304" s="72"/>
      <c r="OKC304" s="72"/>
      <c r="OKD304" s="72"/>
      <c r="OKE304" s="72"/>
      <c r="OKF304" s="72"/>
      <c r="OKG304" s="72"/>
      <c r="OKH304" s="72"/>
      <c r="OKI304" s="72"/>
      <c r="OKJ304" s="72"/>
      <c r="OKK304" s="72"/>
      <c r="OKL304" s="72"/>
      <c r="OKM304" s="72"/>
      <c r="OKN304" s="72"/>
      <c r="OKO304" s="72"/>
      <c r="OKP304" s="72"/>
      <c r="OKQ304" s="72"/>
      <c r="OKR304" s="72"/>
      <c r="OKS304" s="72"/>
      <c r="OKT304" s="72"/>
      <c r="OKU304" s="72"/>
      <c r="OKV304" s="72"/>
      <c r="OKW304" s="72"/>
      <c r="OKX304" s="72"/>
      <c r="OKY304" s="72"/>
      <c r="OKZ304" s="72"/>
      <c r="OLA304" s="72"/>
      <c r="OLB304" s="72"/>
      <c r="OLC304" s="72"/>
      <c r="OLD304" s="72"/>
      <c r="OLE304" s="72"/>
      <c r="OLF304" s="72"/>
      <c r="OLG304" s="72"/>
      <c r="OLH304" s="72"/>
      <c r="OLI304" s="72"/>
      <c r="OLJ304" s="72"/>
      <c r="OLK304" s="72"/>
      <c r="OLL304" s="72"/>
      <c r="OLM304" s="72"/>
      <c r="OLN304" s="72"/>
      <c r="OLO304" s="72"/>
      <c r="OLP304" s="72"/>
      <c r="OLQ304" s="72"/>
      <c r="OLR304" s="72"/>
      <c r="OLS304" s="72"/>
      <c r="OLT304" s="72"/>
      <c r="OLU304" s="72"/>
      <c r="OLV304" s="72"/>
      <c r="OLW304" s="72"/>
      <c r="OLX304" s="72"/>
      <c r="OLY304" s="72"/>
      <c r="OLZ304" s="72"/>
      <c r="OMA304" s="72"/>
      <c r="OMB304" s="72"/>
      <c r="OMC304" s="72"/>
      <c r="OMD304" s="72"/>
      <c r="OME304" s="72"/>
      <c r="OMF304" s="72"/>
      <c r="OMG304" s="72"/>
      <c r="OMH304" s="72"/>
      <c r="OMI304" s="72"/>
      <c r="OMJ304" s="72"/>
      <c r="OMK304" s="72"/>
      <c r="OML304" s="72"/>
      <c r="OMM304" s="72"/>
      <c r="OMN304" s="72"/>
      <c r="OMO304" s="72"/>
      <c r="OMP304" s="72"/>
      <c r="OMQ304" s="72"/>
      <c r="OMR304" s="72"/>
      <c r="OMS304" s="72"/>
      <c r="OMT304" s="72"/>
      <c r="OMU304" s="72"/>
      <c r="OMV304" s="72"/>
      <c r="OMW304" s="72"/>
      <c r="OMX304" s="72"/>
      <c r="OMY304" s="72"/>
      <c r="OMZ304" s="72"/>
      <c r="ONA304" s="72"/>
      <c r="ONB304" s="72"/>
      <c r="ONC304" s="72"/>
      <c r="OND304" s="72"/>
      <c r="ONE304" s="72"/>
      <c r="ONF304" s="72"/>
      <c r="ONG304" s="72"/>
      <c r="ONH304" s="72"/>
      <c r="ONI304" s="72"/>
      <c r="ONJ304" s="72"/>
      <c r="ONK304" s="72"/>
      <c r="ONL304" s="72"/>
      <c r="ONM304" s="72"/>
      <c r="ONN304" s="72"/>
      <c r="ONO304" s="72"/>
      <c r="ONP304" s="72"/>
      <c r="ONQ304" s="72"/>
      <c r="ONR304" s="72"/>
      <c r="ONS304" s="72"/>
      <c r="ONT304" s="72"/>
      <c r="ONU304" s="72"/>
      <c r="ONV304" s="72"/>
      <c r="ONW304" s="72"/>
      <c r="ONX304" s="72"/>
      <c r="ONY304" s="72"/>
      <c r="ONZ304" s="72"/>
      <c r="OOA304" s="72"/>
      <c r="OOB304" s="72"/>
      <c r="OOC304" s="72"/>
      <c r="OOD304" s="72"/>
      <c r="OOE304" s="72"/>
      <c r="OOF304" s="72"/>
      <c r="OOG304" s="72"/>
      <c r="OOH304" s="72"/>
      <c r="OOI304" s="72"/>
      <c r="OOJ304" s="72"/>
      <c r="OOK304" s="72"/>
      <c r="OOL304" s="72"/>
      <c r="OOM304" s="72"/>
      <c r="OON304" s="72"/>
      <c r="OOO304" s="72"/>
      <c r="OOP304" s="72"/>
      <c r="OOQ304" s="72"/>
      <c r="OOR304" s="72"/>
      <c r="OOS304" s="72"/>
      <c r="OOT304" s="72"/>
      <c r="OOU304" s="72"/>
      <c r="OOV304" s="72"/>
      <c r="OOW304" s="72"/>
      <c r="OOX304" s="72"/>
      <c r="OOY304" s="72"/>
      <c r="OOZ304" s="72"/>
      <c r="OPA304" s="72"/>
      <c r="OPB304" s="72"/>
      <c r="OPC304" s="72"/>
      <c r="OPD304" s="72"/>
      <c r="OPE304" s="72"/>
      <c r="OPF304" s="72"/>
      <c r="OPG304" s="72"/>
      <c r="OPH304" s="72"/>
      <c r="OPI304" s="72"/>
      <c r="OPJ304" s="72"/>
      <c r="OPK304" s="72"/>
      <c r="OPL304" s="72"/>
      <c r="OPM304" s="72"/>
      <c r="OPN304" s="72"/>
      <c r="OPO304" s="72"/>
      <c r="OPP304" s="72"/>
      <c r="OPQ304" s="72"/>
      <c r="OPR304" s="72"/>
      <c r="OPS304" s="72"/>
      <c r="OPT304" s="72"/>
      <c r="OPU304" s="72"/>
      <c r="OPV304" s="72"/>
      <c r="OPW304" s="72"/>
      <c r="OPX304" s="72"/>
      <c r="OPY304" s="72"/>
      <c r="OPZ304" s="72"/>
      <c r="OQA304" s="72"/>
      <c r="OQB304" s="72"/>
      <c r="OQC304" s="72"/>
      <c r="OQD304" s="72"/>
      <c r="OQE304" s="72"/>
      <c r="OQF304" s="72"/>
      <c r="OQG304" s="72"/>
      <c r="OQH304" s="72"/>
      <c r="OQI304" s="72"/>
      <c r="OQJ304" s="72"/>
      <c r="OQK304" s="72"/>
      <c r="OQL304" s="72"/>
      <c r="OQM304" s="72"/>
      <c r="OQN304" s="72"/>
      <c r="OQO304" s="72"/>
      <c r="OQP304" s="72"/>
      <c r="OQQ304" s="72"/>
      <c r="OQR304" s="72"/>
      <c r="OQS304" s="72"/>
      <c r="OQT304" s="72"/>
      <c r="OQU304" s="72"/>
      <c r="OQV304" s="72"/>
      <c r="OQW304" s="72"/>
      <c r="OQX304" s="72"/>
      <c r="OQY304" s="72"/>
      <c r="OQZ304" s="72"/>
      <c r="ORA304" s="72"/>
      <c r="ORB304" s="72"/>
      <c r="ORC304" s="72"/>
      <c r="ORD304" s="72"/>
      <c r="ORE304" s="72"/>
      <c r="ORF304" s="72"/>
      <c r="ORG304" s="72"/>
      <c r="ORH304" s="72"/>
      <c r="ORI304" s="72"/>
      <c r="ORJ304" s="72"/>
      <c r="ORK304" s="72"/>
      <c r="ORL304" s="72"/>
      <c r="ORM304" s="72"/>
      <c r="ORN304" s="72"/>
      <c r="ORO304" s="72"/>
      <c r="ORP304" s="72"/>
      <c r="ORQ304" s="72"/>
      <c r="ORR304" s="72"/>
      <c r="ORS304" s="72"/>
      <c r="ORT304" s="72"/>
      <c r="ORU304" s="72"/>
      <c r="ORV304" s="72"/>
      <c r="ORW304" s="72"/>
      <c r="ORX304" s="72"/>
      <c r="ORY304" s="72"/>
      <c r="ORZ304" s="72"/>
      <c r="OSA304" s="72"/>
      <c r="OSB304" s="72"/>
      <c r="OSC304" s="72"/>
      <c r="OSD304" s="72"/>
      <c r="OSE304" s="72"/>
      <c r="OSF304" s="72"/>
      <c r="OSG304" s="72"/>
      <c r="OSH304" s="72"/>
      <c r="OSI304" s="72"/>
      <c r="OSJ304" s="72"/>
      <c r="OSK304" s="72"/>
      <c r="OSL304" s="72"/>
      <c r="OSM304" s="72"/>
      <c r="OSN304" s="72"/>
      <c r="OSO304" s="72"/>
      <c r="OSP304" s="72"/>
      <c r="OSQ304" s="72"/>
      <c r="OSR304" s="72"/>
      <c r="OSS304" s="72"/>
      <c r="OST304" s="72"/>
      <c r="OSU304" s="72"/>
      <c r="OSV304" s="72"/>
      <c r="OSW304" s="72"/>
      <c r="OSX304" s="72"/>
      <c r="OSY304" s="72"/>
      <c r="OSZ304" s="72"/>
      <c r="OTA304" s="72"/>
      <c r="OTB304" s="72"/>
      <c r="OTC304" s="72"/>
      <c r="OTD304" s="72"/>
      <c r="OTE304" s="72"/>
      <c r="OTF304" s="72"/>
      <c r="OTG304" s="72"/>
      <c r="OTH304" s="72"/>
      <c r="OTI304" s="72"/>
      <c r="OTJ304" s="72"/>
      <c r="OTK304" s="72"/>
      <c r="OTL304" s="72"/>
      <c r="OTM304" s="72"/>
      <c r="OTN304" s="72"/>
      <c r="OTO304" s="72"/>
      <c r="OTP304" s="72"/>
      <c r="OTQ304" s="72"/>
      <c r="OTR304" s="72"/>
      <c r="OTS304" s="72"/>
      <c r="OTT304" s="72"/>
      <c r="OTU304" s="72"/>
      <c r="OTV304" s="72"/>
      <c r="OTW304" s="72"/>
      <c r="OTX304" s="72"/>
      <c r="OTY304" s="72"/>
      <c r="OTZ304" s="72"/>
      <c r="OUA304" s="72"/>
      <c r="OUB304" s="72"/>
      <c r="OUC304" s="72"/>
      <c r="OUD304" s="72"/>
      <c r="OUE304" s="72"/>
      <c r="OUF304" s="72"/>
      <c r="OUG304" s="72"/>
      <c r="OUH304" s="72"/>
      <c r="OUI304" s="72"/>
      <c r="OUJ304" s="72"/>
      <c r="OUK304" s="72"/>
      <c r="OUL304" s="72"/>
      <c r="OUM304" s="72"/>
      <c r="OUN304" s="72"/>
      <c r="OUO304" s="72"/>
      <c r="OUP304" s="72"/>
      <c r="OUQ304" s="72"/>
      <c r="OUR304" s="72"/>
      <c r="OUS304" s="72"/>
      <c r="OUT304" s="72"/>
      <c r="OUU304" s="72"/>
      <c r="OUV304" s="72"/>
      <c r="OUW304" s="72"/>
      <c r="OUX304" s="72"/>
      <c r="OUY304" s="72"/>
      <c r="OUZ304" s="72"/>
      <c r="OVA304" s="72"/>
      <c r="OVB304" s="72"/>
      <c r="OVC304" s="72"/>
      <c r="OVD304" s="72"/>
      <c r="OVE304" s="72"/>
      <c r="OVF304" s="72"/>
      <c r="OVG304" s="72"/>
      <c r="OVH304" s="72"/>
      <c r="OVI304" s="72"/>
      <c r="OVJ304" s="72"/>
      <c r="OVK304" s="72"/>
      <c r="OVL304" s="72"/>
      <c r="OVM304" s="72"/>
      <c r="OVN304" s="72"/>
      <c r="OVO304" s="72"/>
      <c r="OVP304" s="72"/>
      <c r="OVQ304" s="72"/>
      <c r="OVR304" s="72"/>
      <c r="OVS304" s="72"/>
      <c r="OVT304" s="72"/>
      <c r="OVU304" s="72"/>
      <c r="OVV304" s="72"/>
      <c r="OVW304" s="72"/>
      <c r="OVX304" s="72"/>
      <c r="OVY304" s="72"/>
      <c r="OVZ304" s="72"/>
      <c r="OWA304" s="72"/>
      <c r="OWB304" s="72"/>
      <c r="OWC304" s="72"/>
      <c r="OWD304" s="72"/>
      <c r="OWE304" s="72"/>
      <c r="OWF304" s="72"/>
      <c r="OWG304" s="72"/>
      <c r="OWH304" s="72"/>
      <c r="OWI304" s="72"/>
      <c r="OWJ304" s="72"/>
      <c r="OWK304" s="72"/>
      <c r="OWL304" s="72"/>
      <c r="OWM304" s="72"/>
      <c r="OWN304" s="72"/>
      <c r="OWO304" s="72"/>
      <c r="OWP304" s="72"/>
      <c r="OWQ304" s="72"/>
      <c r="OWR304" s="72"/>
      <c r="OWS304" s="72"/>
      <c r="OWT304" s="72"/>
      <c r="OWU304" s="72"/>
      <c r="OWV304" s="72"/>
      <c r="OWW304" s="72"/>
      <c r="OWX304" s="72"/>
      <c r="OWY304" s="72"/>
      <c r="OWZ304" s="72"/>
      <c r="OXA304" s="72"/>
      <c r="OXB304" s="72"/>
      <c r="OXC304" s="72"/>
      <c r="OXD304" s="72"/>
      <c r="OXE304" s="72"/>
      <c r="OXF304" s="72"/>
      <c r="OXG304" s="72"/>
      <c r="OXH304" s="72"/>
      <c r="OXI304" s="72"/>
      <c r="OXJ304" s="72"/>
      <c r="OXK304" s="72"/>
      <c r="OXL304" s="72"/>
      <c r="OXM304" s="72"/>
      <c r="OXN304" s="72"/>
      <c r="OXO304" s="72"/>
      <c r="OXP304" s="72"/>
      <c r="OXQ304" s="72"/>
      <c r="OXR304" s="72"/>
      <c r="OXS304" s="72"/>
      <c r="OXT304" s="72"/>
      <c r="OXU304" s="72"/>
      <c r="OXV304" s="72"/>
      <c r="OXW304" s="72"/>
      <c r="OXX304" s="72"/>
      <c r="OXY304" s="72"/>
      <c r="OXZ304" s="72"/>
      <c r="OYA304" s="72"/>
      <c r="OYB304" s="72"/>
      <c r="OYC304" s="72"/>
      <c r="OYD304" s="72"/>
      <c r="OYE304" s="72"/>
      <c r="OYF304" s="72"/>
      <c r="OYG304" s="72"/>
      <c r="OYH304" s="72"/>
      <c r="OYI304" s="72"/>
      <c r="OYJ304" s="72"/>
      <c r="OYK304" s="72"/>
      <c r="OYL304" s="72"/>
      <c r="OYM304" s="72"/>
      <c r="OYN304" s="72"/>
      <c r="OYO304" s="72"/>
      <c r="OYP304" s="72"/>
      <c r="OYQ304" s="72"/>
      <c r="OYR304" s="72"/>
      <c r="OYS304" s="72"/>
      <c r="OYT304" s="72"/>
      <c r="OYU304" s="72"/>
      <c r="OYV304" s="72"/>
      <c r="OYW304" s="72"/>
      <c r="OYX304" s="72"/>
      <c r="OYY304" s="72"/>
      <c r="OYZ304" s="72"/>
      <c r="OZA304" s="72"/>
      <c r="OZB304" s="72"/>
      <c r="OZC304" s="72"/>
      <c r="OZD304" s="72"/>
      <c r="OZE304" s="72"/>
      <c r="OZF304" s="72"/>
      <c r="OZG304" s="72"/>
      <c r="OZH304" s="72"/>
      <c r="OZI304" s="72"/>
      <c r="OZJ304" s="72"/>
      <c r="OZK304" s="72"/>
      <c r="OZL304" s="72"/>
      <c r="OZM304" s="72"/>
      <c r="OZN304" s="72"/>
      <c r="OZO304" s="72"/>
      <c r="OZP304" s="72"/>
      <c r="OZQ304" s="72"/>
      <c r="OZR304" s="72"/>
      <c r="OZS304" s="72"/>
      <c r="OZT304" s="72"/>
      <c r="OZU304" s="72"/>
      <c r="OZV304" s="72"/>
      <c r="OZW304" s="72"/>
      <c r="OZX304" s="72"/>
      <c r="OZY304" s="72"/>
      <c r="OZZ304" s="72"/>
      <c r="PAA304" s="72"/>
      <c r="PAB304" s="72"/>
      <c r="PAC304" s="72"/>
      <c r="PAD304" s="72"/>
      <c r="PAE304" s="72"/>
      <c r="PAF304" s="72"/>
      <c r="PAG304" s="72"/>
      <c r="PAH304" s="72"/>
      <c r="PAI304" s="72"/>
      <c r="PAJ304" s="72"/>
      <c r="PAK304" s="72"/>
      <c r="PAL304" s="72"/>
      <c r="PAM304" s="72"/>
      <c r="PAN304" s="72"/>
      <c r="PAO304" s="72"/>
      <c r="PAP304" s="72"/>
      <c r="PAQ304" s="72"/>
      <c r="PAR304" s="72"/>
      <c r="PAS304" s="72"/>
      <c r="PAT304" s="72"/>
      <c r="PAU304" s="72"/>
      <c r="PAV304" s="72"/>
      <c r="PAW304" s="72"/>
      <c r="PAX304" s="72"/>
      <c r="PAY304" s="72"/>
      <c r="PAZ304" s="72"/>
      <c r="PBA304" s="72"/>
      <c r="PBB304" s="72"/>
      <c r="PBC304" s="72"/>
      <c r="PBD304" s="72"/>
      <c r="PBE304" s="72"/>
      <c r="PBF304" s="72"/>
      <c r="PBG304" s="72"/>
      <c r="PBH304" s="72"/>
      <c r="PBI304" s="72"/>
      <c r="PBJ304" s="72"/>
      <c r="PBK304" s="72"/>
      <c r="PBL304" s="72"/>
      <c r="PBM304" s="72"/>
      <c r="PBN304" s="72"/>
      <c r="PBO304" s="72"/>
      <c r="PBP304" s="72"/>
      <c r="PBQ304" s="72"/>
      <c r="PBR304" s="72"/>
      <c r="PBS304" s="72"/>
      <c r="PBT304" s="72"/>
      <c r="PBU304" s="72"/>
      <c r="PBV304" s="72"/>
      <c r="PBW304" s="72"/>
      <c r="PBX304" s="72"/>
      <c r="PBY304" s="72"/>
      <c r="PBZ304" s="72"/>
      <c r="PCA304" s="72"/>
      <c r="PCB304" s="72"/>
      <c r="PCC304" s="72"/>
      <c r="PCD304" s="72"/>
      <c r="PCE304" s="72"/>
      <c r="PCF304" s="72"/>
      <c r="PCG304" s="72"/>
      <c r="PCH304" s="72"/>
      <c r="PCI304" s="72"/>
      <c r="PCJ304" s="72"/>
      <c r="PCK304" s="72"/>
      <c r="PCL304" s="72"/>
      <c r="PCM304" s="72"/>
      <c r="PCN304" s="72"/>
      <c r="PCO304" s="72"/>
      <c r="PCP304" s="72"/>
      <c r="PCQ304" s="72"/>
      <c r="PCR304" s="72"/>
      <c r="PCS304" s="72"/>
      <c r="PCT304" s="72"/>
      <c r="PCU304" s="72"/>
      <c r="PCV304" s="72"/>
      <c r="PCW304" s="72"/>
      <c r="PCX304" s="72"/>
      <c r="PCY304" s="72"/>
      <c r="PCZ304" s="72"/>
      <c r="PDA304" s="72"/>
      <c r="PDB304" s="72"/>
      <c r="PDC304" s="72"/>
      <c r="PDD304" s="72"/>
      <c r="PDE304" s="72"/>
      <c r="PDF304" s="72"/>
      <c r="PDG304" s="72"/>
      <c r="PDH304" s="72"/>
      <c r="PDI304" s="72"/>
      <c r="PDJ304" s="72"/>
      <c r="PDK304" s="72"/>
      <c r="PDL304" s="72"/>
      <c r="PDM304" s="72"/>
      <c r="PDN304" s="72"/>
      <c r="PDO304" s="72"/>
      <c r="PDP304" s="72"/>
      <c r="PDQ304" s="72"/>
      <c r="PDR304" s="72"/>
      <c r="PDS304" s="72"/>
      <c r="PDT304" s="72"/>
      <c r="PDU304" s="72"/>
      <c r="PDV304" s="72"/>
      <c r="PDW304" s="72"/>
      <c r="PDX304" s="72"/>
      <c r="PDY304" s="72"/>
      <c r="PDZ304" s="72"/>
      <c r="PEA304" s="72"/>
      <c r="PEB304" s="72"/>
      <c r="PEC304" s="72"/>
      <c r="PED304" s="72"/>
      <c r="PEE304" s="72"/>
      <c r="PEF304" s="72"/>
      <c r="PEG304" s="72"/>
      <c r="PEH304" s="72"/>
      <c r="PEI304" s="72"/>
      <c r="PEJ304" s="72"/>
      <c r="PEK304" s="72"/>
      <c r="PEL304" s="72"/>
      <c r="PEM304" s="72"/>
      <c r="PEN304" s="72"/>
      <c r="PEO304" s="72"/>
      <c r="PEP304" s="72"/>
      <c r="PEQ304" s="72"/>
      <c r="PER304" s="72"/>
      <c r="PES304" s="72"/>
      <c r="PET304" s="72"/>
      <c r="PEU304" s="72"/>
      <c r="PEV304" s="72"/>
      <c r="PEW304" s="72"/>
      <c r="PEX304" s="72"/>
      <c r="PEY304" s="72"/>
      <c r="PEZ304" s="72"/>
      <c r="PFA304" s="72"/>
      <c r="PFB304" s="72"/>
      <c r="PFC304" s="72"/>
      <c r="PFD304" s="72"/>
      <c r="PFE304" s="72"/>
      <c r="PFF304" s="72"/>
      <c r="PFG304" s="72"/>
      <c r="PFH304" s="72"/>
      <c r="PFI304" s="72"/>
      <c r="PFJ304" s="72"/>
      <c r="PFK304" s="72"/>
      <c r="PFL304" s="72"/>
      <c r="PFM304" s="72"/>
      <c r="PFN304" s="72"/>
      <c r="PFO304" s="72"/>
      <c r="PFP304" s="72"/>
      <c r="PFQ304" s="72"/>
      <c r="PFR304" s="72"/>
      <c r="PFS304" s="72"/>
      <c r="PFT304" s="72"/>
      <c r="PFU304" s="72"/>
      <c r="PFV304" s="72"/>
      <c r="PFW304" s="72"/>
      <c r="PFX304" s="72"/>
      <c r="PFY304" s="72"/>
      <c r="PFZ304" s="72"/>
      <c r="PGA304" s="72"/>
      <c r="PGB304" s="72"/>
      <c r="PGC304" s="72"/>
      <c r="PGD304" s="72"/>
      <c r="PGE304" s="72"/>
      <c r="PGF304" s="72"/>
      <c r="PGG304" s="72"/>
      <c r="PGH304" s="72"/>
      <c r="PGI304" s="72"/>
      <c r="PGJ304" s="72"/>
      <c r="PGK304" s="72"/>
      <c r="PGL304" s="72"/>
      <c r="PGM304" s="72"/>
      <c r="PGN304" s="72"/>
      <c r="PGO304" s="72"/>
      <c r="PGP304" s="72"/>
      <c r="PGQ304" s="72"/>
      <c r="PGR304" s="72"/>
      <c r="PGS304" s="72"/>
      <c r="PGT304" s="72"/>
      <c r="PGU304" s="72"/>
      <c r="PGV304" s="72"/>
      <c r="PGW304" s="72"/>
      <c r="PGX304" s="72"/>
      <c r="PGY304" s="72"/>
      <c r="PGZ304" s="72"/>
      <c r="PHA304" s="72"/>
      <c r="PHB304" s="72"/>
      <c r="PHC304" s="72"/>
      <c r="PHD304" s="72"/>
      <c r="PHE304" s="72"/>
      <c r="PHF304" s="72"/>
      <c r="PHG304" s="72"/>
      <c r="PHH304" s="72"/>
      <c r="PHI304" s="72"/>
      <c r="PHJ304" s="72"/>
      <c r="PHK304" s="72"/>
      <c r="PHL304" s="72"/>
      <c r="PHM304" s="72"/>
      <c r="PHN304" s="72"/>
      <c r="PHO304" s="72"/>
      <c r="PHP304" s="72"/>
      <c r="PHQ304" s="72"/>
      <c r="PHR304" s="72"/>
      <c r="PHS304" s="72"/>
      <c r="PHT304" s="72"/>
      <c r="PHU304" s="72"/>
      <c r="PHV304" s="72"/>
      <c r="PHW304" s="72"/>
      <c r="PHX304" s="72"/>
      <c r="PHY304" s="72"/>
      <c r="PHZ304" s="72"/>
      <c r="PIA304" s="72"/>
      <c r="PIB304" s="72"/>
      <c r="PIC304" s="72"/>
      <c r="PID304" s="72"/>
      <c r="PIE304" s="72"/>
      <c r="PIF304" s="72"/>
      <c r="PIG304" s="72"/>
      <c r="PIH304" s="72"/>
      <c r="PII304" s="72"/>
      <c r="PIJ304" s="72"/>
      <c r="PIK304" s="72"/>
      <c r="PIL304" s="72"/>
      <c r="PIM304" s="72"/>
      <c r="PIN304" s="72"/>
      <c r="PIO304" s="72"/>
      <c r="PIP304" s="72"/>
      <c r="PIQ304" s="72"/>
      <c r="PIR304" s="72"/>
      <c r="PIS304" s="72"/>
      <c r="PIT304" s="72"/>
      <c r="PIU304" s="72"/>
      <c r="PIV304" s="72"/>
      <c r="PIW304" s="72"/>
      <c r="PIX304" s="72"/>
      <c r="PIY304" s="72"/>
      <c r="PIZ304" s="72"/>
      <c r="PJA304" s="72"/>
      <c r="PJB304" s="72"/>
      <c r="PJC304" s="72"/>
      <c r="PJD304" s="72"/>
      <c r="PJE304" s="72"/>
      <c r="PJF304" s="72"/>
      <c r="PJG304" s="72"/>
      <c r="PJH304" s="72"/>
      <c r="PJI304" s="72"/>
      <c r="PJJ304" s="72"/>
      <c r="PJK304" s="72"/>
      <c r="PJL304" s="72"/>
      <c r="PJM304" s="72"/>
      <c r="PJN304" s="72"/>
      <c r="PJO304" s="72"/>
      <c r="PJP304" s="72"/>
      <c r="PJQ304" s="72"/>
      <c r="PJR304" s="72"/>
      <c r="PJS304" s="72"/>
      <c r="PJT304" s="72"/>
      <c r="PJU304" s="72"/>
      <c r="PJV304" s="72"/>
      <c r="PJW304" s="72"/>
      <c r="PJX304" s="72"/>
      <c r="PJY304" s="72"/>
      <c r="PJZ304" s="72"/>
      <c r="PKA304" s="72"/>
      <c r="PKB304" s="72"/>
      <c r="PKC304" s="72"/>
      <c r="PKD304" s="72"/>
      <c r="PKE304" s="72"/>
      <c r="PKF304" s="72"/>
      <c r="PKG304" s="72"/>
      <c r="PKH304" s="72"/>
      <c r="PKI304" s="72"/>
      <c r="PKJ304" s="72"/>
      <c r="PKK304" s="72"/>
      <c r="PKL304" s="72"/>
      <c r="PKM304" s="72"/>
      <c r="PKN304" s="72"/>
      <c r="PKO304" s="72"/>
      <c r="PKP304" s="72"/>
      <c r="PKQ304" s="72"/>
      <c r="PKR304" s="72"/>
      <c r="PKS304" s="72"/>
      <c r="PKT304" s="72"/>
      <c r="PKU304" s="72"/>
      <c r="PKV304" s="72"/>
      <c r="PKW304" s="72"/>
      <c r="PKX304" s="72"/>
      <c r="PKY304" s="72"/>
      <c r="PKZ304" s="72"/>
      <c r="PLA304" s="72"/>
      <c r="PLB304" s="72"/>
      <c r="PLC304" s="72"/>
      <c r="PLD304" s="72"/>
      <c r="PLE304" s="72"/>
      <c r="PLF304" s="72"/>
      <c r="PLG304" s="72"/>
      <c r="PLH304" s="72"/>
      <c r="PLI304" s="72"/>
      <c r="PLJ304" s="72"/>
      <c r="PLK304" s="72"/>
      <c r="PLL304" s="72"/>
      <c r="PLM304" s="72"/>
      <c r="PLN304" s="72"/>
      <c r="PLO304" s="72"/>
      <c r="PLP304" s="72"/>
      <c r="PLQ304" s="72"/>
      <c r="PLR304" s="72"/>
      <c r="PLS304" s="72"/>
      <c r="PLT304" s="72"/>
      <c r="PLU304" s="72"/>
      <c r="PLV304" s="72"/>
      <c r="PLW304" s="72"/>
      <c r="PLX304" s="72"/>
      <c r="PLY304" s="72"/>
      <c r="PLZ304" s="72"/>
      <c r="PMA304" s="72"/>
      <c r="PMB304" s="72"/>
      <c r="PMC304" s="72"/>
      <c r="PMD304" s="72"/>
      <c r="PME304" s="72"/>
      <c r="PMF304" s="72"/>
      <c r="PMG304" s="72"/>
      <c r="PMH304" s="72"/>
      <c r="PMI304" s="72"/>
      <c r="PMJ304" s="72"/>
      <c r="PMK304" s="72"/>
      <c r="PML304" s="72"/>
      <c r="PMM304" s="72"/>
      <c r="PMN304" s="72"/>
      <c r="PMO304" s="72"/>
      <c r="PMP304" s="72"/>
      <c r="PMQ304" s="72"/>
      <c r="PMR304" s="72"/>
      <c r="PMS304" s="72"/>
      <c r="PMT304" s="72"/>
      <c r="PMU304" s="72"/>
      <c r="PMV304" s="72"/>
      <c r="PMW304" s="72"/>
      <c r="PMX304" s="72"/>
      <c r="PMY304" s="72"/>
      <c r="PMZ304" s="72"/>
      <c r="PNA304" s="72"/>
      <c r="PNB304" s="72"/>
      <c r="PNC304" s="72"/>
      <c r="PND304" s="72"/>
      <c r="PNE304" s="72"/>
      <c r="PNF304" s="72"/>
      <c r="PNG304" s="72"/>
      <c r="PNH304" s="72"/>
      <c r="PNI304" s="72"/>
      <c r="PNJ304" s="72"/>
      <c r="PNK304" s="72"/>
      <c r="PNL304" s="72"/>
      <c r="PNM304" s="72"/>
      <c r="PNN304" s="72"/>
      <c r="PNO304" s="72"/>
      <c r="PNP304" s="72"/>
      <c r="PNQ304" s="72"/>
      <c r="PNR304" s="72"/>
      <c r="PNS304" s="72"/>
      <c r="PNT304" s="72"/>
      <c r="PNU304" s="72"/>
      <c r="PNV304" s="72"/>
      <c r="PNW304" s="72"/>
      <c r="PNX304" s="72"/>
      <c r="PNY304" s="72"/>
      <c r="PNZ304" s="72"/>
      <c r="POA304" s="72"/>
      <c r="POB304" s="72"/>
      <c r="POC304" s="72"/>
      <c r="POD304" s="72"/>
      <c r="POE304" s="72"/>
      <c r="POF304" s="72"/>
      <c r="POG304" s="72"/>
      <c r="POH304" s="72"/>
      <c r="POI304" s="72"/>
      <c r="POJ304" s="72"/>
      <c r="POK304" s="72"/>
      <c r="POL304" s="72"/>
      <c r="POM304" s="72"/>
      <c r="PON304" s="72"/>
      <c r="POO304" s="72"/>
      <c r="POP304" s="72"/>
      <c r="POQ304" s="72"/>
      <c r="POR304" s="72"/>
      <c r="POS304" s="72"/>
      <c r="POT304" s="72"/>
      <c r="POU304" s="72"/>
      <c r="POV304" s="72"/>
      <c r="POW304" s="72"/>
      <c r="POX304" s="72"/>
      <c r="POY304" s="72"/>
      <c r="POZ304" s="72"/>
      <c r="PPA304" s="72"/>
      <c r="PPB304" s="72"/>
      <c r="PPC304" s="72"/>
      <c r="PPD304" s="72"/>
      <c r="PPE304" s="72"/>
      <c r="PPF304" s="72"/>
      <c r="PPG304" s="72"/>
      <c r="PPH304" s="72"/>
      <c r="PPI304" s="72"/>
      <c r="PPJ304" s="72"/>
      <c r="PPK304" s="72"/>
      <c r="PPL304" s="72"/>
      <c r="PPM304" s="72"/>
      <c r="PPN304" s="72"/>
      <c r="PPO304" s="72"/>
      <c r="PPP304" s="72"/>
      <c r="PPQ304" s="72"/>
      <c r="PPR304" s="72"/>
      <c r="PPS304" s="72"/>
      <c r="PPT304" s="72"/>
      <c r="PPU304" s="72"/>
      <c r="PPV304" s="72"/>
      <c r="PPW304" s="72"/>
      <c r="PPX304" s="72"/>
      <c r="PPY304" s="72"/>
      <c r="PPZ304" s="72"/>
      <c r="PQA304" s="72"/>
      <c r="PQB304" s="72"/>
      <c r="PQC304" s="72"/>
      <c r="PQD304" s="72"/>
      <c r="PQE304" s="72"/>
      <c r="PQF304" s="72"/>
      <c r="PQG304" s="72"/>
      <c r="PQH304" s="72"/>
      <c r="PQI304" s="72"/>
      <c r="PQJ304" s="72"/>
      <c r="PQK304" s="72"/>
      <c r="PQL304" s="72"/>
      <c r="PQM304" s="72"/>
      <c r="PQN304" s="72"/>
      <c r="PQO304" s="72"/>
      <c r="PQP304" s="72"/>
      <c r="PQQ304" s="72"/>
      <c r="PQR304" s="72"/>
      <c r="PQS304" s="72"/>
      <c r="PQT304" s="72"/>
      <c r="PQU304" s="72"/>
      <c r="PQV304" s="72"/>
      <c r="PQW304" s="72"/>
      <c r="PQX304" s="72"/>
      <c r="PQY304" s="72"/>
      <c r="PQZ304" s="72"/>
      <c r="PRA304" s="72"/>
      <c r="PRB304" s="72"/>
      <c r="PRC304" s="72"/>
      <c r="PRD304" s="72"/>
      <c r="PRE304" s="72"/>
      <c r="PRF304" s="72"/>
      <c r="PRG304" s="72"/>
      <c r="PRH304" s="72"/>
      <c r="PRI304" s="72"/>
      <c r="PRJ304" s="72"/>
      <c r="PRK304" s="72"/>
      <c r="PRL304" s="72"/>
      <c r="PRM304" s="72"/>
      <c r="PRN304" s="72"/>
      <c r="PRO304" s="72"/>
      <c r="PRP304" s="72"/>
      <c r="PRQ304" s="72"/>
      <c r="PRR304" s="72"/>
      <c r="PRS304" s="72"/>
      <c r="PRT304" s="72"/>
      <c r="PRU304" s="72"/>
      <c r="PRV304" s="72"/>
      <c r="PRW304" s="72"/>
      <c r="PRX304" s="72"/>
      <c r="PRY304" s="72"/>
      <c r="PRZ304" s="72"/>
      <c r="PSA304" s="72"/>
      <c r="PSB304" s="72"/>
      <c r="PSC304" s="72"/>
      <c r="PSD304" s="72"/>
      <c r="PSE304" s="72"/>
      <c r="PSF304" s="72"/>
      <c r="PSG304" s="72"/>
      <c r="PSH304" s="72"/>
      <c r="PSI304" s="72"/>
      <c r="PSJ304" s="72"/>
      <c r="PSK304" s="72"/>
      <c r="PSL304" s="72"/>
      <c r="PSM304" s="72"/>
      <c r="PSN304" s="72"/>
      <c r="PSO304" s="72"/>
      <c r="PSP304" s="72"/>
      <c r="PSQ304" s="72"/>
      <c r="PSR304" s="72"/>
      <c r="PSS304" s="72"/>
      <c r="PST304" s="72"/>
      <c r="PSU304" s="72"/>
      <c r="PSV304" s="72"/>
      <c r="PSW304" s="72"/>
      <c r="PSX304" s="72"/>
      <c r="PSY304" s="72"/>
      <c r="PSZ304" s="72"/>
      <c r="PTA304" s="72"/>
      <c r="PTB304" s="72"/>
      <c r="PTC304" s="72"/>
      <c r="PTD304" s="72"/>
      <c r="PTE304" s="72"/>
      <c r="PTF304" s="72"/>
      <c r="PTG304" s="72"/>
      <c r="PTH304" s="72"/>
      <c r="PTI304" s="72"/>
      <c r="PTJ304" s="72"/>
      <c r="PTK304" s="72"/>
      <c r="PTL304" s="72"/>
      <c r="PTM304" s="72"/>
      <c r="PTN304" s="72"/>
      <c r="PTO304" s="72"/>
      <c r="PTP304" s="72"/>
      <c r="PTQ304" s="72"/>
      <c r="PTR304" s="72"/>
      <c r="PTS304" s="72"/>
      <c r="PTT304" s="72"/>
      <c r="PTU304" s="72"/>
      <c r="PTV304" s="72"/>
      <c r="PTW304" s="72"/>
      <c r="PTX304" s="72"/>
      <c r="PTY304" s="72"/>
      <c r="PTZ304" s="72"/>
      <c r="PUA304" s="72"/>
      <c r="PUB304" s="72"/>
      <c r="PUC304" s="72"/>
      <c r="PUD304" s="72"/>
      <c r="PUE304" s="72"/>
      <c r="PUF304" s="72"/>
      <c r="PUG304" s="72"/>
      <c r="PUH304" s="72"/>
      <c r="PUI304" s="72"/>
      <c r="PUJ304" s="72"/>
      <c r="PUK304" s="72"/>
      <c r="PUL304" s="72"/>
      <c r="PUM304" s="72"/>
      <c r="PUN304" s="72"/>
      <c r="PUO304" s="72"/>
      <c r="PUP304" s="72"/>
      <c r="PUQ304" s="72"/>
      <c r="PUR304" s="72"/>
      <c r="PUS304" s="72"/>
      <c r="PUT304" s="72"/>
      <c r="PUU304" s="72"/>
      <c r="PUV304" s="72"/>
      <c r="PUW304" s="72"/>
      <c r="PUX304" s="72"/>
      <c r="PUY304" s="72"/>
      <c r="PUZ304" s="72"/>
      <c r="PVA304" s="72"/>
      <c r="PVB304" s="72"/>
      <c r="PVC304" s="72"/>
      <c r="PVD304" s="72"/>
      <c r="PVE304" s="72"/>
      <c r="PVF304" s="72"/>
      <c r="PVG304" s="72"/>
      <c r="PVH304" s="72"/>
      <c r="PVI304" s="72"/>
      <c r="PVJ304" s="72"/>
      <c r="PVK304" s="72"/>
      <c r="PVL304" s="72"/>
      <c r="PVM304" s="72"/>
      <c r="PVN304" s="72"/>
      <c r="PVO304" s="72"/>
      <c r="PVP304" s="72"/>
      <c r="PVQ304" s="72"/>
      <c r="PVR304" s="72"/>
      <c r="PVS304" s="72"/>
      <c r="PVT304" s="72"/>
      <c r="PVU304" s="72"/>
      <c r="PVV304" s="72"/>
      <c r="PVW304" s="72"/>
      <c r="PVX304" s="72"/>
      <c r="PVY304" s="72"/>
      <c r="PVZ304" s="72"/>
      <c r="PWA304" s="72"/>
      <c r="PWB304" s="72"/>
      <c r="PWC304" s="72"/>
      <c r="PWD304" s="72"/>
      <c r="PWE304" s="72"/>
      <c r="PWF304" s="72"/>
      <c r="PWG304" s="72"/>
      <c r="PWH304" s="72"/>
      <c r="PWI304" s="72"/>
      <c r="PWJ304" s="72"/>
      <c r="PWK304" s="72"/>
      <c r="PWL304" s="72"/>
      <c r="PWM304" s="72"/>
      <c r="PWN304" s="72"/>
      <c r="PWO304" s="72"/>
      <c r="PWP304" s="72"/>
      <c r="PWQ304" s="72"/>
      <c r="PWR304" s="72"/>
      <c r="PWS304" s="72"/>
      <c r="PWT304" s="72"/>
      <c r="PWU304" s="72"/>
      <c r="PWV304" s="72"/>
      <c r="PWW304" s="72"/>
      <c r="PWX304" s="72"/>
      <c r="PWY304" s="72"/>
      <c r="PWZ304" s="72"/>
      <c r="PXA304" s="72"/>
      <c r="PXB304" s="72"/>
      <c r="PXC304" s="72"/>
      <c r="PXD304" s="72"/>
      <c r="PXE304" s="72"/>
      <c r="PXF304" s="72"/>
      <c r="PXG304" s="72"/>
      <c r="PXH304" s="72"/>
      <c r="PXI304" s="72"/>
      <c r="PXJ304" s="72"/>
      <c r="PXK304" s="72"/>
      <c r="PXL304" s="72"/>
      <c r="PXM304" s="72"/>
      <c r="PXN304" s="72"/>
      <c r="PXO304" s="72"/>
      <c r="PXP304" s="72"/>
      <c r="PXQ304" s="72"/>
      <c r="PXR304" s="72"/>
      <c r="PXS304" s="72"/>
      <c r="PXT304" s="72"/>
      <c r="PXU304" s="72"/>
      <c r="PXV304" s="72"/>
      <c r="PXW304" s="72"/>
      <c r="PXX304" s="72"/>
      <c r="PXY304" s="72"/>
      <c r="PXZ304" s="72"/>
      <c r="PYA304" s="72"/>
      <c r="PYB304" s="72"/>
      <c r="PYC304" s="72"/>
      <c r="PYD304" s="72"/>
      <c r="PYE304" s="72"/>
      <c r="PYF304" s="72"/>
      <c r="PYG304" s="72"/>
      <c r="PYH304" s="72"/>
      <c r="PYI304" s="72"/>
      <c r="PYJ304" s="72"/>
      <c r="PYK304" s="72"/>
      <c r="PYL304" s="72"/>
      <c r="PYM304" s="72"/>
      <c r="PYN304" s="72"/>
      <c r="PYO304" s="72"/>
      <c r="PYP304" s="72"/>
      <c r="PYQ304" s="72"/>
      <c r="PYR304" s="72"/>
      <c r="PYS304" s="72"/>
      <c r="PYT304" s="72"/>
      <c r="PYU304" s="72"/>
      <c r="PYV304" s="72"/>
      <c r="PYW304" s="72"/>
      <c r="PYX304" s="72"/>
      <c r="PYY304" s="72"/>
      <c r="PYZ304" s="72"/>
      <c r="PZA304" s="72"/>
      <c r="PZB304" s="72"/>
      <c r="PZC304" s="72"/>
      <c r="PZD304" s="72"/>
      <c r="PZE304" s="72"/>
      <c r="PZF304" s="72"/>
      <c r="PZG304" s="72"/>
      <c r="PZH304" s="72"/>
      <c r="PZI304" s="72"/>
      <c r="PZJ304" s="72"/>
      <c r="PZK304" s="72"/>
      <c r="PZL304" s="72"/>
      <c r="PZM304" s="72"/>
      <c r="PZN304" s="72"/>
      <c r="PZO304" s="72"/>
      <c r="PZP304" s="72"/>
      <c r="PZQ304" s="72"/>
      <c r="PZR304" s="72"/>
      <c r="PZS304" s="72"/>
      <c r="PZT304" s="72"/>
      <c r="PZU304" s="72"/>
      <c r="PZV304" s="72"/>
      <c r="PZW304" s="72"/>
      <c r="PZX304" s="72"/>
      <c r="PZY304" s="72"/>
      <c r="PZZ304" s="72"/>
      <c r="QAA304" s="72"/>
      <c r="QAB304" s="72"/>
      <c r="QAC304" s="72"/>
      <c r="QAD304" s="72"/>
      <c r="QAE304" s="72"/>
      <c r="QAF304" s="72"/>
      <c r="QAG304" s="72"/>
      <c r="QAH304" s="72"/>
      <c r="QAI304" s="72"/>
      <c r="QAJ304" s="72"/>
      <c r="QAK304" s="72"/>
      <c r="QAL304" s="72"/>
      <c r="QAM304" s="72"/>
      <c r="QAN304" s="72"/>
      <c r="QAO304" s="72"/>
      <c r="QAP304" s="72"/>
      <c r="QAQ304" s="72"/>
      <c r="QAR304" s="72"/>
      <c r="QAS304" s="72"/>
      <c r="QAT304" s="72"/>
      <c r="QAU304" s="72"/>
      <c r="QAV304" s="72"/>
      <c r="QAW304" s="72"/>
      <c r="QAX304" s="72"/>
      <c r="QAY304" s="72"/>
      <c r="QAZ304" s="72"/>
      <c r="QBA304" s="72"/>
      <c r="QBB304" s="72"/>
      <c r="QBC304" s="72"/>
      <c r="QBD304" s="72"/>
      <c r="QBE304" s="72"/>
      <c r="QBF304" s="72"/>
      <c r="QBG304" s="72"/>
      <c r="QBH304" s="72"/>
      <c r="QBI304" s="72"/>
      <c r="QBJ304" s="72"/>
      <c r="QBK304" s="72"/>
      <c r="QBL304" s="72"/>
      <c r="QBM304" s="72"/>
      <c r="QBN304" s="72"/>
      <c r="QBO304" s="72"/>
      <c r="QBP304" s="72"/>
      <c r="QBQ304" s="72"/>
      <c r="QBR304" s="72"/>
      <c r="QBS304" s="72"/>
      <c r="QBT304" s="72"/>
      <c r="QBU304" s="72"/>
      <c r="QBV304" s="72"/>
      <c r="QBW304" s="72"/>
      <c r="QBX304" s="72"/>
      <c r="QBY304" s="72"/>
      <c r="QBZ304" s="72"/>
      <c r="QCA304" s="72"/>
      <c r="QCB304" s="72"/>
      <c r="QCC304" s="72"/>
      <c r="QCD304" s="72"/>
      <c r="QCE304" s="72"/>
      <c r="QCF304" s="72"/>
      <c r="QCG304" s="72"/>
      <c r="QCH304" s="72"/>
      <c r="QCI304" s="72"/>
      <c r="QCJ304" s="72"/>
      <c r="QCK304" s="72"/>
      <c r="QCL304" s="72"/>
      <c r="QCM304" s="72"/>
      <c r="QCN304" s="72"/>
      <c r="QCO304" s="72"/>
      <c r="QCP304" s="72"/>
      <c r="QCQ304" s="72"/>
      <c r="QCR304" s="72"/>
      <c r="QCS304" s="72"/>
      <c r="QCT304" s="72"/>
      <c r="QCU304" s="72"/>
      <c r="QCV304" s="72"/>
      <c r="QCW304" s="72"/>
      <c r="QCX304" s="72"/>
      <c r="QCY304" s="72"/>
      <c r="QCZ304" s="72"/>
      <c r="QDA304" s="72"/>
      <c r="QDB304" s="72"/>
      <c r="QDC304" s="72"/>
      <c r="QDD304" s="72"/>
      <c r="QDE304" s="72"/>
      <c r="QDF304" s="72"/>
      <c r="QDG304" s="72"/>
      <c r="QDH304" s="72"/>
      <c r="QDI304" s="72"/>
      <c r="QDJ304" s="72"/>
      <c r="QDK304" s="72"/>
      <c r="QDL304" s="72"/>
      <c r="QDM304" s="72"/>
      <c r="QDN304" s="72"/>
      <c r="QDO304" s="72"/>
      <c r="QDP304" s="72"/>
      <c r="QDQ304" s="72"/>
      <c r="QDR304" s="72"/>
      <c r="QDS304" s="72"/>
      <c r="QDT304" s="72"/>
      <c r="QDU304" s="72"/>
      <c r="QDV304" s="72"/>
      <c r="QDW304" s="72"/>
      <c r="QDX304" s="72"/>
      <c r="QDY304" s="72"/>
      <c r="QDZ304" s="72"/>
      <c r="QEA304" s="72"/>
      <c r="QEB304" s="72"/>
      <c r="QEC304" s="72"/>
      <c r="QED304" s="72"/>
      <c r="QEE304" s="72"/>
      <c r="QEF304" s="72"/>
      <c r="QEG304" s="72"/>
      <c r="QEH304" s="72"/>
      <c r="QEI304" s="72"/>
      <c r="QEJ304" s="72"/>
      <c r="QEK304" s="72"/>
      <c r="QEL304" s="72"/>
      <c r="QEM304" s="72"/>
      <c r="QEN304" s="72"/>
      <c r="QEO304" s="72"/>
      <c r="QEP304" s="72"/>
      <c r="QEQ304" s="72"/>
      <c r="QER304" s="72"/>
      <c r="QES304" s="72"/>
      <c r="QET304" s="72"/>
      <c r="QEU304" s="72"/>
      <c r="QEV304" s="72"/>
      <c r="QEW304" s="72"/>
      <c r="QEX304" s="72"/>
      <c r="QEY304" s="72"/>
      <c r="QEZ304" s="72"/>
      <c r="QFA304" s="72"/>
      <c r="QFB304" s="72"/>
      <c r="QFC304" s="72"/>
      <c r="QFD304" s="72"/>
      <c r="QFE304" s="72"/>
      <c r="QFF304" s="72"/>
      <c r="QFG304" s="72"/>
      <c r="QFH304" s="72"/>
      <c r="QFI304" s="72"/>
      <c r="QFJ304" s="72"/>
      <c r="QFK304" s="72"/>
      <c r="QFL304" s="72"/>
      <c r="QFM304" s="72"/>
      <c r="QFN304" s="72"/>
      <c r="QFO304" s="72"/>
      <c r="QFP304" s="72"/>
      <c r="QFQ304" s="72"/>
      <c r="QFR304" s="72"/>
      <c r="QFS304" s="72"/>
      <c r="QFT304" s="72"/>
      <c r="QFU304" s="72"/>
      <c r="QFV304" s="72"/>
      <c r="QFW304" s="72"/>
      <c r="QFX304" s="72"/>
      <c r="QFY304" s="72"/>
      <c r="QFZ304" s="72"/>
      <c r="QGA304" s="72"/>
      <c r="QGB304" s="72"/>
      <c r="QGC304" s="72"/>
      <c r="QGD304" s="72"/>
      <c r="QGE304" s="72"/>
      <c r="QGF304" s="72"/>
      <c r="QGG304" s="72"/>
      <c r="QGH304" s="72"/>
      <c r="QGI304" s="72"/>
      <c r="QGJ304" s="72"/>
      <c r="QGK304" s="72"/>
      <c r="QGL304" s="72"/>
      <c r="QGM304" s="72"/>
      <c r="QGN304" s="72"/>
      <c r="QGO304" s="72"/>
      <c r="QGP304" s="72"/>
      <c r="QGQ304" s="72"/>
      <c r="QGR304" s="72"/>
      <c r="QGS304" s="72"/>
      <c r="QGT304" s="72"/>
      <c r="QGU304" s="72"/>
      <c r="QGV304" s="72"/>
      <c r="QGW304" s="72"/>
      <c r="QGX304" s="72"/>
      <c r="QGY304" s="72"/>
      <c r="QGZ304" s="72"/>
      <c r="QHA304" s="72"/>
      <c r="QHB304" s="72"/>
      <c r="QHC304" s="72"/>
      <c r="QHD304" s="72"/>
      <c r="QHE304" s="72"/>
      <c r="QHF304" s="72"/>
      <c r="QHG304" s="72"/>
      <c r="QHH304" s="72"/>
      <c r="QHI304" s="72"/>
      <c r="QHJ304" s="72"/>
      <c r="QHK304" s="72"/>
      <c r="QHL304" s="72"/>
      <c r="QHM304" s="72"/>
      <c r="QHN304" s="72"/>
      <c r="QHO304" s="72"/>
      <c r="QHP304" s="72"/>
      <c r="QHQ304" s="72"/>
      <c r="QHR304" s="72"/>
      <c r="QHS304" s="72"/>
      <c r="QHT304" s="72"/>
      <c r="QHU304" s="72"/>
      <c r="QHV304" s="72"/>
      <c r="QHW304" s="72"/>
      <c r="QHX304" s="72"/>
      <c r="QHY304" s="72"/>
      <c r="QHZ304" s="72"/>
      <c r="QIA304" s="72"/>
      <c r="QIB304" s="72"/>
      <c r="QIC304" s="72"/>
      <c r="QID304" s="72"/>
      <c r="QIE304" s="72"/>
      <c r="QIF304" s="72"/>
      <c r="QIG304" s="72"/>
      <c r="QIH304" s="72"/>
      <c r="QII304" s="72"/>
      <c r="QIJ304" s="72"/>
      <c r="QIK304" s="72"/>
      <c r="QIL304" s="72"/>
      <c r="QIM304" s="72"/>
      <c r="QIN304" s="72"/>
      <c r="QIO304" s="72"/>
      <c r="QIP304" s="72"/>
      <c r="QIQ304" s="72"/>
      <c r="QIR304" s="72"/>
      <c r="QIS304" s="72"/>
      <c r="QIT304" s="72"/>
      <c r="QIU304" s="72"/>
      <c r="QIV304" s="72"/>
      <c r="QIW304" s="72"/>
      <c r="QIX304" s="72"/>
      <c r="QIY304" s="72"/>
      <c r="QIZ304" s="72"/>
      <c r="QJA304" s="72"/>
      <c r="QJB304" s="72"/>
      <c r="QJC304" s="72"/>
      <c r="QJD304" s="72"/>
      <c r="QJE304" s="72"/>
      <c r="QJF304" s="72"/>
      <c r="QJG304" s="72"/>
      <c r="QJH304" s="72"/>
      <c r="QJI304" s="72"/>
      <c r="QJJ304" s="72"/>
      <c r="QJK304" s="72"/>
      <c r="QJL304" s="72"/>
      <c r="QJM304" s="72"/>
      <c r="QJN304" s="72"/>
      <c r="QJO304" s="72"/>
      <c r="QJP304" s="72"/>
      <c r="QJQ304" s="72"/>
      <c r="QJR304" s="72"/>
      <c r="QJS304" s="72"/>
      <c r="QJT304" s="72"/>
      <c r="QJU304" s="72"/>
      <c r="QJV304" s="72"/>
      <c r="QJW304" s="72"/>
      <c r="QJX304" s="72"/>
      <c r="QJY304" s="72"/>
      <c r="QJZ304" s="72"/>
      <c r="QKA304" s="72"/>
      <c r="QKB304" s="72"/>
      <c r="QKC304" s="72"/>
      <c r="QKD304" s="72"/>
      <c r="QKE304" s="72"/>
      <c r="QKF304" s="72"/>
      <c r="QKG304" s="72"/>
      <c r="QKH304" s="72"/>
      <c r="QKI304" s="72"/>
      <c r="QKJ304" s="72"/>
      <c r="QKK304" s="72"/>
      <c r="QKL304" s="72"/>
      <c r="QKM304" s="72"/>
      <c r="QKN304" s="72"/>
      <c r="QKO304" s="72"/>
      <c r="QKP304" s="72"/>
      <c r="QKQ304" s="72"/>
      <c r="QKR304" s="72"/>
      <c r="QKS304" s="72"/>
      <c r="QKT304" s="72"/>
      <c r="QKU304" s="72"/>
      <c r="QKV304" s="72"/>
      <c r="QKW304" s="72"/>
      <c r="QKX304" s="72"/>
      <c r="QKY304" s="72"/>
      <c r="QKZ304" s="72"/>
      <c r="QLA304" s="72"/>
      <c r="QLB304" s="72"/>
      <c r="QLC304" s="72"/>
      <c r="QLD304" s="72"/>
      <c r="QLE304" s="72"/>
      <c r="QLF304" s="72"/>
      <c r="QLG304" s="72"/>
      <c r="QLH304" s="72"/>
      <c r="QLI304" s="72"/>
      <c r="QLJ304" s="72"/>
      <c r="QLK304" s="72"/>
      <c r="QLL304" s="72"/>
      <c r="QLM304" s="72"/>
      <c r="QLN304" s="72"/>
      <c r="QLO304" s="72"/>
      <c r="QLP304" s="72"/>
      <c r="QLQ304" s="72"/>
      <c r="QLR304" s="72"/>
      <c r="QLS304" s="72"/>
      <c r="QLT304" s="72"/>
      <c r="QLU304" s="72"/>
      <c r="QLV304" s="72"/>
      <c r="QLW304" s="72"/>
      <c r="QLX304" s="72"/>
      <c r="QLY304" s="72"/>
      <c r="QLZ304" s="72"/>
      <c r="QMA304" s="72"/>
      <c r="QMB304" s="72"/>
      <c r="QMC304" s="72"/>
      <c r="QMD304" s="72"/>
      <c r="QME304" s="72"/>
      <c r="QMF304" s="72"/>
      <c r="QMG304" s="72"/>
      <c r="QMH304" s="72"/>
      <c r="QMI304" s="72"/>
      <c r="QMJ304" s="72"/>
      <c r="QMK304" s="72"/>
      <c r="QML304" s="72"/>
      <c r="QMM304" s="72"/>
      <c r="QMN304" s="72"/>
      <c r="QMO304" s="72"/>
      <c r="QMP304" s="72"/>
      <c r="QMQ304" s="72"/>
      <c r="QMR304" s="72"/>
      <c r="QMS304" s="72"/>
      <c r="QMT304" s="72"/>
      <c r="QMU304" s="72"/>
      <c r="QMV304" s="72"/>
      <c r="QMW304" s="72"/>
      <c r="QMX304" s="72"/>
      <c r="QMY304" s="72"/>
      <c r="QMZ304" s="72"/>
      <c r="QNA304" s="72"/>
      <c r="QNB304" s="72"/>
      <c r="QNC304" s="72"/>
      <c r="QND304" s="72"/>
      <c r="QNE304" s="72"/>
      <c r="QNF304" s="72"/>
      <c r="QNG304" s="72"/>
      <c r="QNH304" s="72"/>
      <c r="QNI304" s="72"/>
      <c r="QNJ304" s="72"/>
      <c r="QNK304" s="72"/>
      <c r="QNL304" s="72"/>
      <c r="QNM304" s="72"/>
      <c r="QNN304" s="72"/>
      <c r="QNO304" s="72"/>
      <c r="QNP304" s="72"/>
      <c r="QNQ304" s="72"/>
      <c r="QNR304" s="72"/>
      <c r="QNS304" s="72"/>
      <c r="QNT304" s="72"/>
      <c r="QNU304" s="72"/>
      <c r="QNV304" s="72"/>
      <c r="QNW304" s="72"/>
      <c r="QNX304" s="72"/>
      <c r="QNY304" s="72"/>
      <c r="QNZ304" s="72"/>
      <c r="QOA304" s="72"/>
      <c r="QOB304" s="72"/>
      <c r="QOC304" s="72"/>
      <c r="QOD304" s="72"/>
      <c r="QOE304" s="72"/>
      <c r="QOF304" s="72"/>
      <c r="QOG304" s="72"/>
      <c r="QOH304" s="72"/>
      <c r="QOI304" s="72"/>
      <c r="QOJ304" s="72"/>
      <c r="QOK304" s="72"/>
      <c r="QOL304" s="72"/>
      <c r="QOM304" s="72"/>
      <c r="QON304" s="72"/>
      <c r="QOO304" s="72"/>
      <c r="QOP304" s="72"/>
      <c r="QOQ304" s="72"/>
      <c r="QOR304" s="72"/>
      <c r="QOS304" s="72"/>
      <c r="QOT304" s="72"/>
      <c r="QOU304" s="72"/>
      <c r="QOV304" s="72"/>
      <c r="QOW304" s="72"/>
      <c r="QOX304" s="72"/>
      <c r="QOY304" s="72"/>
      <c r="QOZ304" s="72"/>
      <c r="QPA304" s="72"/>
      <c r="QPB304" s="72"/>
      <c r="QPC304" s="72"/>
      <c r="QPD304" s="72"/>
      <c r="QPE304" s="72"/>
      <c r="QPF304" s="72"/>
      <c r="QPG304" s="72"/>
      <c r="QPH304" s="72"/>
      <c r="QPI304" s="72"/>
      <c r="QPJ304" s="72"/>
      <c r="QPK304" s="72"/>
      <c r="QPL304" s="72"/>
      <c r="QPM304" s="72"/>
      <c r="QPN304" s="72"/>
      <c r="QPO304" s="72"/>
      <c r="QPP304" s="72"/>
      <c r="QPQ304" s="72"/>
      <c r="QPR304" s="72"/>
      <c r="QPS304" s="72"/>
      <c r="QPT304" s="72"/>
      <c r="QPU304" s="72"/>
      <c r="QPV304" s="72"/>
      <c r="QPW304" s="72"/>
      <c r="QPX304" s="72"/>
      <c r="QPY304" s="72"/>
      <c r="QPZ304" s="72"/>
      <c r="QQA304" s="72"/>
      <c r="QQB304" s="72"/>
      <c r="QQC304" s="72"/>
      <c r="QQD304" s="72"/>
      <c r="QQE304" s="72"/>
      <c r="QQF304" s="72"/>
      <c r="QQG304" s="72"/>
      <c r="QQH304" s="72"/>
      <c r="QQI304" s="72"/>
      <c r="QQJ304" s="72"/>
      <c r="QQK304" s="72"/>
      <c r="QQL304" s="72"/>
      <c r="QQM304" s="72"/>
      <c r="QQN304" s="72"/>
      <c r="QQO304" s="72"/>
      <c r="QQP304" s="72"/>
      <c r="QQQ304" s="72"/>
      <c r="QQR304" s="72"/>
      <c r="QQS304" s="72"/>
      <c r="QQT304" s="72"/>
      <c r="QQU304" s="72"/>
      <c r="QQV304" s="72"/>
      <c r="QQW304" s="72"/>
      <c r="QQX304" s="72"/>
      <c r="QQY304" s="72"/>
      <c r="QQZ304" s="72"/>
      <c r="QRA304" s="72"/>
      <c r="QRB304" s="72"/>
      <c r="QRC304" s="72"/>
      <c r="QRD304" s="72"/>
      <c r="QRE304" s="72"/>
      <c r="QRF304" s="72"/>
      <c r="QRG304" s="72"/>
      <c r="QRH304" s="72"/>
      <c r="QRI304" s="72"/>
      <c r="QRJ304" s="72"/>
      <c r="QRK304" s="72"/>
      <c r="QRL304" s="72"/>
      <c r="QRM304" s="72"/>
      <c r="QRN304" s="72"/>
      <c r="QRO304" s="72"/>
      <c r="QRP304" s="72"/>
      <c r="QRQ304" s="72"/>
      <c r="QRR304" s="72"/>
      <c r="QRS304" s="72"/>
      <c r="QRT304" s="72"/>
      <c r="QRU304" s="72"/>
      <c r="QRV304" s="72"/>
      <c r="QRW304" s="72"/>
      <c r="QRX304" s="72"/>
      <c r="QRY304" s="72"/>
      <c r="QRZ304" s="72"/>
      <c r="QSA304" s="72"/>
      <c r="QSB304" s="72"/>
      <c r="QSC304" s="72"/>
      <c r="QSD304" s="72"/>
      <c r="QSE304" s="72"/>
      <c r="QSF304" s="72"/>
      <c r="QSG304" s="72"/>
      <c r="QSH304" s="72"/>
      <c r="QSI304" s="72"/>
      <c r="QSJ304" s="72"/>
      <c r="QSK304" s="72"/>
      <c r="QSL304" s="72"/>
      <c r="QSM304" s="72"/>
      <c r="QSN304" s="72"/>
      <c r="QSO304" s="72"/>
      <c r="QSP304" s="72"/>
      <c r="QSQ304" s="72"/>
      <c r="QSR304" s="72"/>
      <c r="QSS304" s="72"/>
      <c r="QST304" s="72"/>
      <c r="QSU304" s="72"/>
      <c r="QSV304" s="72"/>
      <c r="QSW304" s="72"/>
      <c r="QSX304" s="72"/>
      <c r="QSY304" s="72"/>
      <c r="QSZ304" s="72"/>
      <c r="QTA304" s="72"/>
      <c r="QTB304" s="72"/>
      <c r="QTC304" s="72"/>
      <c r="QTD304" s="72"/>
      <c r="QTE304" s="72"/>
      <c r="QTF304" s="72"/>
      <c r="QTG304" s="72"/>
      <c r="QTH304" s="72"/>
      <c r="QTI304" s="72"/>
      <c r="QTJ304" s="72"/>
      <c r="QTK304" s="72"/>
      <c r="QTL304" s="72"/>
      <c r="QTM304" s="72"/>
      <c r="QTN304" s="72"/>
      <c r="QTO304" s="72"/>
      <c r="QTP304" s="72"/>
      <c r="QTQ304" s="72"/>
      <c r="QTR304" s="72"/>
      <c r="QTS304" s="72"/>
      <c r="QTT304" s="72"/>
      <c r="QTU304" s="72"/>
      <c r="QTV304" s="72"/>
      <c r="QTW304" s="72"/>
      <c r="QTX304" s="72"/>
      <c r="QTY304" s="72"/>
      <c r="QTZ304" s="72"/>
      <c r="QUA304" s="72"/>
      <c r="QUB304" s="72"/>
      <c r="QUC304" s="72"/>
      <c r="QUD304" s="72"/>
      <c r="QUE304" s="72"/>
      <c r="QUF304" s="72"/>
      <c r="QUG304" s="72"/>
      <c r="QUH304" s="72"/>
      <c r="QUI304" s="72"/>
      <c r="QUJ304" s="72"/>
      <c r="QUK304" s="72"/>
      <c r="QUL304" s="72"/>
      <c r="QUM304" s="72"/>
      <c r="QUN304" s="72"/>
      <c r="QUO304" s="72"/>
      <c r="QUP304" s="72"/>
      <c r="QUQ304" s="72"/>
      <c r="QUR304" s="72"/>
      <c r="QUS304" s="72"/>
      <c r="QUT304" s="72"/>
      <c r="QUU304" s="72"/>
      <c r="QUV304" s="72"/>
      <c r="QUW304" s="72"/>
      <c r="QUX304" s="72"/>
      <c r="QUY304" s="72"/>
      <c r="QUZ304" s="72"/>
      <c r="QVA304" s="72"/>
      <c r="QVB304" s="72"/>
      <c r="QVC304" s="72"/>
      <c r="QVD304" s="72"/>
      <c r="QVE304" s="72"/>
      <c r="QVF304" s="72"/>
      <c r="QVG304" s="72"/>
      <c r="QVH304" s="72"/>
      <c r="QVI304" s="72"/>
      <c r="QVJ304" s="72"/>
      <c r="QVK304" s="72"/>
      <c r="QVL304" s="72"/>
      <c r="QVM304" s="72"/>
      <c r="QVN304" s="72"/>
      <c r="QVO304" s="72"/>
      <c r="QVP304" s="72"/>
      <c r="QVQ304" s="72"/>
      <c r="QVR304" s="72"/>
      <c r="QVS304" s="72"/>
      <c r="QVT304" s="72"/>
      <c r="QVU304" s="72"/>
      <c r="QVV304" s="72"/>
      <c r="QVW304" s="72"/>
      <c r="QVX304" s="72"/>
      <c r="QVY304" s="72"/>
      <c r="QVZ304" s="72"/>
      <c r="QWA304" s="72"/>
      <c r="QWB304" s="72"/>
      <c r="QWC304" s="72"/>
      <c r="QWD304" s="72"/>
      <c r="QWE304" s="72"/>
      <c r="QWF304" s="72"/>
      <c r="QWG304" s="72"/>
      <c r="QWH304" s="72"/>
      <c r="QWI304" s="72"/>
      <c r="QWJ304" s="72"/>
      <c r="QWK304" s="72"/>
      <c r="QWL304" s="72"/>
      <c r="QWM304" s="72"/>
      <c r="QWN304" s="72"/>
      <c r="QWO304" s="72"/>
      <c r="QWP304" s="72"/>
      <c r="QWQ304" s="72"/>
      <c r="QWR304" s="72"/>
      <c r="QWS304" s="72"/>
      <c r="QWT304" s="72"/>
      <c r="QWU304" s="72"/>
      <c r="QWV304" s="72"/>
      <c r="QWW304" s="72"/>
      <c r="QWX304" s="72"/>
      <c r="QWY304" s="72"/>
      <c r="QWZ304" s="72"/>
      <c r="QXA304" s="72"/>
      <c r="QXB304" s="72"/>
      <c r="QXC304" s="72"/>
      <c r="QXD304" s="72"/>
      <c r="QXE304" s="72"/>
      <c r="QXF304" s="72"/>
      <c r="QXG304" s="72"/>
      <c r="QXH304" s="72"/>
      <c r="QXI304" s="72"/>
      <c r="QXJ304" s="72"/>
      <c r="QXK304" s="72"/>
      <c r="QXL304" s="72"/>
      <c r="QXM304" s="72"/>
      <c r="QXN304" s="72"/>
      <c r="QXO304" s="72"/>
      <c r="QXP304" s="72"/>
      <c r="QXQ304" s="72"/>
      <c r="QXR304" s="72"/>
      <c r="QXS304" s="72"/>
      <c r="QXT304" s="72"/>
      <c r="QXU304" s="72"/>
      <c r="QXV304" s="72"/>
      <c r="QXW304" s="72"/>
      <c r="QXX304" s="72"/>
      <c r="QXY304" s="72"/>
      <c r="QXZ304" s="72"/>
      <c r="QYA304" s="72"/>
      <c r="QYB304" s="72"/>
      <c r="QYC304" s="72"/>
      <c r="QYD304" s="72"/>
      <c r="QYE304" s="72"/>
      <c r="QYF304" s="72"/>
      <c r="QYG304" s="72"/>
      <c r="QYH304" s="72"/>
      <c r="QYI304" s="72"/>
      <c r="QYJ304" s="72"/>
      <c r="QYK304" s="72"/>
      <c r="QYL304" s="72"/>
      <c r="QYM304" s="72"/>
      <c r="QYN304" s="72"/>
      <c r="QYO304" s="72"/>
      <c r="QYP304" s="72"/>
      <c r="QYQ304" s="72"/>
      <c r="QYR304" s="72"/>
      <c r="QYS304" s="72"/>
      <c r="QYT304" s="72"/>
      <c r="QYU304" s="72"/>
      <c r="QYV304" s="72"/>
      <c r="QYW304" s="72"/>
      <c r="QYX304" s="72"/>
      <c r="QYY304" s="72"/>
      <c r="QYZ304" s="72"/>
      <c r="QZA304" s="72"/>
      <c r="QZB304" s="72"/>
      <c r="QZC304" s="72"/>
      <c r="QZD304" s="72"/>
      <c r="QZE304" s="72"/>
      <c r="QZF304" s="72"/>
      <c r="QZG304" s="72"/>
      <c r="QZH304" s="72"/>
      <c r="QZI304" s="72"/>
      <c r="QZJ304" s="72"/>
      <c r="QZK304" s="72"/>
      <c r="QZL304" s="72"/>
      <c r="QZM304" s="72"/>
      <c r="QZN304" s="72"/>
      <c r="QZO304" s="72"/>
      <c r="QZP304" s="72"/>
      <c r="QZQ304" s="72"/>
      <c r="QZR304" s="72"/>
      <c r="QZS304" s="72"/>
      <c r="QZT304" s="72"/>
      <c r="QZU304" s="72"/>
      <c r="QZV304" s="72"/>
      <c r="QZW304" s="72"/>
      <c r="QZX304" s="72"/>
      <c r="QZY304" s="72"/>
      <c r="QZZ304" s="72"/>
      <c r="RAA304" s="72"/>
      <c r="RAB304" s="72"/>
      <c r="RAC304" s="72"/>
      <c r="RAD304" s="72"/>
      <c r="RAE304" s="72"/>
      <c r="RAF304" s="72"/>
      <c r="RAG304" s="72"/>
      <c r="RAH304" s="72"/>
      <c r="RAI304" s="72"/>
      <c r="RAJ304" s="72"/>
      <c r="RAK304" s="72"/>
      <c r="RAL304" s="72"/>
      <c r="RAM304" s="72"/>
      <c r="RAN304" s="72"/>
      <c r="RAO304" s="72"/>
      <c r="RAP304" s="72"/>
      <c r="RAQ304" s="72"/>
      <c r="RAR304" s="72"/>
      <c r="RAS304" s="72"/>
      <c r="RAT304" s="72"/>
      <c r="RAU304" s="72"/>
      <c r="RAV304" s="72"/>
      <c r="RAW304" s="72"/>
      <c r="RAX304" s="72"/>
      <c r="RAY304" s="72"/>
      <c r="RAZ304" s="72"/>
      <c r="RBA304" s="72"/>
      <c r="RBB304" s="72"/>
      <c r="RBC304" s="72"/>
      <c r="RBD304" s="72"/>
      <c r="RBE304" s="72"/>
      <c r="RBF304" s="72"/>
      <c r="RBG304" s="72"/>
      <c r="RBH304" s="72"/>
      <c r="RBI304" s="72"/>
      <c r="RBJ304" s="72"/>
      <c r="RBK304" s="72"/>
      <c r="RBL304" s="72"/>
      <c r="RBM304" s="72"/>
      <c r="RBN304" s="72"/>
      <c r="RBO304" s="72"/>
      <c r="RBP304" s="72"/>
      <c r="RBQ304" s="72"/>
      <c r="RBR304" s="72"/>
      <c r="RBS304" s="72"/>
      <c r="RBT304" s="72"/>
      <c r="RBU304" s="72"/>
      <c r="RBV304" s="72"/>
      <c r="RBW304" s="72"/>
      <c r="RBX304" s="72"/>
      <c r="RBY304" s="72"/>
      <c r="RBZ304" s="72"/>
      <c r="RCA304" s="72"/>
      <c r="RCB304" s="72"/>
      <c r="RCC304" s="72"/>
      <c r="RCD304" s="72"/>
      <c r="RCE304" s="72"/>
      <c r="RCF304" s="72"/>
      <c r="RCG304" s="72"/>
      <c r="RCH304" s="72"/>
      <c r="RCI304" s="72"/>
      <c r="RCJ304" s="72"/>
      <c r="RCK304" s="72"/>
      <c r="RCL304" s="72"/>
      <c r="RCM304" s="72"/>
      <c r="RCN304" s="72"/>
      <c r="RCO304" s="72"/>
      <c r="RCP304" s="72"/>
      <c r="RCQ304" s="72"/>
      <c r="RCR304" s="72"/>
      <c r="RCS304" s="72"/>
      <c r="RCT304" s="72"/>
      <c r="RCU304" s="72"/>
      <c r="RCV304" s="72"/>
      <c r="RCW304" s="72"/>
      <c r="RCX304" s="72"/>
      <c r="RCY304" s="72"/>
      <c r="RCZ304" s="72"/>
      <c r="RDA304" s="72"/>
      <c r="RDB304" s="72"/>
      <c r="RDC304" s="72"/>
      <c r="RDD304" s="72"/>
      <c r="RDE304" s="72"/>
      <c r="RDF304" s="72"/>
      <c r="RDG304" s="72"/>
      <c r="RDH304" s="72"/>
      <c r="RDI304" s="72"/>
      <c r="RDJ304" s="72"/>
      <c r="RDK304" s="72"/>
      <c r="RDL304" s="72"/>
      <c r="RDM304" s="72"/>
      <c r="RDN304" s="72"/>
      <c r="RDO304" s="72"/>
      <c r="RDP304" s="72"/>
      <c r="RDQ304" s="72"/>
      <c r="RDR304" s="72"/>
      <c r="RDS304" s="72"/>
      <c r="RDT304" s="72"/>
      <c r="RDU304" s="72"/>
      <c r="RDV304" s="72"/>
      <c r="RDW304" s="72"/>
      <c r="RDX304" s="72"/>
      <c r="RDY304" s="72"/>
      <c r="RDZ304" s="72"/>
      <c r="REA304" s="72"/>
      <c r="REB304" s="72"/>
      <c r="REC304" s="72"/>
      <c r="RED304" s="72"/>
      <c r="REE304" s="72"/>
      <c r="REF304" s="72"/>
      <c r="REG304" s="72"/>
      <c r="REH304" s="72"/>
      <c r="REI304" s="72"/>
      <c r="REJ304" s="72"/>
      <c r="REK304" s="72"/>
      <c r="REL304" s="72"/>
      <c r="REM304" s="72"/>
      <c r="REN304" s="72"/>
      <c r="REO304" s="72"/>
      <c r="REP304" s="72"/>
      <c r="REQ304" s="72"/>
      <c r="RER304" s="72"/>
      <c r="RES304" s="72"/>
      <c r="RET304" s="72"/>
      <c r="REU304" s="72"/>
      <c r="REV304" s="72"/>
      <c r="REW304" s="72"/>
      <c r="REX304" s="72"/>
      <c r="REY304" s="72"/>
      <c r="REZ304" s="72"/>
      <c r="RFA304" s="72"/>
      <c r="RFB304" s="72"/>
      <c r="RFC304" s="72"/>
      <c r="RFD304" s="72"/>
      <c r="RFE304" s="72"/>
      <c r="RFF304" s="72"/>
      <c r="RFG304" s="72"/>
      <c r="RFH304" s="72"/>
      <c r="RFI304" s="72"/>
      <c r="RFJ304" s="72"/>
      <c r="RFK304" s="72"/>
      <c r="RFL304" s="72"/>
      <c r="RFM304" s="72"/>
      <c r="RFN304" s="72"/>
      <c r="RFO304" s="72"/>
      <c r="RFP304" s="72"/>
      <c r="RFQ304" s="72"/>
      <c r="RFR304" s="72"/>
      <c r="RFS304" s="72"/>
      <c r="RFT304" s="72"/>
      <c r="RFU304" s="72"/>
      <c r="RFV304" s="72"/>
      <c r="RFW304" s="72"/>
      <c r="RFX304" s="72"/>
      <c r="RFY304" s="72"/>
      <c r="RFZ304" s="72"/>
      <c r="RGA304" s="72"/>
      <c r="RGB304" s="72"/>
      <c r="RGC304" s="72"/>
      <c r="RGD304" s="72"/>
      <c r="RGE304" s="72"/>
      <c r="RGF304" s="72"/>
      <c r="RGG304" s="72"/>
      <c r="RGH304" s="72"/>
      <c r="RGI304" s="72"/>
      <c r="RGJ304" s="72"/>
      <c r="RGK304" s="72"/>
      <c r="RGL304" s="72"/>
      <c r="RGM304" s="72"/>
      <c r="RGN304" s="72"/>
      <c r="RGO304" s="72"/>
      <c r="RGP304" s="72"/>
      <c r="RGQ304" s="72"/>
      <c r="RGR304" s="72"/>
      <c r="RGS304" s="72"/>
      <c r="RGT304" s="72"/>
      <c r="RGU304" s="72"/>
      <c r="RGV304" s="72"/>
      <c r="RGW304" s="72"/>
      <c r="RGX304" s="72"/>
      <c r="RGY304" s="72"/>
      <c r="RGZ304" s="72"/>
      <c r="RHA304" s="72"/>
      <c r="RHB304" s="72"/>
      <c r="RHC304" s="72"/>
      <c r="RHD304" s="72"/>
      <c r="RHE304" s="72"/>
      <c r="RHF304" s="72"/>
      <c r="RHG304" s="72"/>
      <c r="RHH304" s="72"/>
      <c r="RHI304" s="72"/>
      <c r="RHJ304" s="72"/>
      <c r="RHK304" s="72"/>
      <c r="RHL304" s="72"/>
      <c r="RHM304" s="72"/>
      <c r="RHN304" s="72"/>
      <c r="RHO304" s="72"/>
      <c r="RHP304" s="72"/>
      <c r="RHQ304" s="72"/>
      <c r="RHR304" s="72"/>
      <c r="RHS304" s="72"/>
      <c r="RHT304" s="72"/>
      <c r="RHU304" s="72"/>
      <c r="RHV304" s="72"/>
      <c r="RHW304" s="72"/>
      <c r="RHX304" s="72"/>
      <c r="RHY304" s="72"/>
      <c r="RHZ304" s="72"/>
      <c r="RIA304" s="72"/>
      <c r="RIB304" s="72"/>
      <c r="RIC304" s="72"/>
      <c r="RID304" s="72"/>
      <c r="RIE304" s="72"/>
      <c r="RIF304" s="72"/>
      <c r="RIG304" s="72"/>
      <c r="RIH304" s="72"/>
      <c r="RII304" s="72"/>
      <c r="RIJ304" s="72"/>
      <c r="RIK304" s="72"/>
      <c r="RIL304" s="72"/>
      <c r="RIM304" s="72"/>
      <c r="RIN304" s="72"/>
      <c r="RIO304" s="72"/>
      <c r="RIP304" s="72"/>
      <c r="RIQ304" s="72"/>
      <c r="RIR304" s="72"/>
      <c r="RIS304" s="72"/>
      <c r="RIT304" s="72"/>
      <c r="RIU304" s="72"/>
      <c r="RIV304" s="72"/>
      <c r="RIW304" s="72"/>
      <c r="RIX304" s="72"/>
      <c r="RIY304" s="72"/>
      <c r="RIZ304" s="72"/>
      <c r="RJA304" s="72"/>
      <c r="RJB304" s="72"/>
      <c r="RJC304" s="72"/>
      <c r="RJD304" s="72"/>
      <c r="RJE304" s="72"/>
      <c r="RJF304" s="72"/>
      <c r="RJG304" s="72"/>
      <c r="RJH304" s="72"/>
      <c r="RJI304" s="72"/>
      <c r="RJJ304" s="72"/>
      <c r="RJK304" s="72"/>
      <c r="RJL304" s="72"/>
      <c r="RJM304" s="72"/>
      <c r="RJN304" s="72"/>
      <c r="RJO304" s="72"/>
      <c r="RJP304" s="72"/>
      <c r="RJQ304" s="72"/>
      <c r="RJR304" s="72"/>
      <c r="RJS304" s="72"/>
      <c r="RJT304" s="72"/>
      <c r="RJU304" s="72"/>
      <c r="RJV304" s="72"/>
      <c r="RJW304" s="72"/>
      <c r="RJX304" s="72"/>
      <c r="RJY304" s="72"/>
      <c r="RJZ304" s="72"/>
      <c r="RKA304" s="72"/>
      <c r="RKB304" s="72"/>
      <c r="RKC304" s="72"/>
      <c r="RKD304" s="72"/>
      <c r="RKE304" s="72"/>
      <c r="RKF304" s="72"/>
      <c r="RKG304" s="72"/>
      <c r="RKH304" s="72"/>
      <c r="RKI304" s="72"/>
      <c r="RKJ304" s="72"/>
      <c r="RKK304" s="72"/>
      <c r="RKL304" s="72"/>
      <c r="RKM304" s="72"/>
      <c r="RKN304" s="72"/>
      <c r="RKO304" s="72"/>
      <c r="RKP304" s="72"/>
      <c r="RKQ304" s="72"/>
      <c r="RKR304" s="72"/>
      <c r="RKS304" s="72"/>
      <c r="RKT304" s="72"/>
      <c r="RKU304" s="72"/>
      <c r="RKV304" s="72"/>
      <c r="RKW304" s="72"/>
      <c r="RKX304" s="72"/>
      <c r="RKY304" s="72"/>
      <c r="RKZ304" s="72"/>
      <c r="RLA304" s="72"/>
      <c r="RLB304" s="72"/>
      <c r="RLC304" s="72"/>
      <c r="RLD304" s="72"/>
      <c r="RLE304" s="72"/>
      <c r="RLF304" s="72"/>
      <c r="RLG304" s="72"/>
      <c r="RLH304" s="72"/>
      <c r="RLI304" s="72"/>
      <c r="RLJ304" s="72"/>
      <c r="RLK304" s="72"/>
      <c r="RLL304" s="72"/>
      <c r="RLM304" s="72"/>
      <c r="RLN304" s="72"/>
      <c r="RLO304" s="72"/>
      <c r="RLP304" s="72"/>
      <c r="RLQ304" s="72"/>
      <c r="RLR304" s="72"/>
      <c r="RLS304" s="72"/>
      <c r="RLT304" s="72"/>
      <c r="RLU304" s="72"/>
      <c r="RLV304" s="72"/>
      <c r="RLW304" s="72"/>
      <c r="RLX304" s="72"/>
      <c r="RLY304" s="72"/>
      <c r="RLZ304" s="72"/>
      <c r="RMA304" s="72"/>
      <c r="RMB304" s="72"/>
      <c r="RMC304" s="72"/>
      <c r="RMD304" s="72"/>
      <c r="RME304" s="72"/>
      <c r="RMF304" s="72"/>
      <c r="RMG304" s="72"/>
      <c r="RMH304" s="72"/>
      <c r="RMI304" s="72"/>
      <c r="RMJ304" s="72"/>
      <c r="RMK304" s="72"/>
      <c r="RML304" s="72"/>
      <c r="RMM304" s="72"/>
      <c r="RMN304" s="72"/>
      <c r="RMO304" s="72"/>
      <c r="RMP304" s="72"/>
      <c r="RMQ304" s="72"/>
      <c r="RMR304" s="72"/>
      <c r="RMS304" s="72"/>
      <c r="RMT304" s="72"/>
      <c r="RMU304" s="72"/>
      <c r="RMV304" s="72"/>
      <c r="RMW304" s="72"/>
      <c r="RMX304" s="72"/>
      <c r="RMY304" s="72"/>
      <c r="RMZ304" s="72"/>
      <c r="RNA304" s="72"/>
      <c r="RNB304" s="72"/>
      <c r="RNC304" s="72"/>
      <c r="RND304" s="72"/>
      <c r="RNE304" s="72"/>
      <c r="RNF304" s="72"/>
      <c r="RNG304" s="72"/>
      <c r="RNH304" s="72"/>
      <c r="RNI304" s="72"/>
      <c r="RNJ304" s="72"/>
      <c r="RNK304" s="72"/>
      <c r="RNL304" s="72"/>
      <c r="RNM304" s="72"/>
      <c r="RNN304" s="72"/>
      <c r="RNO304" s="72"/>
      <c r="RNP304" s="72"/>
      <c r="RNQ304" s="72"/>
      <c r="RNR304" s="72"/>
      <c r="RNS304" s="72"/>
      <c r="RNT304" s="72"/>
      <c r="RNU304" s="72"/>
      <c r="RNV304" s="72"/>
      <c r="RNW304" s="72"/>
      <c r="RNX304" s="72"/>
      <c r="RNY304" s="72"/>
      <c r="RNZ304" s="72"/>
      <c r="ROA304" s="72"/>
      <c r="ROB304" s="72"/>
      <c r="ROC304" s="72"/>
      <c r="ROD304" s="72"/>
      <c r="ROE304" s="72"/>
      <c r="ROF304" s="72"/>
      <c r="ROG304" s="72"/>
      <c r="ROH304" s="72"/>
      <c r="ROI304" s="72"/>
      <c r="ROJ304" s="72"/>
      <c r="ROK304" s="72"/>
      <c r="ROL304" s="72"/>
      <c r="ROM304" s="72"/>
      <c r="RON304" s="72"/>
      <c r="ROO304" s="72"/>
      <c r="ROP304" s="72"/>
      <c r="ROQ304" s="72"/>
      <c r="ROR304" s="72"/>
      <c r="ROS304" s="72"/>
      <c r="ROT304" s="72"/>
      <c r="ROU304" s="72"/>
      <c r="ROV304" s="72"/>
      <c r="ROW304" s="72"/>
      <c r="ROX304" s="72"/>
      <c r="ROY304" s="72"/>
      <c r="ROZ304" s="72"/>
      <c r="RPA304" s="72"/>
      <c r="RPB304" s="72"/>
      <c r="RPC304" s="72"/>
      <c r="RPD304" s="72"/>
      <c r="RPE304" s="72"/>
      <c r="RPF304" s="72"/>
      <c r="RPG304" s="72"/>
      <c r="RPH304" s="72"/>
      <c r="RPI304" s="72"/>
      <c r="RPJ304" s="72"/>
      <c r="RPK304" s="72"/>
      <c r="RPL304" s="72"/>
      <c r="RPM304" s="72"/>
      <c r="RPN304" s="72"/>
      <c r="RPO304" s="72"/>
      <c r="RPP304" s="72"/>
      <c r="RPQ304" s="72"/>
      <c r="RPR304" s="72"/>
      <c r="RPS304" s="72"/>
      <c r="RPT304" s="72"/>
      <c r="RPU304" s="72"/>
      <c r="RPV304" s="72"/>
      <c r="RPW304" s="72"/>
      <c r="RPX304" s="72"/>
      <c r="RPY304" s="72"/>
      <c r="RPZ304" s="72"/>
      <c r="RQA304" s="72"/>
      <c r="RQB304" s="72"/>
      <c r="RQC304" s="72"/>
      <c r="RQD304" s="72"/>
      <c r="RQE304" s="72"/>
      <c r="RQF304" s="72"/>
      <c r="RQG304" s="72"/>
      <c r="RQH304" s="72"/>
      <c r="RQI304" s="72"/>
      <c r="RQJ304" s="72"/>
      <c r="RQK304" s="72"/>
      <c r="RQL304" s="72"/>
      <c r="RQM304" s="72"/>
      <c r="RQN304" s="72"/>
      <c r="RQO304" s="72"/>
      <c r="RQP304" s="72"/>
      <c r="RQQ304" s="72"/>
      <c r="RQR304" s="72"/>
      <c r="RQS304" s="72"/>
      <c r="RQT304" s="72"/>
      <c r="RQU304" s="72"/>
      <c r="RQV304" s="72"/>
      <c r="RQW304" s="72"/>
      <c r="RQX304" s="72"/>
      <c r="RQY304" s="72"/>
      <c r="RQZ304" s="72"/>
      <c r="RRA304" s="72"/>
      <c r="RRB304" s="72"/>
      <c r="RRC304" s="72"/>
      <c r="RRD304" s="72"/>
      <c r="RRE304" s="72"/>
      <c r="RRF304" s="72"/>
      <c r="RRG304" s="72"/>
      <c r="RRH304" s="72"/>
      <c r="RRI304" s="72"/>
      <c r="RRJ304" s="72"/>
      <c r="RRK304" s="72"/>
      <c r="RRL304" s="72"/>
      <c r="RRM304" s="72"/>
      <c r="RRN304" s="72"/>
      <c r="RRO304" s="72"/>
      <c r="RRP304" s="72"/>
      <c r="RRQ304" s="72"/>
      <c r="RRR304" s="72"/>
      <c r="RRS304" s="72"/>
      <c r="RRT304" s="72"/>
      <c r="RRU304" s="72"/>
      <c r="RRV304" s="72"/>
      <c r="RRW304" s="72"/>
      <c r="RRX304" s="72"/>
      <c r="RRY304" s="72"/>
      <c r="RRZ304" s="72"/>
      <c r="RSA304" s="72"/>
      <c r="RSB304" s="72"/>
      <c r="RSC304" s="72"/>
      <c r="RSD304" s="72"/>
      <c r="RSE304" s="72"/>
      <c r="RSF304" s="72"/>
      <c r="RSG304" s="72"/>
      <c r="RSH304" s="72"/>
      <c r="RSI304" s="72"/>
      <c r="RSJ304" s="72"/>
      <c r="RSK304" s="72"/>
      <c r="RSL304" s="72"/>
      <c r="RSM304" s="72"/>
      <c r="RSN304" s="72"/>
      <c r="RSO304" s="72"/>
      <c r="RSP304" s="72"/>
      <c r="RSQ304" s="72"/>
      <c r="RSR304" s="72"/>
      <c r="RSS304" s="72"/>
      <c r="RST304" s="72"/>
      <c r="RSU304" s="72"/>
      <c r="RSV304" s="72"/>
      <c r="RSW304" s="72"/>
      <c r="RSX304" s="72"/>
      <c r="RSY304" s="72"/>
      <c r="RSZ304" s="72"/>
      <c r="RTA304" s="72"/>
      <c r="RTB304" s="72"/>
      <c r="RTC304" s="72"/>
      <c r="RTD304" s="72"/>
      <c r="RTE304" s="72"/>
      <c r="RTF304" s="72"/>
      <c r="RTG304" s="72"/>
      <c r="RTH304" s="72"/>
      <c r="RTI304" s="72"/>
      <c r="RTJ304" s="72"/>
      <c r="RTK304" s="72"/>
      <c r="RTL304" s="72"/>
      <c r="RTM304" s="72"/>
      <c r="RTN304" s="72"/>
      <c r="RTO304" s="72"/>
      <c r="RTP304" s="72"/>
      <c r="RTQ304" s="72"/>
      <c r="RTR304" s="72"/>
      <c r="RTS304" s="72"/>
      <c r="RTT304" s="72"/>
      <c r="RTU304" s="72"/>
      <c r="RTV304" s="72"/>
      <c r="RTW304" s="72"/>
      <c r="RTX304" s="72"/>
      <c r="RTY304" s="72"/>
      <c r="RTZ304" s="72"/>
      <c r="RUA304" s="72"/>
      <c r="RUB304" s="72"/>
      <c r="RUC304" s="72"/>
      <c r="RUD304" s="72"/>
      <c r="RUE304" s="72"/>
      <c r="RUF304" s="72"/>
      <c r="RUG304" s="72"/>
      <c r="RUH304" s="72"/>
      <c r="RUI304" s="72"/>
      <c r="RUJ304" s="72"/>
      <c r="RUK304" s="72"/>
      <c r="RUL304" s="72"/>
      <c r="RUM304" s="72"/>
      <c r="RUN304" s="72"/>
      <c r="RUO304" s="72"/>
      <c r="RUP304" s="72"/>
      <c r="RUQ304" s="72"/>
      <c r="RUR304" s="72"/>
      <c r="RUS304" s="72"/>
      <c r="RUT304" s="72"/>
      <c r="RUU304" s="72"/>
      <c r="RUV304" s="72"/>
      <c r="RUW304" s="72"/>
      <c r="RUX304" s="72"/>
      <c r="RUY304" s="72"/>
      <c r="RUZ304" s="72"/>
      <c r="RVA304" s="72"/>
      <c r="RVB304" s="72"/>
      <c r="RVC304" s="72"/>
      <c r="RVD304" s="72"/>
      <c r="RVE304" s="72"/>
      <c r="RVF304" s="72"/>
      <c r="RVG304" s="72"/>
      <c r="RVH304" s="72"/>
      <c r="RVI304" s="72"/>
      <c r="RVJ304" s="72"/>
      <c r="RVK304" s="72"/>
      <c r="RVL304" s="72"/>
      <c r="RVM304" s="72"/>
      <c r="RVN304" s="72"/>
      <c r="RVO304" s="72"/>
      <c r="RVP304" s="72"/>
      <c r="RVQ304" s="72"/>
      <c r="RVR304" s="72"/>
      <c r="RVS304" s="72"/>
      <c r="RVT304" s="72"/>
      <c r="RVU304" s="72"/>
      <c r="RVV304" s="72"/>
      <c r="RVW304" s="72"/>
      <c r="RVX304" s="72"/>
      <c r="RVY304" s="72"/>
      <c r="RVZ304" s="72"/>
      <c r="RWA304" s="72"/>
      <c r="RWB304" s="72"/>
      <c r="RWC304" s="72"/>
      <c r="RWD304" s="72"/>
      <c r="RWE304" s="72"/>
      <c r="RWF304" s="72"/>
      <c r="RWG304" s="72"/>
      <c r="RWH304" s="72"/>
      <c r="RWI304" s="72"/>
      <c r="RWJ304" s="72"/>
      <c r="RWK304" s="72"/>
      <c r="RWL304" s="72"/>
      <c r="RWM304" s="72"/>
      <c r="RWN304" s="72"/>
      <c r="RWO304" s="72"/>
      <c r="RWP304" s="72"/>
      <c r="RWQ304" s="72"/>
      <c r="RWR304" s="72"/>
      <c r="RWS304" s="72"/>
      <c r="RWT304" s="72"/>
      <c r="RWU304" s="72"/>
      <c r="RWV304" s="72"/>
      <c r="RWW304" s="72"/>
      <c r="RWX304" s="72"/>
      <c r="RWY304" s="72"/>
      <c r="RWZ304" s="72"/>
      <c r="RXA304" s="72"/>
      <c r="RXB304" s="72"/>
      <c r="RXC304" s="72"/>
      <c r="RXD304" s="72"/>
      <c r="RXE304" s="72"/>
      <c r="RXF304" s="72"/>
      <c r="RXG304" s="72"/>
      <c r="RXH304" s="72"/>
      <c r="RXI304" s="72"/>
      <c r="RXJ304" s="72"/>
      <c r="RXK304" s="72"/>
      <c r="RXL304" s="72"/>
      <c r="RXM304" s="72"/>
      <c r="RXN304" s="72"/>
      <c r="RXO304" s="72"/>
      <c r="RXP304" s="72"/>
      <c r="RXQ304" s="72"/>
      <c r="RXR304" s="72"/>
      <c r="RXS304" s="72"/>
      <c r="RXT304" s="72"/>
      <c r="RXU304" s="72"/>
      <c r="RXV304" s="72"/>
      <c r="RXW304" s="72"/>
      <c r="RXX304" s="72"/>
      <c r="RXY304" s="72"/>
      <c r="RXZ304" s="72"/>
      <c r="RYA304" s="72"/>
      <c r="RYB304" s="72"/>
      <c r="RYC304" s="72"/>
      <c r="RYD304" s="72"/>
      <c r="RYE304" s="72"/>
      <c r="RYF304" s="72"/>
      <c r="RYG304" s="72"/>
      <c r="RYH304" s="72"/>
      <c r="RYI304" s="72"/>
      <c r="RYJ304" s="72"/>
      <c r="RYK304" s="72"/>
      <c r="RYL304" s="72"/>
      <c r="RYM304" s="72"/>
      <c r="RYN304" s="72"/>
      <c r="RYO304" s="72"/>
      <c r="RYP304" s="72"/>
      <c r="RYQ304" s="72"/>
      <c r="RYR304" s="72"/>
      <c r="RYS304" s="72"/>
      <c r="RYT304" s="72"/>
      <c r="RYU304" s="72"/>
      <c r="RYV304" s="72"/>
      <c r="RYW304" s="72"/>
      <c r="RYX304" s="72"/>
      <c r="RYY304" s="72"/>
      <c r="RYZ304" s="72"/>
      <c r="RZA304" s="72"/>
      <c r="RZB304" s="72"/>
      <c r="RZC304" s="72"/>
      <c r="RZD304" s="72"/>
      <c r="RZE304" s="72"/>
      <c r="RZF304" s="72"/>
      <c r="RZG304" s="72"/>
      <c r="RZH304" s="72"/>
      <c r="RZI304" s="72"/>
      <c r="RZJ304" s="72"/>
      <c r="RZK304" s="72"/>
      <c r="RZL304" s="72"/>
      <c r="RZM304" s="72"/>
      <c r="RZN304" s="72"/>
      <c r="RZO304" s="72"/>
      <c r="RZP304" s="72"/>
      <c r="RZQ304" s="72"/>
      <c r="RZR304" s="72"/>
      <c r="RZS304" s="72"/>
      <c r="RZT304" s="72"/>
      <c r="RZU304" s="72"/>
      <c r="RZV304" s="72"/>
      <c r="RZW304" s="72"/>
      <c r="RZX304" s="72"/>
      <c r="RZY304" s="72"/>
      <c r="RZZ304" s="72"/>
      <c r="SAA304" s="72"/>
      <c r="SAB304" s="72"/>
      <c r="SAC304" s="72"/>
      <c r="SAD304" s="72"/>
      <c r="SAE304" s="72"/>
      <c r="SAF304" s="72"/>
      <c r="SAG304" s="72"/>
      <c r="SAH304" s="72"/>
      <c r="SAI304" s="72"/>
      <c r="SAJ304" s="72"/>
      <c r="SAK304" s="72"/>
      <c r="SAL304" s="72"/>
      <c r="SAM304" s="72"/>
      <c r="SAN304" s="72"/>
      <c r="SAO304" s="72"/>
      <c r="SAP304" s="72"/>
      <c r="SAQ304" s="72"/>
      <c r="SAR304" s="72"/>
      <c r="SAS304" s="72"/>
      <c r="SAT304" s="72"/>
      <c r="SAU304" s="72"/>
      <c r="SAV304" s="72"/>
      <c r="SAW304" s="72"/>
      <c r="SAX304" s="72"/>
      <c r="SAY304" s="72"/>
      <c r="SAZ304" s="72"/>
      <c r="SBA304" s="72"/>
      <c r="SBB304" s="72"/>
      <c r="SBC304" s="72"/>
      <c r="SBD304" s="72"/>
      <c r="SBE304" s="72"/>
      <c r="SBF304" s="72"/>
      <c r="SBG304" s="72"/>
      <c r="SBH304" s="72"/>
      <c r="SBI304" s="72"/>
      <c r="SBJ304" s="72"/>
      <c r="SBK304" s="72"/>
      <c r="SBL304" s="72"/>
      <c r="SBM304" s="72"/>
      <c r="SBN304" s="72"/>
      <c r="SBO304" s="72"/>
      <c r="SBP304" s="72"/>
      <c r="SBQ304" s="72"/>
      <c r="SBR304" s="72"/>
      <c r="SBS304" s="72"/>
      <c r="SBT304" s="72"/>
      <c r="SBU304" s="72"/>
      <c r="SBV304" s="72"/>
      <c r="SBW304" s="72"/>
      <c r="SBX304" s="72"/>
      <c r="SBY304" s="72"/>
      <c r="SBZ304" s="72"/>
      <c r="SCA304" s="72"/>
      <c r="SCB304" s="72"/>
      <c r="SCC304" s="72"/>
      <c r="SCD304" s="72"/>
      <c r="SCE304" s="72"/>
      <c r="SCF304" s="72"/>
      <c r="SCG304" s="72"/>
      <c r="SCH304" s="72"/>
      <c r="SCI304" s="72"/>
      <c r="SCJ304" s="72"/>
      <c r="SCK304" s="72"/>
      <c r="SCL304" s="72"/>
      <c r="SCM304" s="72"/>
      <c r="SCN304" s="72"/>
      <c r="SCO304" s="72"/>
      <c r="SCP304" s="72"/>
      <c r="SCQ304" s="72"/>
      <c r="SCR304" s="72"/>
      <c r="SCS304" s="72"/>
      <c r="SCT304" s="72"/>
      <c r="SCU304" s="72"/>
      <c r="SCV304" s="72"/>
      <c r="SCW304" s="72"/>
      <c r="SCX304" s="72"/>
      <c r="SCY304" s="72"/>
      <c r="SCZ304" s="72"/>
      <c r="SDA304" s="72"/>
      <c r="SDB304" s="72"/>
      <c r="SDC304" s="72"/>
      <c r="SDD304" s="72"/>
      <c r="SDE304" s="72"/>
      <c r="SDF304" s="72"/>
      <c r="SDG304" s="72"/>
      <c r="SDH304" s="72"/>
      <c r="SDI304" s="72"/>
      <c r="SDJ304" s="72"/>
      <c r="SDK304" s="72"/>
      <c r="SDL304" s="72"/>
      <c r="SDM304" s="72"/>
      <c r="SDN304" s="72"/>
      <c r="SDO304" s="72"/>
      <c r="SDP304" s="72"/>
      <c r="SDQ304" s="72"/>
      <c r="SDR304" s="72"/>
      <c r="SDS304" s="72"/>
      <c r="SDT304" s="72"/>
      <c r="SDU304" s="72"/>
      <c r="SDV304" s="72"/>
      <c r="SDW304" s="72"/>
      <c r="SDX304" s="72"/>
      <c r="SDY304" s="72"/>
      <c r="SDZ304" s="72"/>
      <c r="SEA304" s="72"/>
      <c r="SEB304" s="72"/>
      <c r="SEC304" s="72"/>
      <c r="SED304" s="72"/>
      <c r="SEE304" s="72"/>
      <c r="SEF304" s="72"/>
      <c r="SEG304" s="72"/>
      <c r="SEH304" s="72"/>
      <c r="SEI304" s="72"/>
      <c r="SEJ304" s="72"/>
      <c r="SEK304" s="72"/>
      <c r="SEL304" s="72"/>
      <c r="SEM304" s="72"/>
      <c r="SEN304" s="72"/>
      <c r="SEO304" s="72"/>
      <c r="SEP304" s="72"/>
      <c r="SEQ304" s="72"/>
      <c r="SER304" s="72"/>
      <c r="SES304" s="72"/>
      <c r="SET304" s="72"/>
      <c r="SEU304" s="72"/>
      <c r="SEV304" s="72"/>
      <c r="SEW304" s="72"/>
      <c r="SEX304" s="72"/>
      <c r="SEY304" s="72"/>
      <c r="SEZ304" s="72"/>
      <c r="SFA304" s="72"/>
      <c r="SFB304" s="72"/>
      <c r="SFC304" s="72"/>
      <c r="SFD304" s="72"/>
      <c r="SFE304" s="72"/>
      <c r="SFF304" s="72"/>
      <c r="SFG304" s="72"/>
      <c r="SFH304" s="72"/>
      <c r="SFI304" s="72"/>
      <c r="SFJ304" s="72"/>
      <c r="SFK304" s="72"/>
      <c r="SFL304" s="72"/>
      <c r="SFM304" s="72"/>
      <c r="SFN304" s="72"/>
      <c r="SFO304" s="72"/>
      <c r="SFP304" s="72"/>
      <c r="SFQ304" s="72"/>
      <c r="SFR304" s="72"/>
      <c r="SFS304" s="72"/>
      <c r="SFT304" s="72"/>
      <c r="SFU304" s="72"/>
      <c r="SFV304" s="72"/>
      <c r="SFW304" s="72"/>
      <c r="SFX304" s="72"/>
      <c r="SFY304" s="72"/>
      <c r="SFZ304" s="72"/>
      <c r="SGA304" s="72"/>
      <c r="SGB304" s="72"/>
      <c r="SGC304" s="72"/>
      <c r="SGD304" s="72"/>
      <c r="SGE304" s="72"/>
      <c r="SGF304" s="72"/>
      <c r="SGG304" s="72"/>
      <c r="SGH304" s="72"/>
      <c r="SGI304" s="72"/>
      <c r="SGJ304" s="72"/>
      <c r="SGK304" s="72"/>
      <c r="SGL304" s="72"/>
      <c r="SGM304" s="72"/>
      <c r="SGN304" s="72"/>
      <c r="SGO304" s="72"/>
      <c r="SGP304" s="72"/>
      <c r="SGQ304" s="72"/>
      <c r="SGR304" s="72"/>
      <c r="SGS304" s="72"/>
      <c r="SGT304" s="72"/>
      <c r="SGU304" s="72"/>
      <c r="SGV304" s="72"/>
      <c r="SGW304" s="72"/>
      <c r="SGX304" s="72"/>
      <c r="SGY304" s="72"/>
      <c r="SGZ304" s="72"/>
      <c r="SHA304" s="72"/>
      <c r="SHB304" s="72"/>
      <c r="SHC304" s="72"/>
      <c r="SHD304" s="72"/>
      <c r="SHE304" s="72"/>
      <c r="SHF304" s="72"/>
      <c r="SHG304" s="72"/>
      <c r="SHH304" s="72"/>
      <c r="SHI304" s="72"/>
      <c r="SHJ304" s="72"/>
      <c r="SHK304" s="72"/>
      <c r="SHL304" s="72"/>
      <c r="SHM304" s="72"/>
      <c r="SHN304" s="72"/>
      <c r="SHO304" s="72"/>
      <c r="SHP304" s="72"/>
      <c r="SHQ304" s="72"/>
      <c r="SHR304" s="72"/>
      <c r="SHS304" s="72"/>
      <c r="SHT304" s="72"/>
      <c r="SHU304" s="72"/>
      <c r="SHV304" s="72"/>
      <c r="SHW304" s="72"/>
      <c r="SHX304" s="72"/>
      <c r="SHY304" s="72"/>
      <c r="SHZ304" s="72"/>
      <c r="SIA304" s="72"/>
      <c r="SIB304" s="72"/>
      <c r="SIC304" s="72"/>
      <c r="SID304" s="72"/>
      <c r="SIE304" s="72"/>
      <c r="SIF304" s="72"/>
      <c r="SIG304" s="72"/>
      <c r="SIH304" s="72"/>
      <c r="SII304" s="72"/>
      <c r="SIJ304" s="72"/>
      <c r="SIK304" s="72"/>
      <c r="SIL304" s="72"/>
      <c r="SIM304" s="72"/>
      <c r="SIN304" s="72"/>
      <c r="SIO304" s="72"/>
      <c r="SIP304" s="72"/>
      <c r="SIQ304" s="72"/>
      <c r="SIR304" s="72"/>
      <c r="SIS304" s="72"/>
      <c r="SIT304" s="72"/>
      <c r="SIU304" s="72"/>
      <c r="SIV304" s="72"/>
      <c r="SIW304" s="72"/>
      <c r="SIX304" s="72"/>
      <c r="SIY304" s="72"/>
      <c r="SIZ304" s="72"/>
      <c r="SJA304" s="72"/>
      <c r="SJB304" s="72"/>
      <c r="SJC304" s="72"/>
      <c r="SJD304" s="72"/>
      <c r="SJE304" s="72"/>
      <c r="SJF304" s="72"/>
      <c r="SJG304" s="72"/>
      <c r="SJH304" s="72"/>
      <c r="SJI304" s="72"/>
      <c r="SJJ304" s="72"/>
      <c r="SJK304" s="72"/>
      <c r="SJL304" s="72"/>
      <c r="SJM304" s="72"/>
      <c r="SJN304" s="72"/>
      <c r="SJO304" s="72"/>
      <c r="SJP304" s="72"/>
      <c r="SJQ304" s="72"/>
      <c r="SJR304" s="72"/>
      <c r="SJS304" s="72"/>
      <c r="SJT304" s="72"/>
      <c r="SJU304" s="72"/>
      <c r="SJV304" s="72"/>
      <c r="SJW304" s="72"/>
      <c r="SJX304" s="72"/>
      <c r="SJY304" s="72"/>
      <c r="SJZ304" s="72"/>
      <c r="SKA304" s="72"/>
      <c r="SKB304" s="72"/>
      <c r="SKC304" s="72"/>
      <c r="SKD304" s="72"/>
      <c r="SKE304" s="72"/>
      <c r="SKF304" s="72"/>
      <c r="SKG304" s="72"/>
      <c r="SKH304" s="72"/>
      <c r="SKI304" s="72"/>
      <c r="SKJ304" s="72"/>
      <c r="SKK304" s="72"/>
      <c r="SKL304" s="72"/>
      <c r="SKM304" s="72"/>
      <c r="SKN304" s="72"/>
      <c r="SKO304" s="72"/>
      <c r="SKP304" s="72"/>
      <c r="SKQ304" s="72"/>
      <c r="SKR304" s="72"/>
      <c r="SKS304" s="72"/>
      <c r="SKT304" s="72"/>
      <c r="SKU304" s="72"/>
      <c r="SKV304" s="72"/>
      <c r="SKW304" s="72"/>
      <c r="SKX304" s="72"/>
      <c r="SKY304" s="72"/>
      <c r="SKZ304" s="72"/>
      <c r="SLA304" s="72"/>
      <c r="SLB304" s="72"/>
      <c r="SLC304" s="72"/>
      <c r="SLD304" s="72"/>
      <c r="SLE304" s="72"/>
      <c r="SLF304" s="72"/>
      <c r="SLG304" s="72"/>
      <c r="SLH304" s="72"/>
      <c r="SLI304" s="72"/>
      <c r="SLJ304" s="72"/>
      <c r="SLK304" s="72"/>
      <c r="SLL304" s="72"/>
      <c r="SLM304" s="72"/>
      <c r="SLN304" s="72"/>
      <c r="SLO304" s="72"/>
      <c r="SLP304" s="72"/>
      <c r="SLQ304" s="72"/>
      <c r="SLR304" s="72"/>
      <c r="SLS304" s="72"/>
      <c r="SLT304" s="72"/>
      <c r="SLU304" s="72"/>
      <c r="SLV304" s="72"/>
      <c r="SLW304" s="72"/>
      <c r="SLX304" s="72"/>
      <c r="SLY304" s="72"/>
      <c r="SLZ304" s="72"/>
      <c r="SMA304" s="72"/>
      <c r="SMB304" s="72"/>
      <c r="SMC304" s="72"/>
      <c r="SMD304" s="72"/>
      <c r="SME304" s="72"/>
      <c r="SMF304" s="72"/>
      <c r="SMG304" s="72"/>
      <c r="SMH304" s="72"/>
      <c r="SMI304" s="72"/>
      <c r="SMJ304" s="72"/>
      <c r="SMK304" s="72"/>
      <c r="SML304" s="72"/>
      <c r="SMM304" s="72"/>
      <c r="SMN304" s="72"/>
      <c r="SMO304" s="72"/>
      <c r="SMP304" s="72"/>
      <c r="SMQ304" s="72"/>
      <c r="SMR304" s="72"/>
      <c r="SMS304" s="72"/>
      <c r="SMT304" s="72"/>
      <c r="SMU304" s="72"/>
      <c r="SMV304" s="72"/>
      <c r="SMW304" s="72"/>
      <c r="SMX304" s="72"/>
      <c r="SMY304" s="72"/>
      <c r="SMZ304" s="72"/>
      <c r="SNA304" s="72"/>
      <c r="SNB304" s="72"/>
      <c r="SNC304" s="72"/>
      <c r="SND304" s="72"/>
      <c r="SNE304" s="72"/>
      <c r="SNF304" s="72"/>
      <c r="SNG304" s="72"/>
      <c r="SNH304" s="72"/>
      <c r="SNI304" s="72"/>
      <c r="SNJ304" s="72"/>
      <c r="SNK304" s="72"/>
      <c r="SNL304" s="72"/>
      <c r="SNM304" s="72"/>
      <c r="SNN304" s="72"/>
      <c r="SNO304" s="72"/>
      <c r="SNP304" s="72"/>
      <c r="SNQ304" s="72"/>
      <c r="SNR304" s="72"/>
      <c r="SNS304" s="72"/>
      <c r="SNT304" s="72"/>
      <c r="SNU304" s="72"/>
      <c r="SNV304" s="72"/>
      <c r="SNW304" s="72"/>
      <c r="SNX304" s="72"/>
      <c r="SNY304" s="72"/>
      <c r="SNZ304" s="72"/>
      <c r="SOA304" s="72"/>
      <c r="SOB304" s="72"/>
      <c r="SOC304" s="72"/>
      <c r="SOD304" s="72"/>
      <c r="SOE304" s="72"/>
      <c r="SOF304" s="72"/>
      <c r="SOG304" s="72"/>
      <c r="SOH304" s="72"/>
      <c r="SOI304" s="72"/>
      <c r="SOJ304" s="72"/>
      <c r="SOK304" s="72"/>
      <c r="SOL304" s="72"/>
      <c r="SOM304" s="72"/>
      <c r="SON304" s="72"/>
      <c r="SOO304" s="72"/>
      <c r="SOP304" s="72"/>
      <c r="SOQ304" s="72"/>
      <c r="SOR304" s="72"/>
      <c r="SOS304" s="72"/>
      <c r="SOT304" s="72"/>
      <c r="SOU304" s="72"/>
      <c r="SOV304" s="72"/>
      <c r="SOW304" s="72"/>
      <c r="SOX304" s="72"/>
      <c r="SOY304" s="72"/>
      <c r="SOZ304" s="72"/>
      <c r="SPA304" s="72"/>
      <c r="SPB304" s="72"/>
      <c r="SPC304" s="72"/>
      <c r="SPD304" s="72"/>
      <c r="SPE304" s="72"/>
      <c r="SPF304" s="72"/>
      <c r="SPG304" s="72"/>
      <c r="SPH304" s="72"/>
      <c r="SPI304" s="72"/>
      <c r="SPJ304" s="72"/>
      <c r="SPK304" s="72"/>
      <c r="SPL304" s="72"/>
      <c r="SPM304" s="72"/>
      <c r="SPN304" s="72"/>
      <c r="SPO304" s="72"/>
      <c r="SPP304" s="72"/>
      <c r="SPQ304" s="72"/>
      <c r="SPR304" s="72"/>
      <c r="SPS304" s="72"/>
      <c r="SPT304" s="72"/>
      <c r="SPU304" s="72"/>
      <c r="SPV304" s="72"/>
      <c r="SPW304" s="72"/>
      <c r="SPX304" s="72"/>
      <c r="SPY304" s="72"/>
      <c r="SPZ304" s="72"/>
      <c r="SQA304" s="72"/>
      <c r="SQB304" s="72"/>
      <c r="SQC304" s="72"/>
      <c r="SQD304" s="72"/>
      <c r="SQE304" s="72"/>
      <c r="SQF304" s="72"/>
      <c r="SQG304" s="72"/>
      <c r="SQH304" s="72"/>
      <c r="SQI304" s="72"/>
      <c r="SQJ304" s="72"/>
      <c r="SQK304" s="72"/>
      <c r="SQL304" s="72"/>
      <c r="SQM304" s="72"/>
      <c r="SQN304" s="72"/>
      <c r="SQO304" s="72"/>
      <c r="SQP304" s="72"/>
      <c r="SQQ304" s="72"/>
      <c r="SQR304" s="72"/>
      <c r="SQS304" s="72"/>
      <c r="SQT304" s="72"/>
      <c r="SQU304" s="72"/>
      <c r="SQV304" s="72"/>
      <c r="SQW304" s="72"/>
      <c r="SQX304" s="72"/>
      <c r="SQY304" s="72"/>
      <c r="SQZ304" s="72"/>
      <c r="SRA304" s="72"/>
      <c r="SRB304" s="72"/>
      <c r="SRC304" s="72"/>
      <c r="SRD304" s="72"/>
      <c r="SRE304" s="72"/>
      <c r="SRF304" s="72"/>
      <c r="SRG304" s="72"/>
      <c r="SRH304" s="72"/>
      <c r="SRI304" s="72"/>
      <c r="SRJ304" s="72"/>
      <c r="SRK304" s="72"/>
      <c r="SRL304" s="72"/>
      <c r="SRM304" s="72"/>
      <c r="SRN304" s="72"/>
      <c r="SRO304" s="72"/>
      <c r="SRP304" s="72"/>
      <c r="SRQ304" s="72"/>
      <c r="SRR304" s="72"/>
      <c r="SRS304" s="72"/>
      <c r="SRT304" s="72"/>
      <c r="SRU304" s="72"/>
      <c r="SRV304" s="72"/>
      <c r="SRW304" s="72"/>
      <c r="SRX304" s="72"/>
      <c r="SRY304" s="72"/>
      <c r="SRZ304" s="72"/>
      <c r="SSA304" s="72"/>
      <c r="SSB304" s="72"/>
      <c r="SSC304" s="72"/>
      <c r="SSD304" s="72"/>
      <c r="SSE304" s="72"/>
      <c r="SSF304" s="72"/>
      <c r="SSG304" s="72"/>
      <c r="SSH304" s="72"/>
      <c r="SSI304" s="72"/>
      <c r="SSJ304" s="72"/>
      <c r="SSK304" s="72"/>
      <c r="SSL304" s="72"/>
      <c r="SSM304" s="72"/>
      <c r="SSN304" s="72"/>
      <c r="SSO304" s="72"/>
      <c r="SSP304" s="72"/>
      <c r="SSQ304" s="72"/>
      <c r="SSR304" s="72"/>
      <c r="SSS304" s="72"/>
      <c r="SST304" s="72"/>
      <c r="SSU304" s="72"/>
      <c r="SSV304" s="72"/>
      <c r="SSW304" s="72"/>
      <c r="SSX304" s="72"/>
      <c r="SSY304" s="72"/>
      <c r="SSZ304" s="72"/>
      <c r="STA304" s="72"/>
      <c r="STB304" s="72"/>
      <c r="STC304" s="72"/>
      <c r="STD304" s="72"/>
      <c r="STE304" s="72"/>
      <c r="STF304" s="72"/>
      <c r="STG304" s="72"/>
      <c r="STH304" s="72"/>
      <c r="STI304" s="72"/>
      <c r="STJ304" s="72"/>
      <c r="STK304" s="72"/>
      <c r="STL304" s="72"/>
      <c r="STM304" s="72"/>
      <c r="STN304" s="72"/>
      <c r="STO304" s="72"/>
      <c r="STP304" s="72"/>
      <c r="STQ304" s="72"/>
      <c r="STR304" s="72"/>
      <c r="STS304" s="72"/>
      <c r="STT304" s="72"/>
      <c r="STU304" s="72"/>
      <c r="STV304" s="72"/>
      <c r="STW304" s="72"/>
      <c r="STX304" s="72"/>
      <c r="STY304" s="72"/>
      <c r="STZ304" s="72"/>
      <c r="SUA304" s="72"/>
      <c r="SUB304" s="72"/>
      <c r="SUC304" s="72"/>
      <c r="SUD304" s="72"/>
      <c r="SUE304" s="72"/>
      <c r="SUF304" s="72"/>
      <c r="SUG304" s="72"/>
      <c r="SUH304" s="72"/>
      <c r="SUI304" s="72"/>
      <c r="SUJ304" s="72"/>
      <c r="SUK304" s="72"/>
      <c r="SUL304" s="72"/>
      <c r="SUM304" s="72"/>
      <c r="SUN304" s="72"/>
      <c r="SUO304" s="72"/>
      <c r="SUP304" s="72"/>
      <c r="SUQ304" s="72"/>
      <c r="SUR304" s="72"/>
      <c r="SUS304" s="72"/>
      <c r="SUT304" s="72"/>
      <c r="SUU304" s="72"/>
      <c r="SUV304" s="72"/>
      <c r="SUW304" s="72"/>
      <c r="SUX304" s="72"/>
      <c r="SUY304" s="72"/>
      <c r="SUZ304" s="72"/>
      <c r="SVA304" s="72"/>
      <c r="SVB304" s="72"/>
      <c r="SVC304" s="72"/>
      <c r="SVD304" s="72"/>
      <c r="SVE304" s="72"/>
      <c r="SVF304" s="72"/>
      <c r="SVG304" s="72"/>
      <c r="SVH304" s="72"/>
      <c r="SVI304" s="72"/>
      <c r="SVJ304" s="72"/>
      <c r="SVK304" s="72"/>
      <c r="SVL304" s="72"/>
      <c r="SVM304" s="72"/>
      <c r="SVN304" s="72"/>
      <c r="SVO304" s="72"/>
      <c r="SVP304" s="72"/>
      <c r="SVQ304" s="72"/>
      <c r="SVR304" s="72"/>
      <c r="SVS304" s="72"/>
      <c r="SVT304" s="72"/>
      <c r="SVU304" s="72"/>
      <c r="SVV304" s="72"/>
      <c r="SVW304" s="72"/>
      <c r="SVX304" s="72"/>
      <c r="SVY304" s="72"/>
      <c r="SVZ304" s="72"/>
      <c r="SWA304" s="72"/>
      <c r="SWB304" s="72"/>
      <c r="SWC304" s="72"/>
      <c r="SWD304" s="72"/>
      <c r="SWE304" s="72"/>
      <c r="SWF304" s="72"/>
      <c r="SWG304" s="72"/>
      <c r="SWH304" s="72"/>
      <c r="SWI304" s="72"/>
      <c r="SWJ304" s="72"/>
      <c r="SWK304" s="72"/>
      <c r="SWL304" s="72"/>
      <c r="SWM304" s="72"/>
      <c r="SWN304" s="72"/>
      <c r="SWO304" s="72"/>
      <c r="SWP304" s="72"/>
      <c r="SWQ304" s="72"/>
      <c r="SWR304" s="72"/>
      <c r="SWS304" s="72"/>
      <c r="SWT304" s="72"/>
      <c r="SWU304" s="72"/>
      <c r="SWV304" s="72"/>
      <c r="SWW304" s="72"/>
      <c r="SWX304" s="72"/>
      <c r="SWY304" s="72"/>
      <c r="SWZ304" s="72"/>
      <c r="SXA304" s="72"/>
      <c r="SXB304" s="72"/>
      <c r="SXC304" s="72"/>
      <c r="SXD304" s="72"/>
      <c r="SXE304" s="72"/>
      <c r="SXF304" s="72"/>
      <c r="SXG304" s="72"/>
      <c r="SXH304" s="72"/>
      <c r="SXI304" s="72"/>
      <c r="SXJ304" s="72"/>
      <c r="SXK304" s="72"/>
      <c r="SXL304" s="72"/>
      <c r="SXM304" s="72"/>
      <c r="SXN304" s="72"/>
      <c r="SXO304" s="72"/>
      <c r="SXP304" s="72"/>
      <c r="SXQ304" s="72"/>
      <c r="SXR304" s="72"/>
      <c r="SXS304" s="72"/>
      <c r="SXT304" s="72"/>
      <c r="SXU304" s="72"/>
      <c r="SXV304" s="72"/>
      <c r="SXW304" s="72"/>
      <c r="SXX304" s="72"/>
      <c r="SXY304" s="72"/>
      <c r="SXZ304" s="72"/>
      <c r="SYA304" s="72"/>
      <c r="SYB304" s="72"/>
      <c r="SYC304" s="72"/>
      <c r="SYD304" s="72"/>
      <c r="SYE304" s="72"/>
      <c r="SYF304" s="72"/>
      <c r="SYG304" s="72"/>
      <c r="SYH304" s="72"/>
      <c r="SYI304" s="72"/>
      <c r="SYJ304" s="72"/>
      <c r="SYK304" s="72"/>
      <c r="SYL304" s="72"/>
      <c r="SYM304" s="72"/>
      <c r="SYN304" s="72"/>
      <c r="SYO304" s="72"/>
      <c r="SYP304" s="72"/>
      <c r="SYQ304" s="72"/>
      <c r="SYR304" s="72"/>
      <c r="SYS304" s="72"/>
      <c r="SYT304" s="72"/>
      <c r="SYU304" s="72"/>
      <c r="SYV304" s="72"/>
      <c r="SYW304" s="72"/>
      <c r="SYX304" s="72"/>
      <c r="SYY304" s="72"/>
      <c r="SYZ304" s="72"/>
      <c r="SZA304" s="72"/>
      <c r="SZB304" s="72"/>
      <c r="SZC304" s="72"/>
      <c r="SZD304" s="72"/>
      <c r="SZE304" s="72"/>
      <c r="SZF304" s="72"/>
      <c r="SZG304" s="72"/>
      <c r="SZH304" s="72"/>
      <c r="SZI304" s="72"/>
      <c r="SZJ304" s="72"/>
      <c r="SZK304" s="72"/>
      <c r="SZL304" s="72"/>
      <c r="SZM304" s="72"/>
      <c r="SZN304" s="72"/>
      <c r="SZO304" s="72"/>
      <c r="SZP304" s="72"/>
      <c r="SZQ304" s="72"/>
      <c r="SZR304" s="72"/>
      <c r="SZS304" s="72"/>
      <c r="SZT304" s="72"/>
      <c r="SZU304" s="72"/>
      <c r="SZV304" s="72"/>
      <c r="SZW304" s="72"/>
      <c r="SZX304" s="72"/>
      <c r="SZY304" s="72"/>
      <c r="SZZ304" s="72"/>
      <c r="TAA304" s="72"/>
      <c r="TAB304" s="72"/>
      <c r="TAC304" s="72"/>
      <c r="TAD304" s="72"/>
      <c r="TAE304" s="72"/>
      <c r="TAF304" s="72"/>
      <c r="TAG304" s="72"/>
      <c r="TAH304" s="72"/>
      <c r="TAI304" s="72"/>
      <c r="TAJ304" s="72"/>
      <c r="TAK304" s="72"/>
      <c r="TAL304" s="72"/>
      <c r="TAM304" s="72"/>
      <c r="TAN304" s="72"/>
      <c r="TAO304" s="72"/>
      <c r="TAP304" s="72"/>
      <c r="TAQ304" s="72"/>
      <c r="TAR304" s="72"/>
      <c r="TAS304" s="72"/>
      <c r="TAT304" s="72"/>
      <c r="TAU304" s="72"/>
      <c r="TAV304" s="72"/>
      <c r="TAW304" s="72"/>
      <c r="TAX304" s="72"/>
      <c r="TAY304" s="72"/>
      <c r="TAZ304" s="72"/>
      <c r="TBA304" s="72"/>
      <c r="TBB304" s="72"/>
      <c r="TBC304" s="72"/>
      <c r="TBD304" s="72"/>
      <c r="TBE304" s="72"/>
      <c r="TBF304" s="72"/>
      <c r="TBG304" s="72"/>
      <c r="TBH304" s="72"/>
      <c r="TBI304" s="72"/>
      <c r="TBJ304" s="72"/>
      <c r="TBK304" s="72"/>
      <c r="TBL304" s="72"/>
      <c r="TBM304" s="72"/>
      <c r="TBN304" s="72"/>
      <c r="TBO304" s="72"/>
      <c r="TBP304" s="72"/>
      <c r="TBQ304" s="72"/>
      <c r="TBR304" s="72"/>
      <c r="TBS304" s="72"/>
      <c r="TBT304" s="72"/>
      <c r="TBU304" s="72"/>
      <c r="TBV304" s="72"/>
      <c r="TBW304" s="72"/>
      <c r="TBX304" s="72"/>
      <c r="TBY304" s="72"/>
      <c r="TBZ304" s="72"/>
      <c r="TCA304" s="72"/>
      <c r="TCB304" s="72"/>
      <c r="TCC304" s="72"/>
      <c r="TCD304" s="72"/>
      <c r="TCE304" s="72"/>
      <c r="TCF304" s="72"/>
      <c r="TCG304" s="72"/>
      <c r="TCH304" s="72"/>
      <c r="TCI304" s="72"/>
      <c r="TCJ304" s="72"/>
      <c r="TCK304" s="72"/>
      <c r="TCL304" s="72"/>
      <c r="TCM304" s="72"/>
      <c r="TCN304" s="72"/>
      <c r="TCO304" s="72"/>
      <c r="TCP304" s="72"/>
      <c r="TCQ304" s="72"/>
      <c r="TCR304" s="72"/>
      <c r="TCS304" s="72"/>
      <c r="TCT304" s="72"/>
      <c r="TCU304" s="72"/>
      <c r="TCV304" s="72"/>
      <c r="TCW304" s="72"/>
      <c r="TCX304" s="72"/>
      <c r="TCY304" s="72"/>
      <c r="TCZ304" s="72"/>
      <c r="TDA304" s="72"/>
      <c r="TDB304" s="72"/>
      <c r="TDC304" s="72"/>
      <c r="TDD304" s="72"/>
      <c r="TDE304" s="72"/>
      <c r="TDF304" s="72"/>
      <c r="TDG304" s="72"/>
      <c r="TDH304" s="72"/>
      <c r="TDI304" s="72"/>
      <c r="TDJ304" s="72"/>
      <c r="TDK304" s="72"/>
      <c r="TDL304" s="72"/>
      <c r="TDM304" s="72"/>
      <c r="TDN304" s="72"/>
      <c r="TDO304" s="72"/>
      <c r="TDP304" s="72"/>
      <c r="TDQ304" s="72"/>
      <c r="TDR304" s="72"/>
      <c r="TDS304" s="72"/>
      <c r="TDT304" s="72"/>
      <c r="TDU304" s="72"/>
      <c r="TDV304" s="72"/>
      <c r="TDW304" s="72"/>
      <c r="TDX304" s="72"/>
      <c r="TDY304" s="72"/>
      <c r="TDZ304" s="72"/>
      <c r="TEA304" s="72"/>
      <c r="TEB304" s="72"/>
      <c r="TEC304" s="72"/>
      <c r="TED304" s="72"/>
      <c r="TEE304" s="72"/>
      <c r="TEF304" s="72"/>
      <c r="TEG304" s="72"/>
      <c r="TEH304" s="72"/>
      <c r="TEI304" s="72"/>
      <c r="TEJ304" s="72"/>
      <c r="TEK304" s="72"/>
      <c r="TEL304" s="72"/>
      <c r="TEM304" s="72"/>
      <c r="TEN304" s="72"/>
      <c r="TEO304" s="72"/>
      <c r="TEP304" s="72"/>
      <c r="TEQ304" s="72"/>
      <c r="TER304" s="72"/>
      <c r="TES304" s="72"/>
      <c r="TET304" s="72"/>
      <c r="TEU304" s="72"/>
      <c r="TEV304" s="72"/>
      <c r="TEW304" s="72"/>
      <c r="TEX304" s="72"/>
      <c r="TEY304" s="72"/>
      <c r="TEZ304" s="72"/>
      <c r="TFA304" s="72"/>
      <c r="TFB304" s="72"/>
      <c r="TFC304" s="72"/>
      <c r="TFD304" s="72"/>
      <c r="TFE304" s="72"/>
      <c r="TFF304" s="72"/>
      <c r="TFG304" s="72"/>
      <c r="TFH304" s="72"/>
      <c r="TFI304" s="72"/>
      <c r="TFJ304" s="72"/>
      <c r="TFK304" s="72"/>
      <c r="TFL304" s="72"/>
      <c r="TFM304" s="72"/>
      <c r="TFN304" s="72"/>
      <c r="TFO304" s="72"/>
      <c r="TFP304" s="72"/>
      <c r="TFQ304" s="72"/>
      <c r="TFR304" s="72"/>
      <c r="TFS304" s="72"/>
      <c r="TFT304" s="72"/>
      <c r="TFU304" s="72"/>
      <c r="TFV304" s="72"/>
      <c r="TFW304" s="72"/>
      <c r="TFX304" s="72"/>
      <c r="TFY304" s="72"/>
      <c r="TFZ304" s="72"/>
      <c r="TGA304" s="72"/>
      <c r="TGB304" s="72"/>
      <c r="TGC304" s="72"/>
      <c r="TGD304" s="72"/>
      <c r="TGE304" s="72"/>
      <c r="TGF304" s="72"/>
      <c r="TGG304" s="72"/>
      <c r="TGH304" s="72"/>
      <c r="TGI304" s="72"/>
      <c r="TGJ304" s="72"/>
      <c r="TGK304" s="72"/>
      <c r="TGL304" s="72"/>
      <c r="TGM304" s="72"/>
      <c r="TGN304" s="72"/>
      <c r="TGO304" s="72"/>
      <c r="TGP304" s="72"/>
      <c r="TGQ304" s="72"/>
      <c r="TGR304" s="72"/>
      <c r="TGS304" s="72"/>
      <c r="TGT304" s="72"/>
      <c r="TGU304" s="72"/>
      <c r="TGV304" s="72"/>
      <c r="TGW304" s="72"/>
      <c r="TGX304" s="72"/>
      <c r="TGY304" s="72"/>
      <c r="TGZ304" s="72"/>
      <c r="THA304" s="72"/>
      <c r="THB304" s="72"/>
      <c r="THC304" s="72"/>
      <c r="THD304" s="72"/>
      <c r="THE304" s="72"/>
      <c r="THF304" s="72"/>
      <c r="THG304" s="72"/>
      <c r="THH304" s="72"/>
      <c r="THI304" s="72"/>
      <c r="THJ304" s="72"/>
      <c r="THK304" s="72"/>
      <c r="THL304" s="72"/>
      <c r="THM304" s="72"/>
      <c r="THN304" s="72"/>
      <c r="THO304" s="72"/>
      <c r="THP304" s="72"/>
      <c r="THQ304" s="72"/>
      <c r="THR304" s="72"/>
      <c r="THS304" s="72"/>
      <c r="THT304" s="72"/>
      <c r="THU304" s="72"/>
      <c r="THV304" s="72"/>
      <c r="THW304" s="72"/>
      <c r="THX304" s="72"/>
      <c r="THY304" s="72"/>
      <c r="THZ304" s="72"/>
      <c r="TIA304" s="72"/>
      <c r="TIB304" s="72"/>
      <c r="TIC304" s="72"/>
      <c r="TID304" s="72"/>
      <c r="TIE304" s="72"/>
      <c r="TIF304" s="72"/>
      <c r="TIG304" s="72"/>
      <c r="TIH304" s="72"/>
      <c r="TII304" s="72"/>
      <c r="TIJ304" s="72"/>
      <c r="TIK304" s="72"/>
      <c r="TIL304" s="72"/>
      <c r="TIM304" s="72"/>
      <c r="TIN304" s="72"/>
      <c r="TIO304" s="72"/>
      <c r="TIP304" s="72"/>
      <c r="TIQ304" s="72"/>
      <c r="TIR304" s="72"/>
      <c r="TIS304" s="72"/>
      <c r="TIT304" s="72"/>
      <c r="TIU304" s="72"/>
      <c r="TIV304" s="72"/>
      <c r="TIW304" s="72"/>
      <c r="TIX304" s="72"/>
      <c r="TIY304" s="72"/>
      <c r="TIZ304" s="72"/>
      <c r="TJA304" s="72"/>
      <c r="TJB304" s="72"/>
      <c r="TJC304" s="72"/>
      <c r="TJD304" s="72"/>
      <c r="TJE304" s="72"/>
      <c r="TJF304" s="72"/>
      <c r="TJG304" s="72"/>
      <c r="TJH304" s="72"/>
      <c r="TJI304" s="72"/>
      <c r="TJJ304" s="72"/>
      <c r="TJK304" s="72"/>
      <c r="TJL304" s="72"/>
      <c r="TJM304" s="72"/>
      <c r="TJN304" s="72"/>
      <c r="TJO304" s="72"/>
      <c r="TJP304" s="72"/>
      <c r="TJQ304" s="72"/>
      <c r="TJR304" s="72"/>
      <c r="TJS304" s="72"/>
      <c r="TJT304" s="72"/>
      <c r="TJU304" s="72"/>
      <c r="TJV304" s="72"/>
      <c r="TJW304" s="72"/>
      <c r="TJX304" s="72"/>
      <c r="TJY304" s="72"/>
      <c r="TJZ304" s="72"/>
      <c r="TKA304" s="72"/>
      <c r="TKB304" s="72"/>
      <c r="TKC304" s="72"/>
      <c r="TKD304" s="72"/>
      <c r="TKE304" s="72"/>
      <c r="TKF304" s="72"/>
      <c r="TKG304" s="72"/>
      <c r="TKH304" s="72"/>
      <c r="TKI304" s="72"/>
      <c r="TKJ304" s="72"/>
      <c r="TKK304" s="72"/>
      <c r="TKL304" s="72"/>
      <c r="TKM304" s="72"/>
      <c r="TKN304" s="72"/>
      <c r="TKO304" s="72"/>
      <c r="TKP304" s="72"/>
      <c r="TKQ304" s="72"/>
      <c r="TKR304" s="72"/>
      <c r="TKS304" s="72"/>
      <c r="TKT304" s="72"/>
      <c r="TKU304" s="72"/>
      <c r="TKV304" s="72"/>
      <c r="TKW304" s="72"/>
      <c r="TKX304" s="72"/>
      <c r="TKY304" s="72"/>
      <c r="TKZ304" s="72"/>
      <c r="TLA304" s="72"/>
      <c r="TLB304" s="72"/>
      <c r="TLC304" s="72"/>
      <c r="TLD304" s="72"/>
      <c r="TLE304" s="72"/>
      <c r="TLF304" s="72"/>
      <c r="TLG304" s="72"/>
      <c r="TLH304" s="72"/>
      <c r="TLI304" s="72"/>
      <c r="TLJ304" s="72"/>
      <c r="TLK304" s="72"/>
      <c r="TLL304" s="72"/>
      <c r="TLM304" s="72"/>
      <c r="TLN304" s="72"/>
      <c r="TLO304" s="72"/>
      <c r="TLP304" s="72"/>
      <c r="TLQ304" s="72"/>
      <c r="TLR304" s="72"/>
      <c r="TLS304" s="72"/>
      <c r="TLT304" s="72"/>
      <c r="TLU304" s="72"/>
      <c r="TLV304" s="72"/>
      <c r="TLW304" s="72"/>
      <c r="TLX304" s="72"/>
      <c r="TLY304" s="72"/>
      <c r="TLZ304" s="72"/>
      <c r="TMA304" s="72"/>
      <c r="TMB304" s="72"/>
      <c r="TMC304" s="72"/>
      <c r="TMD304" s="72"/>
      <c r="TME304" s="72"/>
      <c r="TMF304" s="72"/>
      <c r="TMG304" s="72"/>
      <c r="TMH304" s="72"/>
      <c r="TMI304" s="72"/>
      <c r="TMJ304" s="72"/>
      <c r="TMK304" s="72"/>
      <c r="TML304" s="72"/>
      <c r="TMM304" s="72"/>
      <c r="TMN304" s="72"/>
      <c r="TMO304" s="72"/>
      <c r="TMP304" s="72"/>
      <c r="TMQ304" s="72"/>
      <c r="TMR304" s="72"/>
      <c r="TMS304" s="72"/>
      <c r="TMT304" s="72"/>
      <c r="TMU304" s="72"/>
      <c r="TMV304" s="72"/>
      <c r="TMW304" s="72"/>
      <c r="TMX304" s="72"/>
      <c r="TMY304" s="72"/>
      <c r="TMZ304" s="72"/>
      <c r="TNA304" s="72"/>
      <c r="TNB304" s="72"/>
      <c r="TNC304" s="72"/>
      <c r="TND304" s="72"/>
      <c r="TNE304" s="72"/>
      <c r="TNF304" s="72"/>
      <c r="TNG304" s="72"/>
      <c r="TNH304" s="72"/>
      <c r="TNI304" s="72"/>
      <c r="TNJ304" s="72"/>
      <c r="TNK304" s="72"/>
      <c r="TNL304" s="72"/>
      <c r="TNM304" s="72"/>
      <c r="TNN304" s="72"/>
      <c r="TNO304" s="72"/>
      <c r="TNP304" s="72"/>
      <c r="TNQ304" s="72"/>
      <c r="TNR304" s="72"/>
      <c r="TNS304" s="72"/>
      <c r="TNT304" s="72"/>
      <c r="TNU304" s="72"/>
      <c r="TNV304" s="72"/>
      <c r="TNW304" s="72"/>
      <c r="TNX304" s="72"/>
      <c r="TNY304" s="72"/>
      <c r="TNZ304" s="72"/>
      <c r="TOA304" s="72"/>
      <c r="TOB304" s="72"/>
      <c r="TOC304" s="72"/>
      <c r="TOD304" s="72"/>
      <c r="TOE304" s="72"/>
      <c r="TOF304" s="72"/>
      <c r="TOG304" s="72"/>
      <c r="TOH304" s="72"/>
      <c r="TOI304" s="72"/>
      <c r="TOJ304" s="72"/>
      <c r="TOK304" s="72"/>
      <c r="TOL304" s="72"/>
      <c r="TOM304" s="72"/>
      <c r="TON304" s="72"/>
      <c r="TOO304" s="72"/>
      <c r="TOP304" s="72"/>
      <c r="TOQ304" s="72"/>
      <c r="TOR304" s="72"/>
      <c r="TOS304" s="72"/>
      <c r="TOT304" s="72"/>
      <c r="TOU304" s="72"/>
      <c r="TOV304" s="72"/>
      <c r="TOW304" s="72"/>
      <c r="TOX304" s="72"/>
      <c r="TOY304" s="72"/>
      <c r="TOZ304" s="72"/>
      <c r="TPA304" s="72"/>
      <c r="TPB304" s="72"/>
      <c r="TPC304" s="72"/>
      <c r="TPD304" s="72"/>
      <c r="TPE304" s="72"/>
      <c r="TPF304" s="72"/>
      <c r="TPG304" s="72"/>
      <c r="TPH304" s="72"/>
      <c r="TPI304" s="72"/>
      <c r="TPJ304" s="72"/>
      <c r="TPK304" s="72"/>
      <c r="TPL304" s="72"/>
      <c r="TPM304" s="72"/>
      <c r="TPN304" s="72"/>
      <c r="TPO304" s="72"/>
      <c r="TPP304" s="72"/>
      <c r="TPQ304" s="72"/>
      <c r="TPR304" s="72"/>
      <c r="TPS304" s="72"/>
      <c r="TPT304" s="72"/>
      <c r="TPU304" s="72"/>
      <c r="TPV304" s="72"/>
      <c r="TPW304" s="72"/>
      <c r="TPX304" s="72"/>
      <c r="TPY304" s="72"/>
      <c r="TPZ304" s="72"/>
      <c r="TQA304" s="72"/>
      <c r="TQB304" s="72"/>
      <c r="TQC304" s="72"/>
      <c r="TQD304" s="72"/>
      <c r="TQE304" s="72"/>
      <c r="TQF304" s="72"/>
      <c r="TQG304" s="72"/>
      <c r="TQH304" s="72"/>
      <c r="TQI304" s="72"/>
      <c r="TQJ304" s="72"/>
      <c r="TQK304" s="72"/>
      <c r="TQL304" s="72"/>
      <c r="TQM304" s="72"/>
      <c r="TQN304" s="72"/>
      <c r="TQO304" s="72"/>
      <c r="TQP304" s="72"/>
      <c r="TQQ304" s="72"/>
      <c r="TQR304" s="72"/>
      <c r="TQS304" s="72"/>
      <c r="TQT304" s="72"/>
      <c r="TQU304" s="72"/>
      <c r="TQV304" s="72"/>
      <c r="TQW304" s="72"/>
      <c r="TQX304" s="72"/>
      <c r="TQY304" s="72"/>
      <c r="TQZ304" s="72"/>
      <c r="TRA304" s="72"/>
      <c r="TRB304" s="72"/>
      <c r="TRC304" s="72"/>
      <c r="TRD304" s="72"/>
      <c r="TRE304" s="72"/>
      <c r="TRF304" s="72"/>
      <c r="TRG304" s="72"/>
      <c r="TRH304" s="72"/>
      <c r="TRI304" s="72"/>
      <c r="TRJ304" s="72"/>
      <c r="TRK304" s="72"/>
      <c r="TRL304" s="72"/>
      <c r="TRM304" s="72"/>
      <c r="TRN304" s="72"/>
      <c r="TRO304" s="72"/>
      <c r="TRP304" s="72"/>
      <c r="TRQ304" s="72"/>
      <c r="TRR304" s="72"/>
      <c r="TRS304" s="72"/>
      <c r="TRT304" s="72"/>
      <c r="TRU304" s="72"/>
      <c r="TRV304" s="72"/>
      <c r="TRW304" s="72"/>
      <c r="TRX304" s="72"/>
      <c r="TRY304" s="72"/>
      <c r="TRZ304" s="72"/>
      <c r="TSA304" s="72"/>
      <c r="TSB304" s="72"/>
      <c r="TSC304" s="72"/>
      <c r="TSD304" s="72"/>
      <c r="TSE304" s="72"/>
      <c r="TSF304" s="72"/>
      <c r="TSG304" s="72"/>
      <c r="TSH304" s="72"/>
      <c r="TSI304" s="72"/>
      <c r="TSJ304" s="72"/>
      <c r="TSK304" s="72"/>
      <c r="TSL304" s="72"/>
      <c r="TSM304" s="72"/>
      <c r="TSN304" s="72"/>
      <c r="TSO304" s="72"/>
      <c r="TSP304" s="72"/>
      <c r="TSQ304" s="72"/>
      <c r="TSR304" s="72"/>
      <c r="TSS304" s="72"/>
      <c r="TST304" s="72"/>
      <c r="TSU304" s="72"/>
      <c r="TSV304" s="72"/>
      <c r="TSW304" s="72"/>
      <c r="TSX304" s="72"/>
      <c r="TSY304" s="72"/>
      <c r="TSZ304" s="72"/>
      <c r="TTA304" s="72"/>
      <c r="TTB304" s="72"/>
      <c r="TTC304" s="72"/>
      <c r="TTD304" s="72"/>
      <c r="TTE304" s="72"/>
      <c r="TTF304" s="72"/>
      <c r="TTG304" s="72"/>
      <c r="TTH304" s="72"/>
      <c r="TTI304" s="72"/>
      <c r="TTJ304" s="72"/>
      <c r="TTK304" s="72"/>
      <c r="TTL304" s="72"/>
      <c r="TTM304" s="72"/>
      <c r="TTN304" s="72"/>
      <c r="TTO304" s="72"/>
      <c r="TTP304" s="72"/>
      <c r="TTQ304" s="72"/>
      <c r="TTR304" s="72"/>
      <c r="TTS304" s="72"/>
      <c r="TTT304" s="72"/>
      <c r="TTU304" s="72"/>
      <c r="TTV304" s="72"/>
      <c r="TTW304" s="72"/>
      <c r="TTX304" s="72"/>
      <c r="TTY304" s="72"/>
      <c r="TTZ304" s="72"/>
      <c r="TUA304" s="72"/>
      <c r="TUB304" s="72"/>
      <c r="TUC304" s="72"/>
      <c r="TUD304" s="72"/>
      <c r="TUE304" s="72"/>
      <c r="TUF304" s="72"/>
      <c r="TUG304" s="72"/>
      <c r="TUH304" s="72"/>
      <c r="TUI304" s="72"/>
      <c r="TUJ304" s="72"/>
      <c r="TUK304" s="72"/>
      <c r="TUL304" s="72"/>
      <c r="TUM304" s="72"/>
      <c r="TUN304" s="72"/>
      <c r="TUO304" s="72"/>
      <c r="TUP304" s="72"/>
      <c r="TUQ304" s="72"/>
      <c r="TUR304" s="72"/>
      <c r="TUS304" s="72"/>
      <c r="TUT304" s="72"/>
      <c r="TUU304" s="72"/>
      <c r="TUV304" s="72"/>
      <c r="TUW304" s="72"/>
      <c r="TUX304" s="72"/>
      <c r="TUY304" s="72"/>
      <c r="TUZ304" s="72"/>
      <c r="TVA304" s="72"/>
      <c r="TVB304" s="72"/>
      <c r="TVC304" s="72"/>
      <c r="TVD304" s="72"/>
      <c r="TVE304" s="72"/>
      <c r="TVF304" s="72"/>
      <c r="TVG304" s="72"/>
      <c r="TVH304" s="72"/>
      <c r="TVI304" s="72"/>
      <c r="TVJ304" s="72"/>
      <c r="TVK304" s="72"/>
      <c r="TVL304" s="72"/>
      <c r="TVM304" s="72"/>
      <c r="TVN304" s="72"/>
      <c r="TVO304" s="72"/>
      <c r="TVP304" s="72"/>
      <c r="TVQ304" s="72"/>
      <c r="TVR304" s="72"/>
      <c r="TVS304" s="72"/>
      <c r="TVT304" s="72"/>
      <c r="TVU304" s="72"/>
      <c r="TVV304" s="72"/>
      <c r="TVW304" s="72"/>
      <c r="TVX304" s="72"/>
      <c r="TVY304" s="72"/>
      <c r="TVZ304" s="72"/>
      <c r="TWA304" s="72"/>
      <c r="TWB304" s="72"/>
      <c r="TWC304" s="72"/>
      <c r="TWD304" s="72"/>
      <c r="TWE304" s="72"/>
      <c r="TWF304" s="72"/>
      <c r="TWG304" s="72"/>
      <c r="TWH304" s="72"/>
      <c r="TWI304" s="72"/>
      <c r="TWJ304" s="72"/>
      <c r="TWK304" s="72"/>
      <c r="TWL304" s="72"/>
      <c r="TWM304" s="72"/>
      <c r="TWN304" s="72"/>
      <c r="TWO304" s="72"/>
      <c r="TWP304" s="72"/>
      <c r="TWQ304" s="72"/>
      <c r="TWR304" s="72"/>
      <c r="TWS304" s="72"/>
      <c r="TWT304" s="72"/>
      <c r="TWU304" s="72"/>
      <c r="TWV304" s="72"/>
      <c r="TWW304" s="72"/>
      <c r="TWX304" s="72"/>
      <c r="TWY304" s="72"/>
      <c r="TWZ304" s="72"/>
      <c r="TXA304" s="72"/>
      <c r="TXB304" s="72"/>
      <c r="TXC304" s="72"/>
      <c r="TXD304" s="72"/>
      <c r="TXE304" s="72"/>
      <c r="TXF304" s="72"/>
      <c r="TXG304" s="72"/>
      <c r="TXH304" s="72"/>
      <c r="TXI304" s="72"/>
      <c r="TXJ304" s="72"/>
      <c r="TXK304" s="72"/>
      <c r="TXL304" s="72"/>
      <c r="TXM304" s="72"/>
      <c r="TXN304" s="72"/>
      <c r="TXO304" s="72"/>
      <c r="TXP304" s="72"/>
      <c r="TXQ304" s="72"/>
      <c r="TXR304" s="72"/>
      <c r="TXS304" s="72"/>
      <c r="TXT304" s="72"/>
      <c r="TXU304" s="72"/>
      <c r="TXV304" s="72"/>
      <c r="TXW304" s="72"/>
      <c r="TXX304" s="72"/>
      <c r="TXY304" s="72"/>
      <c r="TXZ304" s="72"/>
      <c r="TYA304" s="72"/>
      <c r="TYB304" s="72"/>
      <c r="TYC304" s="72"/>
      <c r="TYD304" s="72"/>
      <c r="TYE304" s="72"/>
      <c r="TYF304" s="72"/>
      <c r="TYG304" s="72"/>
      <c r="TYH304" s="72"/>
      <c r="TYI304" s="72"/>
      <c r="TYJ304" s="72"/>
      <c r="TYK304" s="72"/>
      <c r="TYL304" s="72"/>
      <c r="TYM304" s="72"/>
      <c r="TYN304" s="72"/>
      <c r="TYO304" s="72"/>
      <c r="TYP304" s="72"/>
      <c r="TYQ304" s="72"/>
      <c r="TYR304" s="72"/>
      <c r="TYS304" s="72"/>
      <c r="TYT304" s="72"/>
      <c r="TYU304" s="72"/>
      <c r="TYV304" s="72"/>
      <c r="TYW304" s="72"/>
      <c r="TYX304" s="72"/>
      <c r="TYY304" s="72"/>
      <c r="TYZ304" s="72"/>
      <c r="TZA304" s="72"/>
      <c r="TZB304" s="72"/>
      <c r="TZC304" s="72"/>
      <c r="TZD304" s="72"/>
      <c r="TZE304" s="72"/>
      <c r="TZF304" s="72"/>
      <c r="TZG304" s="72"/>
      <c r="TZH304" s="72"/>
      <c r="TZI304" s="72"/>
      <c r="TZJ304" s="72"/>
      <c r="TZK304" s="72"/>
      <c r="TZL304" s="72"/>
      <c r="TZM304" s="72"/>
      <c r="TZN304" s="72"/>
      <c r="TZO304" s="72"/>
      <c r="TZP304" s="72"/>
      <c r="TZQ304" s="72"/>
      <c r="TZR304" s="72"/>
      <c r="TZS304" s="72"/>
      <c r="TZT304" s="72"/>
      <c r="TZU304" s="72"/>
      <c r="TZV304" s="72"/>
      <c r="TZW304" s="72"/>
      <c r="TZX304" s="72"/>
      <c r="TZY304" s="72"/>
      <c r="TZZ304" s="72"/>
      <c r="UAA304" s="72"/>
      <c r="UAB304" s="72"/>
      <c r="UAC304" s="72"/>
      <c r="UAD304" s="72"/>
      <c r="UAE304" s="72"/>
      <c r="UAF304" s="72"/>
      <c r="UAG304" s="72"/>
      <c r="UAH304" s="72"/>
      <c r="UAI304" s="72"/>
      <c r="UAJ304" s="72"/>
      <c r="UAK304" s="72"/>
      <c r="UAL304" s="72"/>
      <c r="UAM304" s="72"/>
      <c r="UAN304" s="72"/>
      <c r="UAO304" s="72"/>
      <c r="UAP304" s="72"/>
      <c r="UAQ304" s="72"/>
      <c r="UAR304" s="72"/>
      <c r="UAS304" s="72"/>
      <c r="UAT304" s="72"/>
      <c r="UAU304" s="72"/>
      <c r="UAV304" s="72"/>
      <c r="UAW304" s="72"/>
      <c r="UAX304" s="72"/>
      <c r="UAY304" s="72"/>
      <c r="UAZ304" s="72"/>
      <c r="UBA304" s="72"/>
      <c r="UBB304" s="72"/>
      <c r="UBC304" s="72"/>
      <c r="UBD304" s="72"/>
      <c r="UBE304" s="72"/>
      <c r="UBF304" s="72"/>
      <c r="UBG304" s="72"/>
      <c r="UBH304" s="72"/>
      <c r="UBI304" s="72"/>
      <c r="UBJ304" s="72"/>
      <c r="UBK304" s="72"/>
      <c r="UBL304" s="72"/>
      <c r="UBM304" s="72"/>
      <c r="UBN304" s="72"/>
      <c r="UBO304" s="72"/>
      <c r="UBP304" s="72"/>
      <c r="UBQ304" s="72"/>
      <c r="UBR304" s="72"/>
      <c r="UBS304" s="72"/>
      <c r="UBT304" s="72"/>
      <c r="UBU304" s="72"/>
      <c r="UBV304" s="72"/>
      <c r="UBW304" s="72"/>
      <c r="UBX304" s="72"/>
      <c r="UBY304" s="72"/>
      <c r="UBZ304" s="72"/>
      <c r="UCA304" s="72"/>
      <c r="UCB304" s="72"/>
      <c r="UCC304" s="72"/>
      <c r="UCD304" s="72"/>
      <c r="UCE304" s="72"/>
      <c r="UCF304" s="72"/>
      <c r="UCG304" s="72"/>
      <c r="UCH304" s="72"/>
      <c r="UCI304" s="72"/>
      <c r="UCJ304" s="72"/>
      <c r="UCK304" s="72"/>
      <c r="UCL304" s="72"/>
      <c r="UCM304" s="72"/>
      <c r="UCN304" s="72"/>
      <c r="UCO304" s="72"/>
      <c r="UCP304" s="72"/>
      <c r="UCQ304" s="72"/>
      <c r="UCR304" s="72"/>
      <c r="UCS304" s="72"/>
      <c r="UCT304" s="72"/>
      <c r="UCU304" s="72"/>
      <c r="UCV304" s="72"/>
      <c r="UCW304" s="72"/>
      <c r="UCX304" s="72"/>
      <c r="UCY304" s="72"/>
      <c r="UCZ304" s="72"/>
      <c r="UDA304" s="72"/>
      <c r="UDB304" s="72"/>
      <c r="UDC304" s="72"/>
      <c r="UDD304" s="72"/>
      <c r="UDE304" s="72"/>
      <c r="UDF304" s="72"/>
      <c r="UDG304" s="72"/>
      <c r="UDH304" s="72"/>
      <c r="UDI304" s="72"/>
      <c r="UDJ304" s="72"/>
      <c r="UDK304" s="72"/>
      <c r="UDL304" s="72"/>
      <c r="UDM304" s="72"/>
      <c r="UDN304" s="72"/>
      <c r="UDO304" s="72"/>
      <c r="UDP304" s="72"/>
      <c r="UDQ304" s="72"/>
      <c r="UDR304" s="72"/>
      <c r="UDS304" s="72"/>
      <c r="UDT304" s="72"/>
      <c r="UDU304" s="72"/>
      <c r="UDV304" s="72"/>
      <c r="UDW304" s="72"/>
      <c r="UDX304" s="72"/>
      <c r="UDY304" s="72"/>
      <c r="UDZ304" s="72"/>
      <c r="UEA304" s="72"/>
      <c r="UEB304" s="72"/>
      <c r="UEC304" s="72"/>
      <c r="UED304" s="72"/>
      <c r="UEE304" s="72"/>
      <c r="UEF304" s="72"/>
      <c r="UEG304" s="72"/>
      <c r="UEH304" s="72"/>
      <c r="UEI304" s="72"/>
      <c r="UEJ304" s="72"/>
      <c r="UEK304" s="72"/>
      <c r="UEL304" s="72"/>
      <c r="UEM304" s="72"/>
      <c r="UEN304" s="72"/>
      <c r="UEO304" s="72"/>
      <c r="UEP304" s="72"/>
      <c r="UEQ304" s="72"/>
      <c r="UER304" s="72"/>
      <c r="UES304" s="72"/>
      <c r="UET304" s="72"/>
      <c r="UEU304" s="72"/>
      <c r="UEV304" s="72"/>
      <c r="UEW304" s="72"/>
      <c r="UEX304" s="72"/>
      <c r="UEY304" s="72"/>
      <c r="UEZ304" s="72"/>
      <c r="UFA304" s="72"/>
      <c r="UFB304" s="72"/>
      <c r="UFC304" s="72"/>
      <c r="UFD304" s="72"/>
      <c r="UFE304" s="72"/>
      <c r="UFF304" s="72"/>
      <c r="UFG304" s="72"/>
      <c r="UFH304" s="72"/>
      <c r="UFI304" s="72"/>
      <c r="UFJ304" s="72"/>
      <c r="UFK304" s="72"/>
      <c r="UFL304" s="72"/>
      <c r="UFM304" s="72"/>
      <c r="UFN304" s="72"/>
      <c r="UFO304" s="72"/>
      <c r="UFP304" s="72"/>
      <c r="UFQ304" s="72"/>
      <c r="UFR304" s="72"/>
      <c r="UFS304" s="72"/>
      <c r="UFT304" s="72"/>
      <c r="UFU304" s="72"/>
      <c r="UFV304" s="72"/>
      <c r="UFW304" s="72"/>
      <c r="UFX304" s="72"/>
      <c r="UFY304" s="72"/>
      <c r="UFZ304" s="72"/>
      <c r="UGA304" s="72"/>
      <c r="UGB304" s="72"/>
      <c r="UGC304" s="72"/>
      <c r="UGD304" s="72"/>
      <c r="UGE304" s="72"/>
      <c r="UGF304" s="72"/>
      <c r="UGG304" s="72"/>
      <c r="UGH304" s="72"/>
      <c r="UGI304" s="72"/>
      <c r="UGJ304" s="72"/>
      <c r="UGK304" s="72"/>
      <c r="UGL304" s="72"/>
      <c r="UGM304" s="72"/>
      <c r="UGN304" s="72"/>
      <c r="UGO304" s="72"/>
      <c r="UGP304" s="72"/>
      <c r="UGQ304" s="72"/>
      <c r="UGR304" s="72"/>
      <c r="UGS304" s="72"/>
      <c r="UGT304" s="72"/>
      <c r="UGU304" s="72"/>
      <c r="UGV304" s="72"/>
      <c r="UGW304" s="72"/>
      <c r="UGX304" s="72"/>
      <c r="UGY304" s="72"/>
      <c r="UGZ304" s="72"/>
      <c r="UHA304" s="72"/>
      <c r="UHB304" s="72"/>
      <c r="UHC304" s="72"/>
      <c r="UHD304" s="72"/>
      <c r="UHE304" s="72"/>
      <c r="UHF304" s="72"/>
      <c r="UHG304" s="72"/>
      <c r="UHH304" s="72"/>
      <c r="UHI304" s="72"/>
      <c r="UHJ304" s="72"/>
      <c r="UHK304" s="72"/>
      <c r="UHL304" s="72"/>
      <c r="UHM304" s="72"/>
      <c r="UHN304" s="72"/>
      <c r="UHO304" s="72"/>
      <c r="UHP304" s="72"/>
      <c r="UHQ304" s="72"/>
      <c r="UHR304" s="72"/>
      <c r="UHS304" s="72"/>
      <c r="UHT304" s="72"/>
      <c r="UHU304" s="72"/>
      <c r="UHV304" s="72"/>
      <c r="UHW304" s="72"/>
      <c r="UHX304" s="72"/>
      <c r="UHY304" s="72"/>
      <c r="UHZ304" s="72"/>
      <c r="UIA304" s="72"/>
      <c r="UIB304" s="72"/>
      <c r="UIC304" s="72"/>
      <c r="UID304" s="72"/>
      <c r="UIE304" s="72"/>
      <c r="UIF304" s="72"/>
      <c r="UIG304" s="72"/>
      <c r="UIH304" s="72"/>
      <c r="UII304" s="72"/>
      <c r="UIJ304" s="72"/>
      <c r="UIK304" s="72"/>
      <c r="UIL304" s="72"/>
      <c r="UIM304" s="72"/>
      <c r="UIN304" s="72"/>
      <c r="UIO304" s="72"/>
      <c r="UIP304" s="72"/>
      <c r="UIQ304" s="72"/>
      <c r="UIR304" s="72"/>
      <c r="UIS304" s="72"/>
      <c r="UIT304" s="72"/>
      <c r="UIU304" s="72"/>
      <c r="UIV304" s="72"/>
      <c r="UIW304" s="72"/>
      <c r="UIX304" s="72"/>
      <c r="UIY304" s="72"/>
      <c r="UIZ304" s="72"/>
      <c r="UJA304" s="72"/>
      <c r="UJB304" s="72"/>
      <c r="UJC304" s="72"/>
      <c r="UJD304" s="72"/>
      <c r="UJE304" s="72"/>
      <c r="UJF304" s="72"/>
      <c r="UJG304" s="72"/>
      <c r="UJH304" s="72"/>
      <c r="UJI304" s="72"/>
      <c r="UJJ304" s="72"/>
      <c r="UJK304" s="72"/>
      <c r="UJL304" s="72"/>
      <c r="UJM304" s="72"/>
      <c r="UJN304" s="72"/>
      <c r="UJO304" s="72"/>
      <c r="UJP304" s="72"/>
      <c r="UJQ304" s="72"/>
      <c r="UJR304" s="72"/>
      <c r="UJS304" s="72"/>
      <c r="UJT304" s="72"/>
      <c r="UJU304" s="72"/>
      <c r="UJV304" s="72"/>
      <c r="UJW304" s="72"/>
      <c r="UJX304" s="72"/>
      <c r="UJY304" s="72"/>
      <c r="UJZ304" s="72"/>
      <c r="UKA304" s="72"/>
      <c r="UKB304" s="72"/>
      <c r="UKC304" s="72"/>
      <c r="UKD304" s="72"/>
      <c r="UKE304" s="72"/>
      <c r="UKF304" s="72"/>
      <c r="UKG304" s="72"/>
      <c r="UKH304" s="72"/>
      <c r="UKI304" s="72"/>
      <c r="UKJ304" s="72"/>
      <c r="UKK304" s="72"/>
      <c r="UKL304" s="72"/>
      <c r="UKM304" s="72"/>
      <c r="UKN304" s="72"/>
      <c r="UKO304" s="72"/>
      <c r="UKP304" s="72"/>
      <c r="UKQ304" s="72"/>
      <c r="UKR304" s="72"/>
      <c r="UKS304" s="72"/>
      <c r="UKT304" s="72"/>
      <c r="UKU304" s="72"/>
      <c r="UKV304" s="72"/>
      <c r="UKW304" s="72"/>
      <c r="UKX304" s="72"/>
      <c r="UKY304" s="72"/>
      <c r="UKZ304" s="72"/>
      <c r="ULA304" s="72"/>
      <c r="ULB304" s="72"/>
      <c r="ULC304" s="72"/>
      <c r="ULD304" s="72"/>
      <c r="ULE304" s="72"/>
      <c r="ULF304" s="72"/>
      <c r="ULG304" s="72"/>
      <c r="ULH304" s="72"/>
      <c r="ULI304" s="72"/>
      <c r="ULJ304" s="72"/>
      <c r="ULK304" s="72"/>
      <c r="ULL304" s="72"/>
      <c r="ULM304" s="72"/>
      <c r="ULN304" s="72"/>
      <c r="ULO304" s="72"/>
      <c r="ULP304" s="72"/>
      <c r="ULQ304" s="72"/>
      <c r="ULR304" s="72"/>
      <c r="ULS304" s="72"/>
      <c r="ULT304" s="72"/>
      <c r="ULU304" s="72"/>
      <c r="ULV304" s="72"/>
      <c r="ULW304" s="72"/>
      <c r="ULX304" s="72"/>
      <c r="ULY304" s="72"/>
      <c r="ULZ304" s="72"/>
      <c r="UMA304" s="72"/>
      <c r="UMB304" s="72"/>
      <c r="UMC304" s="72"/>
      <c r="UMD304" s="72"/>
      <c r="UME304" s="72"/>
      <c r="UMF304" s="72"/>
      <c r="UMG304" s="72"/>
      <c r="UMH304" s="72"/>
      <c r="UMI304" s="72"/>
      <c r="UMJ304" s="72"/>
      <c r="UMK304" s="72"/>
      <c r="UML304" s="72"/>
      <c r="UMM304" s="72"/>
      <c r="UMN304" s="72"/>
      <c r="UMO304" s="72"/>
      <c r="UMP304" s="72"/>
      <c r="UMQ304" s="72"/>
      <c r="UMR304" s="72"/>
      <c r="UMS304" s="72"/>
      <c r="UMT304" s="72"/>
      <c r="UMU304" s="72"/>
      <c r="UMV304" s="72"/>
      <c r="UMW304" s="72"/>
      <c r="UMX304" s="72"/>
      <c r="UMY304" s="72"/>
      <c r="UMZ304" s="72"/>
      <c r="UNA304" s="72"/>
      <c r="UNB304" s="72"/>
      <c r="UNC304" s="72"/>
      <c r="UND304" s="72"/>
      <c r="UNE304" s="72"/>
      <c r="UNF304" s="72"/>
      <c r="UNG304" s="72"/>
      <c r="UNH304" s="72"/>
      <c r="UNI304" s="72"/>
      <c r="UNJ304" s="72"/>
      <c r="UNK304" s="72"/>
      <c r="UNL304" s="72"/>
      <c r="UNM304" s="72"/>
      <c r="UNN304" s="72"/>
      <c r="UNO304" s="72"/>
      <c r="UNP304" s="72"/>
      <c r="UNQ304" s="72"/>
      <c r="UNR304" s="72"/>
      <c r="UNS304" s="72"/>
      <c r="UNT304" s="72"/>
      <c r="UNU304" s="72"/>
      <c r="UNV304" s="72"/>
      <c r="UNW304" s="72"/>
      <c r="UNX304" s="72"/>
      <c r="UNY304" s="72"/>
      <c r="UNZ304" s="72"/>
      <c r="UOA304" s="72"/>
      <c r="UOB304" s="72"/>
      <c r="UOC304" s="72"/>
      <c r="UOD304" s="72"/>
      <c r="UOE304" s="72"/>
      <c r="UOF304" s="72"/>
      <c r="UOG304" s="72"/>
      <c r="UOH304" s="72"/>
      <c r="UOI304" s="72"/>
      <c r="UOJ304" s="72"/>
      <c r="UOK304" s="72"/>
      <c r="UOL304" s="72"/>
      <c r="UOM304" s="72"/>
      <c r="UON304" s="72"/>
      <c r="UOO304" s="72"/>
      <c r="UOP304" s="72"/>
      <c r="UOQ304" s="72"/>
      <c r="UOR304" s="72"/>
      <c r="UOS304" s="72"/>
      <c r="UOT304" s="72"/>
      <c r="UOU304" s="72"/>
      <c r="UOV304" s="72"/>
      <c r="UOW304" s="72"/>
      <c r="UOX304" s="72"/>
      <c r="UOY304" s="72"/>
      <c r="UOZ304" s="72"/>
      <c r="UPA304" s="72"/>
      <c r="UPB304" s="72"/>
      <c r="UPC304" s="72"/>
      <c r="UPD304" s="72"/>
      <c r="UPE304" s="72"/>
      <c r="UPF304" s="72"/>
      <c r="UPG304" s="72"/>
      <c r="UPH304" s="72"/>
      <c r="UPI304" s="72"/>
      <c r="UPJ304" s="72"/>
      <c r="UPK304" s="72"/>
      <c r="UPL304" s="72"/>
      <c r="UPM304" s="72"/>
      <c r="UPN304" s="72"/>
      <c r="UPO304" s="72"/>
      <c r="UPP304" s="72"/>
      <c r="UPQ304" s="72"/>
      <c r="UPR304" s="72"/>
      <c r="UPS304" s="72"/>
      <c r="UPT304" s="72"/>
      <c r="UPU304" s="72"/>
      <c r="UPV304" s="72"/>
      <c r="UPW304" s="72"/>
      <c r="UPX304" s="72"/>
      <c r="UPY304" s="72"/>
      <c r="UPZ304" s="72"/>
      <c r="UQA304" s="72"/>
      <c r="UQB304" s="72"/>
      <c r="UQC304" s="72"/>
      <c r="UQD304" s="72"/>
      <c r="UQE304" s="72"/>
      <c r="UQF304" s="72"/>
      <c r="UQG304" s="72"/>
      <c r="UQH304" s="72"/>
      <c r="UQI304" s="72"/>
      <c r="UQJ304" s="72"/>
      <c r="UQK304" s="72"/>
      <c r="UQL304" s="72"/>
      <c r="UQM304" s="72"/>
      <c r="UQN304" s="72"/>
      <c r="UQO304" s="72"/>
      <c r="UQP304" s="72"/>
      <c r="UQQ304" s="72"/>
      <c r="UQR304" s="72"/>
      <c r="UQS304" s="72"/>
      <c r="UQT304" s="72"/>
      <c r="UQU304" s="72"/>
      <c r="UQV304" s="72"/>
      <c r="UQW304" s="72"/>
      <c r="UQX304" s="72"/>
      <c r="UQY304" s="72"/>
      <c r="UQZ304" s="72"/>
      <c r="URA304" s="72"/>
      <c r="URB304" s="72"/>
      <c r="URC304" s="72"/>
      <c r="URD304" s="72"/>
      <c r="URE304" s="72"/>
      <c r="URF304" s="72"/>
      <c r="URG304" s="72"/>
      <c r="URH304" s="72"/>
      <c r="URI304" s="72"/>
      <c r="URJ304" s="72"/>
      <c r="URK304" s="72"/>
      <c r="URL304" s="72"/>
      <c r="URM304" s="72"/>
      <c r="URN304" s="72"/>
      <c r="URO304" s="72"/>
      <c r="URP304" s="72"/>
      <c r="URQ304" s="72"/>
      <c r="URR304" s="72"/>
      <c r="URS304" s="72"/>
      <c r="URT304" s="72"/>
      <c r="URU304" s="72"/>
      <c r="URV304" s="72"/>
      <c r="URW304" s="72"/>
      <c r="URX304" s="72"/>
      <c r="URY304" s="72"/>
      <c r="URZ304" s="72"/>
      <c r="USA304" s="72"/>
      <c r="USB304" s="72"/>
      <c r="USC304" s="72"/>
      <c r="USD304" s="72"/>
      <c r="USE304" s="72"/>
      <c r="USF304" s="72"/>
      <c r="USG304" s="72"/>
      <c r="USH304" s="72"/>
      <c r="USI304" s="72"/>
      <c r="USJ304" s="72"/>
      <c r="USK304" s="72"/>
      <c r="USL304" s="72"/>
      <c r="USM304" s="72"/>
      <c r="USN304" s="72"/>
      <c r="USO304" s="72"/>
      <c r="USP304" s="72"/>
      <c r="USQ304" s="72"/>
      <c r="USR304" s="72"/>
      <c r="USS304" s="72"/>
      <c r="UST304" s="72"/>
      <c r="USU304" s="72"/>
      <c r="USV304" s="72"/>
      <c r="USW304" s="72"/>
      <c r="USX304" s="72"/>
      <c r="USY304" s="72"/>
      <c r="USZ304" s="72"/>
      <c r="UTA304" s="72"/>
      <c r="UTB304" s="72"/>
      <c r="UTC304" s="72"/>
      <c r="UTD304" s="72"/>
      <c r="UTE304" s="72"/>
      <c r="UTF304" s="72"/>
      <c r="UTG304" s="72"/>
      <c r="UTH304" s="72"/>
      <c r="UTI304" s="72"/>
      <c r="UTJ304" s="72"/>
      <c r="UTK304" s="72"/>
      <c r="UTL304" s="72"/>
      <c r="UTM304" s="72"/>
      <c r="UTN304" s="72"/>
      <c r="UTO304" s="72"/>
      <c r="UTP304" s="72"/>
      <c r="UTQ304" s="72"/>
      <c r="UTR304" s="72"/>
      <c r="UTS304" s="72"/>
      <c r="UTT304" s="72"/>
      <c r="UTU304" s="72"/>
      <c r="UTV304" s="72"/>
      <c r="UTW304" s="72"/>
      <c r="UTX304" s="72"/>
      <c r="UTY304" s="72"/>
      <c r="UTZ304" s="72"/>
      <c r="UUA304" s="72"/>
      <c r="UUB304" s="72"/>
      <c r="UUC304" s="72"/>
      <c r="UUD304" s="72"/>
      <c r="UUE304" s="72"/>
      <c r="UUF304" s="72"/>
      <c r="UUG304" s="72"/>
      <c r="UUH304" s="72"/>
      <c r="UUI304" s="72"/>
      <c r="UUJ304" s="72"/>
      <c r="UUK304" s="72"/>
      <c r="UUL304" s="72"/>
      <c r="UUM304" s="72"/>
      <c r="UUN304" s="72"/>
      <c r="UUO304" s="72"/>
      <c r="UUP304" s="72"/>
      <c r="UUQ304" s="72"/>
      <c r="UUR304" s="72"/>
      <c r="UUS304" s="72"/>
      <c r="UUT304" s="72"/>
      <c r="UUU304" s="72"/>
      <c r="UUV304" s="72"/>
      <c r="UUW304" s="72"/>
      <c r="UUX304" s="72"/>
      <c r="UUY304" s="72"/>
      <c r="UUZ304" s="72"/>
      <c r="UVA304" s="72"/>
      <c r="UVB304" s="72"/>
      <c r="UVC304" s="72"/>
      <c r="UVD304" s="72"/>
      <c r="UVE304" s="72"/>
      <c r="UVF304" s="72"/>
      <c r="UVG304" s="72"/>
      <c r="UVH304" s="72"/>
      <c r="UVI304" s="72"/>
      <c r="UVJ304" s="72"/>
      <c r="UVK304" s="72"/>
      <c r="UVL304" s="72"/>
      <c r="UVM304" s="72"/>
      <c r="UVN304" s="72"/>
      <c r="UVO304" s="72"/>
      <c r="UVP304" s="72"/>
      <c r="UVQ304" s="72"/>
      <c r="UVR304" s="72"/>
      <c r="UVS304" s="72"/>
      <c r="UVT304" s="72"/>
      <c r="UVU304" s="72"/>
      <c r="UVV304" s="72"/>
      <c r="UVW304" s="72"/>
      <c r="UVX304" s="72"/>
      <c r="UVY304" s="72"/>
      <c r="UVZ304" s="72"/>
      <c r="UWA304" s="72"/>
      <c r="UWB304" s="72"/>
      <c r="UWC304" s="72"/>
      <c r="UWD304" s="72"/>
      <c r="UWE304" s="72"/>
      <c r="UWF304" s="72"/>
      <c r="UWG304" s="72"/>
      <c r="UWH304" s="72"/>
      <c r="UWI304" s="72"/>
      <c r="UWJ304" s="72"/>
      <c r="UWK304" s="72"/>
      <c r="UWL304" s="72"/>
      <c r="UWM304" s="72"/>
      <c r="UWN304" s="72"/>
      <c r="UWO304" s="72"/>
      <c r="UWP304" s="72"/>
      <c r="UWQ304" s="72"/>
      <c r="UWR304" s="72"/>
      <c r="UWS304" s="72"/>
      <c r="UWT304" s="72"/>
      <c r="UWU304" s="72"/>
      <c r="UWV304" s="72"/>
      <c r="UWW304" s="72"/>
      <c r="UWX304" s="72"/>
      <c r="UWY304" s="72"/>
      <c r="UWZ304" s="72"/>
      <c r="UXA304" s="72"/>
      <c r="UXB304" s="72"/>
      <c r="UXC304" s="72"/>
      <c r="UXD304" s="72"/>
      <c r="UXE304" s="72"/>
      <c r="UXF304" s="72"/>
      <c r="UXG304" s="72"/>
      <c r="UXH304" s="72"/>
      <c r="UXI304" s="72"/>
      <c r="UXJ304" s="72"/>
      <c r="UXK304" s="72"/>
      <c r="UXL304" s="72"/>
      <c r="UXM304" s="72"/>
      <c r="UXN304" s="72"/>
      <c r="UXO304" s="72"/>
      <c r="UXP304" s="72"/>
      <c r="UXQ304" s="72"/>
      <c r="UXR304" s="72"/>
      <c r="UXS304" s="72"/>
      <c r="UXT304" s="72"/>
      <c r="UXU304" s="72"/>
      <c r="UXV304" s="72"/>
      <c r="UXW304" s="72"/>
      <c r="UXX304" s="72"/>
      <c r="UXY304" s="72"/>
      <c r="UXZ304" s="72"/>
      <c r="UYA304" s="72"/>
      <c r="UYB304" s="72"/>
      <c r="UYC304" s="72"/>
      <c r="UYD304" s="72"/>
      <c r="UYE304" s="72"/>
      <c r="UYF304" s="72"/>
      <c r="UYG304" s="72"/>
      <c r="UYH304" s="72"/>
      <c r="UYI304" s="72"/>
      <c r="UYJ304" s="72"/>
      <c r="UYK304" s="72"/>
      <c r="UYL304" s="72"/>
      <c r="UYM304" s="72"/>
      <c r="UYN304" s="72"/>
      <c r="UYO304" s="72"/>
      <c r="UYP304" s="72"/>
      <c r="UYQ304" s="72"/>
      <c r="UYR304" s="72"/>
      <c r="UYS304" s="72"/>
      <c r="UYT304" s="72"/>
      <c r="UYU304" s="72"/>
      <c r="UYV304" s="72"/>
      <c r="UYW304" s="72"/>
      <c r="UYX304" s="72"/>
      <c r="UYY304" s="72"/>
      <c r="UYZ304" s="72"/>
      <c r="UZA304" s="72"/>
      <c r="UZB304" s="72"/>
      <c r="UZC304" s="72"/>
      <c r="UZD304" s="72"/>
      <c r="UZE304" s="72"/>
      <c r="UZF304" s="72"/>
      <c r="UZG304" s="72"/>
      <c r="UZH304" s="72"/>
      <c r="UZI304" s="72"/>
      <c r="UZJ304" s="72"/>
      <c r="UZK304" s="72"/>
      <c r="UZL304" s="72"/>
      <c r="UZM304" s="72"/>
      <c r="UZN304" s="72"/>
      <c r="UZO304" s="72"/>
      <c r="UZP304" s="72"/>
      <c r="UZQ304" s="72"/>
      <c r="UZR304" s="72"/>
      <c r="UZS304" s="72"/>
      <c r="UZT304" s="72"/>
      <c r="UZU304" s="72"/>
      <c r="UZV304" s="72"/>
      <c r="UZW304" s="72"/>
      <c r="UZX304" s="72"/>
      <c r="UZY304" s="72"/>
      <c r="UZZ304" s="72"/>
      <c r="VAA304" s="72"/>
      <c r="VAB304" s="72"/>
      <c r="VAC304" s="72"/>
      <c r="VAD304" s="72"/>
      <c r="VAE304" s="72"/>
      <c r="VAF304" s="72"/>
      <c r="VAG304" s="72"/>
      <c r="VAH304" s="72"/>
      <c r="VAI304" s="72"/>
      <c r="VAJ304" s="72"/>
      <c r="VAK304" s="72"/>
      <c r="VAL304" s="72"/>
      <c r="VAM304" s="72"/>
      <c r="VAN304" s="72"/>
      <c r="VAO304" s="72"/>
      <c r="VAP304" s="72"/>
      <c r="VAQ304" s="72"/>
      <c r="VAR304" s="72"/>
      <c r="VAS304" s="72"/>
      <c r="VAT304" s="72"/>
      <c r="VAU304" s="72"/>
      <c r="VAV304" s="72"/>
      <c r="VAW304" s="72"/>
      <c r="VAX304" s="72"/>
      <c r="VAY304" s="72"/>
      <c r="VAZ304" s="72"/>
      <c r="VBA304" s="72"/>
      <c r="VBB304" s="72"/>
      <c r="VBC304" s="72"/>
      <c r="VBD304" s="72"/>
      <c r="VBE304" s="72"/>
      <c r="VBF304" s="72"/>
      <c r="VBG304" s="72"/>
      <c r="VBH304" s="72"/>
      <c r="VBI304" s="72"/>
      <c r="VBJ304" s="72"/>
      <c r="VBK304" s="72"/>
      <c r="VBL304" s="72"/>
      <c r="VBM304" s="72"/>
      <c r="VBN304" s="72"/>
      <c r="VBO304" s="72"/>
      <c r="VBP304" s="72"/>
      <c r="VBQ304" s="72"/>
      <c r="VBR304" s="72"/>
      <c r="VBS304" s="72"/>
      <c r="VBT304" s="72"/>
      <c r="VBU304" s="72"/>
      <c r="VBV304" s="72"/>
      <c r="VBW304" s="72"/>
      <c r="VBX304" s="72"/>
      <c r="VBY304" s="72"/>
      <c r="VBZ304" s="72"/>
      <c r="VCA304" s="72"/>
      <c r="VCB304" s="72"/>
      <c r="VCC304" s="72"/>
      <c r="VCD304" s="72"/>
      <c r="VCE304" s="72"/>
      <c r="VCF304" s="72"/>
      <c r="VCG304" s="72"/>
      <c r="VCH304" s="72"/>
      <c r="VCI304" s="72"/>
      <c r="VCJ304" s="72"/>
      <c r="VCK304" s="72"/>
      <c r="VCL304" s="72"/>
      <c r="VCM304" s="72"/>
      <c r="VCN304" s="72"/>
      <c r="VCO304" s="72"/>
      <c r="VCP304" s="72"/>
      <c r="VCQ304" s="72"/>
      <c r="VCR304" s="72"/>
      <c r="VCS304" s="72"/>
      <c r="VCT304" s="72"/>
      <c r="VCU304" s="72"/>
      <c r="VCV304" s="72"/>
      <c r="VCW304" s="72"/>
      <c r="VCX304" s="72"/>
      <c r="VCY304" s="72"/>
      <c r="VCZ304" s="72"/>
      <c r="VDA304" s="72"/>
      <c r="VDB304" s="72"/>
      <c r="VDC304" s="72"/>
      <c r="VDD304" s="72"/>
      <c r="VDE304" s="72"/>
      <c r="VDF304" s="72"/>
      <c r="VDG304" s="72"/>
      <c r="VDH304" s="72"/>
      <c r="VDI304" s="72"/>
      <c r="VDJ304" s="72"/>
      <c r="VDK304" s="72"/>
      <c r="VDL304" s="72"/>
      <c r="VDM304" s="72"/>
      <c r="VDN304" s="72"/>
      <c r="VDO304" s="72"/>
      <c r="VDP304" s="72"/>
      <c r="VDQ304" s="72"/>
      <c r="VDR304" s="72"/>
      <c r="VDS304" s="72"/>
      <c r="VDT304" s="72"/>
      <c r="VDU304" s="72"/>
      <c r="VDV304" s="72"/>
      <c r="VDW304" s="72"/>
      <c r="VDX304" s="72"/>
      <c r="VDY304" s="72"/>
      <c r="VDZ304" s="72"/>
      <c r="VEA304" s="72"/>
      <c r="VEB304" s="72"/>
      <c r="VEC304" s="72"/>
      <c r="VED304" s="72"/>
      <c r="VEE304" s="72"/>
      <c r="VEF304" s="72"/>
      <c r="VEG304" s="72"/>
      <c r="VEH304" s="72"/>
      <c r="VEI304" s="72"/>
      <c r="VEJ304" s="72"/>
      <c r="VEK304" s="72"/>
      <c r="VEL304" s="72"/>
      <c r="VEM304" s="72"/>
      <c r="VEN304" s="72"/>
      <c r="VEO304" s="72"/>
      <c r="VEP304" s="72"/>
      <c r="VEQ304" s="72"/>
      <c r="VER304" s="72"/>
      <c r="VES304" s="72"/>
      <c r="VET304" s="72"/>
      <c r="VEU304" s="72"/>
      <c r="VEV304" s="72"/>
      <c r="VEW304" s="72"/>
      <c r="VEX304" s="72"/>
      <c r="VEY304" s="72"/>
      <c r="VEZ304" s="72"/>
      <c r="VFA304" s="72"/>
      <c r="VFB304" s="72"/>
      <c r="VFC304" s="72"/>
      <c r="VFD304" s="72"/>
      <c r="VFE304" s="72"/>
      <c r="VFF304" s="72"/>
      <c r="VFG304" s="72"/>
      <c r="VFH304" s="72"/>
      <c r="VFI304" s="72"/>
      <c r="VFJ304" s="72"/>
      <c r="VFK304" s="72"/>
      <c r="VFL304" s="72"/>
      <c r="VFM304" s="72"/>
      <c r="VFN304" s="72"/>
      <c r="VFO304" s="72"/>
      <c r="VFP304" s="72"/>
      <c r="VFQ304" s="72"/>
      <c r="VFR304" s="72"/>
      <c r="VFS304" s="72"/>
      <c r="VFT304" s="72"/>
      <c r="VFU304" s="72"/>
      <c r="VFV304" s="72"/>
      <c r="VFW304" s="72"/>
      <c r="VFX304" s="72"/>
      <c r="VFY304" s="72"/>
      <c r="VFZ304" s="72"/>
      <c r="VGA304" s="72"/>
      <c r="VGB304" s="72"/>
      <c r="VGC304" s="72"/>
      <c r="VGD304" s="72"/>
      <c r="VGE304" s="72"/>
      <c r="VGF304" s="72"/>
      <c r="VGG304" s="72"/>
      <c r="VGH304" s="72"/>
      <c r="VGI304" s="72"/>
      <c r="VGJ304" s="72"/>
      <c r="VGK304" s="72"/>
      <c r="VGL304" s="72"/>
      <c r="VGM304" s="72"/>
      <c r="VGN304" s="72"/>
      <c r="VGO304" s="72"/>
      <c r="VGP304" s="72"/>
      <c r="VGQ304" s="72"/>
      <c r="VGR304" s="72"/>
      <c r="VGS304" s="72"/>
      <c r="VGT304" s="72"/>
      <c r="VGU304" s="72"/>
      <c r="VGV304" s="72"/>
      <c r="VGW304" s="72"/>
      <c r="VGX304" s="72"/>
      <c r="VGY304" s="72"/>
      <c r="VGZ304" s="72"/>
      <c r="VHA304" s="72"/>
      <c r="VHB304" s="72"/>
      <c r="VHC304" s="72"/>
      <c r="VHD304" s="72"/>
      <c r="VHE304" s="72"/>
      <c r="VHF304" s="72"/>
      <c r="VHG304" s="72"/>
      <c r="VHH304" s="72"/>
      <c r="VHI304" s="72"/>
      <c r="VHJ304" s="72"/>
      <c r="VHK304" s="72"/>
      <c r="VHL304" s="72"/>
      <c r="VHM304" s="72"/>
      <c r="VHN304" s="72"/>
      <c r="VHO304" s="72"/>
      <c r="VHP304" s="72"/>
      <c r="VHQ304" s="72"/>
      <c r="VHR304" s="72"/>
      <c r="VHS304" s="72"/>
      <c r="VHT304" s="72"/>
      <c r="VHU304" s="72"/>
      <c r="VHV304" s="72"/>
      <c r="VHW304" s="72"/>
      <c r="VHX304" s="72"/>
      <c r="VHY304" s="72"/>
      <c r="VHZ304" s="72"/>
      <c r="VIA304" s="72"/>
      <c r="VIB304" s="72"/>
      <c r="VIC304" s="72"/>
      <c r="VID304" s="72"/>
      <c r="VIE304" s="72"/>
      <c r="VIF304" s="72"/>
      <c r="VIG304" s="72"/>
      <c r="VIH304" s="72"/>
      <c r="VII304" s="72"/>
      <c r="VIJ304" s="72"/>
      <c r="VIK304" s="72"/>
      <c r="VIL304" s="72"/>
      <c r="VIM304" s="72"/>
      <c r="VIN304" s="72"/>
      <c r="VIO304" s="72"/>
      <c r="VIP304" s="72"/>
      <c r="VIQ304" s="72"/>
      <c r="VIR304" s="72"/>
      <c r="VIS304" s="72"/>
      <c r="VIT304" s="72"/>
      <c r="VIU304" s="72"/>
      <c r="VIV304" s="72"/>
      <c r="VIW304" s="72"/>
      <c r="VIX304" s="72"/>
      <c r="VIY304" s="72"/>
      <c r="VIZ304" s="72"/>
      <c r="VJA304" s="72"/>
      <c r="VJB304" s="72"/>
      <c r="VJC304" s="72"/>
      <c r="VJD304" s="72"/>
      <c r="VJE304" s="72"/>
      <c r="VJF304" s="72"/>
      <c r="VJG304" s="72"/>
      <c r="VJH304" s="72"/>
      <c r="VJI304" s="72"/>
      <c r="VJJ304" s="72"/>
      <c r="VJK304" s="72"/>
      <c r="VJL304" s="72"/>
      <c r="VJM304" s="72"/>
      <c r="VJN304" s="72"/>
      <c r="VJO304" s="72"/>
      <c r="VJP304" s="72"/>
      <c r="VJQ304" s="72"/>
      <c r="VJR304" s="72"/>
      <c r="VJS304" s="72"/>
      <c r="VJT304" s="72"/>
      <c r="VJU304" s="72"/>
      <c r="VJV304" s="72"/>
      <c r="VJW304" s="72"/>
      <c r="VJX304" s="72"/>
      <c r="VJY304" s="72"/>
      <c r="VJZ304" s="72"/>
      <c r="VKA304" s="72"/>
      <c r="VKB304" s="72"/>
      <c r="VKC304" s="72"/>
      <c r="VKD304" s="72"/>
      <c r="VKE304" s="72"/>
      <c r="VKF304" s="72"/>
      <c r="VKG304" s="72"/>
      <c r="VKH304" s="72"/>
      <c r="VKI304" s="72"/>
      <c r="VKJ304" s="72"/>
      <c r="VKK304" s="72"/>
      <c r="VKL304" s="72"/>
      <c r="VKM304" s="72"/>
      <c r="VKN304" s="72"/>
      <c r="VKO304" s="72"/>
      <c r="VKP304" s="72"/>
      <c r="VKQ304" s="72"/>
      <c r="VKR304" s="72"/>
      <c r="VKS304" s="72"/>
      <c r="VKT304" s="72"/>
      <c r="VKU304" s="72"/>
      <c r="VKV304" s="72"/>
      <c r="VKW304" s="72"/>
      <c r="VKX304" s="72"/>
      <c r="VKY304" s="72"/>
      <c r="VKZ304" s="72"/>
      <c r="VLA304" s="72"/>
      <c r="VLB304" s="72"/>
      <c r="VLC304" s="72"/>
      <c r="VLD304" s="72"/>
      <c r="VLE304" s="72"/>
      <c r="VLF304" s="72"/>
      <c r="VLG304" s="72"/>
      <c r="VLH304" s="72"/>
      <c r="VLI304" s="72"/>
      <c r="VLJ304" s="72"/>
      <c r="VLK304" s="72"/>
      <c r="VLL304" s="72"/>
      <c r="VLM304" s="72"/>
      <c r="VLN304" s="72"/>
      <c r="VLO304" s="72"/>
      <c r="VLP304" s="72"/>
      <c r="VLQ304" s="72"/>
      <c r="VLR304" s="72"/>
      <c r="VLS304" s="72"/>
      <c r="VLT304" s="72"/>
      <c r="VLU304" s="72"/>
      <c r="VLV304" s="72"/>
      <c r="VLW304" s="72"/>
      <c r="VLX304" s="72"/>
      <c r="VLY304" s="72"/>
      <c r="VLZ304" s="72"/>
      <c r="VMA304" s="72"/>
      <c r="VMB304" s="72"/>
      <c r="VMC304" s="72"/>
      <c r="VMD304" s="72"/>
      <c r="VME304" s="72"/>
      <c r="VMF304" s="72"/>
      <c r="VMG304" s="72"/>
      <c r="VMH304" s="72"/>
      <c r="VMI304" s="72"/>
      <c r="VMJ304" s="72"/>
      <c r="VMK304" s="72"/>
      <c r="VML304" s="72"/>
      <c r="VMM304" s="72"/>
      <c r="VMN304" s="72"/>
      <c r="VMO304" s="72"/>
      <c r="VMP304" s="72"/>
      <c r="VMQ304" s="72"/>
      <c r="VMR304" s="72"/>
      <c r="VMS304" s="72"/>
      <c r="VMT304" s="72"/>
      <c r="VMU304" s="72"/>
      <c r="VMV304" s="72"/>
      <c r="VMW304" s="72"/>
      <c r="VMX304" s="72"/>
      <c r="VMY304" s="72"/>
      <c r="VMZ304" s="72"/>
      <c r="VNA304" s="72"/>
      <c r="VNB304" s="72"/>
      <c r="VNC304" s="72"/>
      <c r="VND304" s="72"/>
      <c r="VNE304" s="72"/>
      <c r="VNF304" s="72"/>
      <c r="VNG304" s="72"/>
      <c r="VNH304" s="72"/>
      <c r="VNI304" s="72"/>
      <c r="VNJ304" s="72"/>
      <c r="VNK304" s="72"/>
      <c r="VNL304" s="72"/>
      <c r="VNM304" s="72"/>
      <c r="VNN304" s="72"/>
      <c r="VNO304" s="72"/>
      <c r="VNP304" s="72"/>
      <c r="VNQ304" s="72"/>
      <c r="VNR304" s="72"/>
      <c r="VNS304" s="72"/>
      <c r="VNT304" s="72"/>
      <c r="VNU304" s="72"/>
      <c r="VNV304" s="72"/>
      <c r="VNW304" s="72"/>
      <c r="VNX304" s="72"/>
      <c r="VNY304" s="72"/>
      <c r="VNZ304" s="72"/>
      <c r="VOA304" s="72"/>
      <c r="VOB304" s="72"/>
      <c r="VOC304" s="72"/>
      <c r="VOD304" s="72"/>
      <c r="VOE304" s="72"/>
      <c r="VOF304" s="72"/>
      <c r="VOG304" s="72"/>
      <c r="VOH304" s="72"/>
      <c r="VOI304" s="72"/>
      <c r="VOJ304" s="72"/>
      <c r="VOK304" s="72"/>
      <c r="VOL304" s="72"/>
      <c r="VOM304" s="72"/>
      <c r="VON304" s="72"/>
      <c r="VOO304" s="72"/>
      <c r="VOP304" s="72"/>
      <c r="VOQ304" s="72"/>
      <c r="VOR304" s="72"/>
      <c r="VOS304" s="72"/>
      <c r="VOT304" s="72"/>
      <c r="VOU304" s="72"/>
      <c r="VOV304" s="72"/>
      <c r="VOW304" s="72"/>
      <c r="VOX304" s="72"/>
      <c r="VOY304" s="72"/>
      <c r="VOZ304" s="72"/>
      <c r="VPA304" s="72"/>
      <c r="VPB304" s="72"/>
      <c r="VPC304" s="72"/>
      <c r="VPD304" s="72"/>
      <c r="VPE304" s="72"/>
      <c r="VPF304" s="72"/>
      <c r="VPG304" s="72"/>
      <c r="VPH304" s="72"/>
      <c r="VPI304" s="72"/>
      <c r="VPJ304" s="72"/>
      <c r="VPK304" s="72"/>
      <c r="VPL304" s="72"/>
      <c r="VPM304" s="72"/>
      <c r="VPN304" s="72"/>
      <c r="VPO304" s="72"/>
      <c r="VPP304" s="72"/>
      <c r="VPQ304" s="72"/>
      <c r="VPR304" s="72"/>
      <c r="VPS304" s="72"/>
      <c r="VPT304" s="72"/>
      <c r="VPU304" s="72"/>
      <c r="VPV304" s="72"/>
      <c r="VPW304" s="72"/>
      <c r="VPX304" s="72"/>
      <c r="VPY304" s="72"/>
      <c r="VPZ304" s="72"/>
      <c r="VQA304" s="72"/>
      <c r="VQB304" s="72"/>
      <c r="VQC304" s="72"/>
      <c r="VQD304" s="72"/>
      <c r="VQE304" s="72"/>
      <c r="VQF304" s="72"/>
      <c r="VQG304" s="72"/>
      <c r="VQH304" s="72"/>
      <c r="VQI304" s="72"/>
      <c r="VQJ304" s="72"/>
      <c r="VQK304" s="72"/>
      <c r="VQL304" s="72"/>
      <c r="VQM304" s="72"/>
      <c r="VQN304" s="72"/>
      <c r="VQO304" s="72"/>
      <c r="VQP304" s="72"/>
      <c r="VQQ304" s="72"/>
      <c r="VQR304" s="72"/>
      <c r="VQS304" s="72"/>
      <c r="VQT304" s="72"/>
      <c r="VQU304" s="72"/>
      <c r="VQV304" s="72"/>
      <c r="VQW304" s="72"/>
      <c r="VQX304" s="72"/>
      <c r="VQY304" s="72"/>
      <c r="VQZ304" s="72"/>
      <c r="VRA304" s="72"/>
      <c r="VRB304" s="72"/>
      <c r="VRC304" s="72"/>
      <c r="VRD304" s="72"/>
      <c r="VRE304" s="72"/>
      <c r="VRF304" s="72"/>
      <c r="VRG304" s="72"/>
      <c r="VRH304" s="72"/>
      <c r="VRI304" s="72"/>
      <c r="VRJ304" s="72"/>
      <c r="VRK304" s="72"/>
      <c r="VRL304" s="72"/>
      <c r="VRM304" s="72"/>
      <c r="VRN304" s="72"/>
      <c r="VRO304" s="72"/>
      <c r="VRP304" s="72"/>
      <c r="VRQ304" s="72"/>
      <c r="VRR304" s="72"/>
      <c r="VRS304" s="72"/>
      <c r="VRT304" s="72"/>
      <c r="VRU304" s="72"/>
      <c r="VRV304" s="72"/>
      <c r="VRW304" s="72"/>
      <c r="VRX304" s="72"/>
      <c r="VRY304" s="72"/>
      <c r="VRZ304" s="72"/>
      <c r="VSA304" s="72"/>
      <c r="VSB304" s="72"/>
      <c r="VSC304" s="72"/>
      <c r="VSD304" s="72"/>
      <c r="VSE304" s="72"/>
      <c r="VSF304" s="72"/>
      <c r="VSG304" s="72"/>
      <c r="VSH304" s="72"/>
      <c r="VSI304" s="72"/>
      <c r="VSJ304" s="72"/>
      <c r="VSK304" s="72"/>
      <c r="VSL304" s="72"/>
      <c r="VSM304" s="72"/>
      <c r="VSN304" s="72"/>
      <c r="VSO304" s="72"/>
      <c r="VSP304" s="72"/>
      <c r="VSQ304" s="72"/>
      <c r="VSR304" s="72"/>
      <c r="VSS304" s="72"/>
      <c r="VST304" s="72"/>
      <c r="VSU304" s="72"/>
      <c r="VSV304" s="72"/>
      <c r="VSW304" s="72"/>
      <c r="VSX304" s="72"/>
      <c r="VSY304" s="72"/>
      <c r="VSZ304" s="72"/>
      <c r="VTA304" s="72"/>
      <c r="VTB304" s="72"/>
      <c r="VTC304" s="72"/>
      <c r="VTD304" s="72"/>
      <c r="VTE304" s="72"/>
      <c r="VTF304" s="72"/>
      <c r="VTG304" s="72"/>
      <c r="VTH304" s="72"/>
      <c r="VTI304" s="72"/>
      <c r="VTJ304" s="72"/>
      <c r="VTK304" s="72"/>
      <c r="VTL304" s="72"/>
      <c r="VTM304" s="72"/>
      <c r="VTN304" s="72"/>
      <c r="VTO304" s="72"/>
      <c r="VTP304" s="72"/>
      <c r="VTQ304" s="72"/>
      <c r="VTR304" s="72"/>
      <c r="VTS304" s="72"/>
      <c r="VTT304" s="72"/>
      <c r="VTU304" s="72"/>
      <c r="VTV304" s="72"/>
      <c r="VTW304" s="72"/>
      <c r="VTX304" s="72"/>
      <c r="VTY304" s="72"/>
      <c r="VTZ304" s="72"/>
      <c r="VUA304" s="72"/>
      <c r="VUB304" s="72"/>
      <c r="VUC304" s="72"/>
      <c r="VUD304" s="72"/>
      <c r="VUE304" s="72"/>
      <c r="VUF304" s="72"/>
      <c r="VUG304" s="72"/>
      <c r="VUH304" s="72"/>
      <c r="VUI304" s="72"/>
      <c r="VUJ304" s="72"/>
      <c r="VUK304" s="72"/>
      <c r="VUL304" s="72"/>
      <c r="VUM304" s="72"/>
      <c r="VUN304" s="72"/>
      <c r="VUO304" s="72"/>
      <c r="VUP304" s="72"/>
      <c r="VUQ304" s="72"/>
      <c r="VUR304" s="72"/>
      <c r="VUS304" s="72"/>
      <c r="VUT304" s="72"/>
      <c r="VUU304" s="72"/>
      <c r="VUV304" s="72"/>
      <c r="VUW304" s="72"/>
      <c r="VUX304" s="72"/>
      <c r="VUY304" s="72"/>
      <c r="VUZ304" s="72"/>
      <c r="VVA304" s="72"/>
      <c r="VVB304" s="72"/>
      <c r="VVC304" s="72"/>
      <c r="VVD304" s="72"/>
      <c r="VVE304" s="72"/>
      <c r="VVF304" s="72"/>
      <c r="VVG304" s="72"/>
      <c r="VVH304" s="72"/>
      <c r="VVI304" s="72"/>
      <c r="VVJ304" s="72"/>
      <c r="VVK304" s="72"/>
      <c r="VVL304" s="72"/>
      <c r="VVM304" s="72"/>
      <c r="VVN304" s="72"/>
      <c r="VVO304" s="72"/>
      <c r="VVP304" s="72"/>
      <c r="VVQ304" s="72"/>
      <c r="VVR304" s="72"/>
      <c r="VVS304" s="72"/>
      <c r="VVT304" s="72"/>
      <c r="VVU304" s="72"/>
      <c r="VVV304" s="72"/>
      <c r="VVW304" s="72"/>
      <c r="VVX304" s="72"/>
      <c r="VVY304" s="72"/>
      <c r="VVZ304" s="72"/>
      <c r="VWA304" s="72"/>
      <c r="VWB304" s="72"/>
      <c r="VWC304" s="72"/>
      <c r="VWD304" s="72"/>
      <c r="VWE304" s="72"/>
      <c r="VWF304" s="72"/>
      <c r="VWG304" s="72"/>
      <c r="VWH304" s="72"/>
      <c r="VWI304" s="72"/>
      <c r="VWJ304" s="72"/>
      <c r="VWK304" s="72"/>
      <c r="VWL304" s="72"/>
      <c r="VWM304" s="72"/>
      <c r="VWN304" s="72"/>
      <c r="VWO304" s="72"/>
      <c r="VWP304" s="72"/>
      <c r="VWQ304" s="72"/>
      <c r="VWR304" s="72"/>
      <c r="VWS304" s="72"/>
      <c r="VWT304" s="72"/>
      <c r="VWU304" s="72"/>
      <c r="VWV304" s="72"/>
      <c r="VWW304" s="72"/>
      <c r="VWX304" s="72"/>
      <c r="VWY304" s="72"/>
      <c r="VWZ304" s="72"/>
      <c r="VXA304" s="72"/>
      <c r="VXB304" s="72"/>
      <c r="VXC304" s="72"/>
      <c r="VXD304" s="72"/>
      <c r="VXE304" s="72"/>
      <c r="VXF304" s="72"/>
      <c r="VXG304" s="72"/>
      <c r="VXH304" s="72"/>
      <c r="VXI304" s="72"/>
      <c r="VXJ304" s="72"/>
      <c r="VXK304" s="72"/>
      <c r="VXL304" s="72"/>
      <c r="VXM304" s="72"/>
      <c r="VXN304" s="72"/>
      <c r="VXO304" s="72"/>
      <c r="VXP304" s="72"/>
      <c r="VXQ304" s="72"/>
      <c r="VXR304" s="72"/>
      <c r="VXS304" s="72"/>
      <c r="VXT304" s="72"/>
      <c r="VXU304" s="72"/>
      <c r="VXV304" s="72"/>
      <c r="VXW304" s="72"/>
      <c r="VXX304" s="72"/>
      <c r="VXY304" s="72"/>
      <c r="VXZ304" s="72"/>
      <c r="VYA304" s="72"/>
      <c r="VYB304" s="72"/>
      <c r="VYC304" s="72"/>
      <c r="VYD304" s="72"/>
      <c r="VYE304" s="72"/>
      <c r="VYF304" s="72"/>
      <c r="VYG304" s="72"/>
      <c r="VYH304" s="72"/>
      <c r="VYI304" s="72"/>
      <c r="VYJ304" s="72"/>
      <c r="VYK304" s="72"/>
      <c r="VYL304" s="72"/>
      <c r="VYM304" s="72"/>
      <c r="VYN304" s="72"/>
      <c r="VYO304" s="72"/>
      <c r="VYP304" s="72"/>
      <c r="VYQ304" s="72"/>
      <c r="VYR304" s="72"/>
      <c r="VYS304" s="72"/>
      <c r="VYT304" s="72"/>
      <c r="VYU304" s="72"/>
      <c r="VYV304" s="72"/>
      <c r="VYW304" s="72"/>
      <c r="VYX304" s="72"/>
      <c r="VYY304" s="72"/>
      <c r="VYZ304" s="72"/>
      <c r="VZA304" s="72"/>
      <c r="VZB304" s="72"/>
      <c r="VZC304" s="72"/>
      <c r="VZD304" s="72"/>
      <c r="VZE304" s="72"/>
      <c r="VZF304" s="72"/>
      <c r="VZG304" s="72"/>
      <c r="VZH304" s="72"/>
      <c r="VZI304" s="72"/>
      <c r="VZJ304" s="72"/>
      <c r="VZK304" s="72"/>
      <c r="VZL304" s="72"/>
      <c r="VZM304" s="72"/>
      <c r="VZN304" s="72"/>
      <c r="VZO304" s="72"/>
      <c r="VZP304" s="72"/>
      <c r="VZQ304" s="72"/>
      <c r="VZR304" s="72"/>
      <c r="VZS304" s="72"/>
      <c r="VZT304" s="72"/>
      <c r="VZU304" s="72"/>
      <c r="VZV304" s="72"/>
      <c r="VZW304" s="72"/>
      <c r="VZX304" s="72"/>
      <c r="VZY304" s="72"/>
      <c r="VZZ304" s="72"/>
      <c r="WAA304" s="72"/>
      <c r="WAB304" s="72"/>
      <c r="WAC304" s="72"/>
      <c r="WAD304" s="72"/>
      <c r="WAE304" s="72"/>
      <c r="WAF304" s="72"/>
      <c r="WAG304" s="72"/>
      <c r="WAH304" s="72"/>
      <c r="WAI304" s="72"/>
      <c r="WAJ304" s="72"/>
      <c r="WAK304" s="72"/>
      <c r="WAL304" s="72"/>
      <c r="WAM304" s="72"/>
      <c r="WAN304" s="72"/>
      <c r="WAO304" s="72"/>
      <c r="WAP304" s="72"/>
      <c r="WAQ304" s="72"/>
      <c r="WAR304" s="72"/>
      <c r="WAS304" s="72"/>
      <c r="WAT304" s="72"/>
      <c r="WAU304" s="72"/>
      <c r="WAV304" s="72"/>
      <c r="WAW304" s="72"/>
      <c r="WAX304" s="72"/>
      <c r="WAY304" s="72"/>
      <c r="WAZ304" s="72"/>
      <c r="WBA304" s="72"/>
      <c r="WBB304" s="72"/>
      <c r="WBC304" s="72"/>
      <c r="WBD304" s="72"/>
      <c r="WBE304" s="72"/>
      <c r="WBF304" s="72"/>
      <c r="WBG304" s="72"/>
      <c r="WBH304" s="72"/>
      <c r="WBI304" s="72"/>
      <c r="WBJ304" s="72"/>
      <c r="WBK304" s="72"/>
      <c r="WBL304" s="72"/>
      <c r="WBM304" s="72"/>
      <c r="WBN304" s="72"/>
      <c r="WBO304" s="72"/>
      <c r="WBP304" s="72"/>
      <c r="WBQ304" s="72"/>
      <c r="WBR304" s="72"/>
      <c r="WBS304" s="72"/>
      <c r="WBT304" s="72"/>
      <c r="WBU304" s="72"/>
      <c r="WBV304" s="72"/>
      <c r="WBW304" s="72"/>
      <c r="WBX304" s="72"/>
      <c r="WBY304" s="72"/>
      <c r="WBZ304" s="72"/>
      <c r="WCA304" s="72"/>
      <c r="WCB304" s="72"/>
      <c r="WCC304" s="72"/>
      <c r="WCD304" s="72"/>
      <c r="WCE304" s="72"/>
      <c r="WCF304" s="72"/>
      <c r="WCG304" s="72"/>
      <c r="WCH304" s="72"/>
      <c r="WCI304" s="72"/>
      <c r="WCJ304" s="72"/>
      <c r="WCK304" s="72"/>
      <c r="WCL304" s="72"/>
      <c r="WCM304" s="72"/>
      <c r="WCN304" s="72"/>
      <c r="WCO304" s="72"/>
      <c r="WCP304" s="72"/>
      <c r="WCQ304" s="72"/>
      <c r="WCR304" s="72"/>
      <c r="WCS304" s="72"/>
      <c r="WCT304" s="72"/>
      <c r="WCU304" s="72"/>
      <c r="WCV304" s="72"/>
      <c r="WCW304" s="72"/>
      <c r="WCX304" s="72"/>
      <c r="WCY304" s="72"/>
      <c r="WCZ304" s="72"/>
      <c r="WDA304" s="72"/>
      <c r="WDB304" s="72"/>
      <c r="WDC304" s="72"/>
      <c r="WDD304" s="72"/>
      <c r="WDE304" s="72"/>
      <c r="WDF304" s="72"/>
      <c r="WDG304" s="72"/>
      <c r="WDH304" s="72"/>
      <c r="WDI304" s="72"/>
      <c r="WDJ304" s="72"/>
      <c r="WDK304" s="72"/>
      <c r="WDL304" s="72"/>
      <c r="WDM304" s="72"/>
      <c r="WDN304" s="72"/>
      <c r="WDO304" s="72"/>
      <c r="WDP304" s="72"/>
      <c r="WDQ304" s="72"/>
      <c r="WDR304" s="72"/>
      <c r="WDS304" s="72"/>
      <c r="WDT304" s="72"/>
      <c r="WDU304" s="72"/>
      <c r="WDV304" s="72"/>
      <c r="WDW304" s="72"/>
      <c r="WDX304" s="72"/>
      <c r="WDY304" s="72"/>
      <c r="WDZ304" s="72"/>
      <c r="WEA304" s="72"/>
      <c r="WEB304" s="72"/>
      <c r="WEC304" s="72"/>
      <c r="WED304" s="72"/>
      <c r="WEE304" s="72"/>
      <c r="WEF304" s="72"/>
      <c r="WEG304" s="72"/>
      <c r="WEH304" s="72"/>
      <c r="WEI304" s="72"/>
      <c r="WEJ304" s="72"/>
      <c r="WEK304" s="72"/>
      <c r="WEL304" s="72"/>
      <c r="WEM304" s="72"/>
      <c r="WEN304" s="72"/>
      <c r="WEO304" s="72"/>
      <c r="WEP304" s="72"/>
      <c r="WEQ304" s="72"/>
      <c r="WER304" s="72"/>
      <c r="WES304" s="72"/>
      <c r="WET304" s="72"/>
      <c r="WEU304" s="72"/>
      <c r="WEV304" s="72"/>
      <c r="WEW304" s="72"/>
      <c r="WEX304" s="72"/>
      <c r="WEY304" s="72"/>
      <c r="WEZ304" s="72"/>
      <c r="WFA304" s="72"/>
      <c r="WFB304" s="72"/>
      <c r="WFC304" s="72"/>
      <c r="WFD304" s="72"/>
      <c r="WFE304" s="72"/>
      <c r="WFF304" s="72"/>
      <c r="WFG304" s="72"/>
      <c r="WFH304" s="72"/>
      <c r="WFI304" s="72"/>
      <c r="WFJ304" s="72"/>
      <c r="WFK304" s="72"/>
      <c r="WFL304" s="72"/>
      <c r="WFM304" s="72"/>
      <c r="WFN304" s="72"/>
      <c r="WFO304" s="72"/>
      <c r="WFP304" s="72"/>
      <c r="WFQ304" s="72"/>
      <c r="WFR304" s="72"/>
      <c r="WFS304" s="72"/>
      <c r="WFT304" s="72"/>
      <c r="WFU304" s="72"/>
      <c r="WFV304" s="72"/>
      <c r="WFW304" s="72"/>
      <c r="WFX304" s="72"/>
      <c r="WFY304" s="72"/>
      <c r="WFZ304" s="72"/>
      <c r="WGA304" s="72"/>
      <c r="WGB304" s="72"/>
      <c r="WGC304" s="72"/>
      <c r="WGD304" s="72"/>
      <c r="WGE304" s="72"/>
      <c r="WGF304" s="72"/>
      <c r="WGG304" s="72"/>
      <c r="WGH304" s="72"/>
      <c r="WGI304" s="72"/>
      <c r="WGJ304" s="72"/>
      <c r="WGK304" s="72"/>
      <c r="WGL304" s="72"/>
      <c r="WGM304" s="72"/>
      <c r="WGN304" s="72"/>
      <c r="WGO304" s="72"/>
      <c r="WGP304" s="72"/>
      <c r="WGQ304" s="72"/>
      <c r="WGR304" s="72"/>
      <c r="WGS304" s="72"/>
      <c r="WGT304" s="72"/>
      <c r="WGU304" s="72"/>
      <c r="WGV304" s="72"/>
      <c r="WGW304" s="72"/>
      <c r="WGX304" s="72"/>
      <c r="WGY304" s="72"/>
      <c r="WGZ304" s="72"/>
      <c r="WHA304" s="72"/>
      <c r="WHB304" s="72"/>
      <c r="WHC304" s="72"/>
      <c r="WHD304" s="72"/>
      <c r="WHE304" s="72"/>
      <c r="WHF304" s="72"/>
      <c r="WHG304" s="72"/>
      <c r="WHH304" s="72"/>
      <c r="WHI304" s="72"/>
      <c r="WHJ304" s="72"/>
      <c r="WHK304" s="72"/>
      <c r="WHL304" s="72"/>
      <c r="WHM304" s="72"/>
      <c r="WHN304" s="72"/>
      <c r="WHO304" s="72"/>
      <c r="WHP304" s="72"/>
      <c r="WHQ304" s="72"/>
      <c r="WHR304" s="72"/>
      <c r="WHS304" s="72"/>
      <c r="WHT304" s="72"/>
      <c r="WHU304" s="72"/>
      <c r="WHV304" s="72"/>
      <c r="WHW304" s="72"/>
      <c r="WHX304" s="72"/>
      <c r="WHY304" s="72"/>
      <c r="WHZ304" s="72"/>
      <c r="WIA304" s="72"/>
      <c r="WIB304" s="72"/>
      <c r="WIC304" s="72"/>
      <c r="WID304" s="72"/>
      <c r="WIE304" s="72"/>
      <c r="WIF304" s="72"/>
      <c r="WIG304" s="72"/>
      <c r="WIH304" s="72"/>
      <c r="WII304" s="72"/>
      <c r="WIJ304" s="72"/>
      <c r="WIK304" s="72"/>
      <c r="WIL304" s="72"/>
      <c r="WIM304" s="72"/>
      <c r="WIN304" s="72"/>
      <c r="WIO304" s="72"/>
      <c r="WIP304" s="72"/>
      <c r="WIQ304" s="72"/>
      <c r="WIR304" s="72"/>
      <c r="WIS304" s="72"/>
      <c r="WIT304" s="72"/>
      <c r="WIU304" s="72"/>
      <c r="WIV304" s="72"/>
      <c r="WIW304" s="72"/>
      <c r="WIX304" s="72"/>
      <c r="WIY304" s="72"/>
      <c r="WIZ304" s="72"/>
      <c r="WJA304" s="72"/>
      <c r="WJB304" s="72"/>
      <c r="WJC304" s="72"/>
      <c r="WJD304" s="72"/>
      <c r="WJE304" s="72"/>
      <c r="WJF304" s="72"/>
      <c r="WJG304" s="72"/>
      <c r="WJH304" s="72"/>
      <c r="WJI304" s="72"/>
      <c r="WJJ304" s="72"/>
      <c r="WJK304" s="72"/>
      <c r="WJL304" s="72"/>
      <c r="WJM304" s="72"/>
      <c r="WJN304" s="72"/>
      <c r="WJO304" s="72"/>
      <c r="WJP304" s="72"/>
      <c r="WJQ304" s="72"/>
      <c r="WJR304" s="72"/>
      <c r="WJS304" s="72"/>
      <c r="WJT304" s="72"/>
      <c r="WJU304" s="72"/>
      <c r="WJV304" s="72"/>
      <c r="WJW304" s="72"/>
      <c r="WJX304" s="72"/>
      <c r="WJY304" s="72"/>
      <c r="WJZ304" s="72"/>
      <c r="WKA304" s="72"/>
      <c r="WKB304" s="72"/>
      <c r="WKC304" s="72"/>
      <c r="WKD304" s="72"/>
      <c r="WKE304" s="72"/>
      <c r="WKF304" s="72"/>
      <c r="WKG304" s="72"/>
      <c r="WKH304" s="72"/>
      <c r="WKI304" s="72"/>
      <c r="WKJ304" s="72"/>
      <c r="WKK304" s="72"/>
      <c r="WKL304" s="72"/>
      <c r="WKM304" s="72"/>
      <c r="WKN304" s="72"/>
      <c r="WKO304" s="72"/>
      <c r="WKP304" s="72"/>
      <c r="WKQ304" s="72"/>
      <c r="WKR304" s="72"/>
      <c r="WKS304" s="72"/>
      <c r="WKT304" s="72"/>
      <c r="WKU304" s="72"/>
      <c r="WKV304" s="72"/>
      <c r="WKW304" s="72"/>
      <c r="WKX304" s="72"/>
      <c r="WKY304" s="72"/>
      <c r="WKZ304" s="72"/>
      <c r="WLA304" s="72"/>
      <c r="WLB304" s="72"/>
      <c r="WLC304" s="72"/>
      <c r="WLD304" s="72"/>
      <c r="WLE304" s="72"/>
      <c r="WLF304" s="72"/>
      <c r="WLG304" s="72"/>
      <c r="WLH304" s="72"/>
      <c r="WLI304" s="72"/>
      <c r="WLJ304" s="72"/>
      <c r="WLK304" s="72"/>
      <c r="WLL304" s="72"/>
      <c r="WLM304" s="72"/>
      <c r="WLN304" s="72"/>
      <c r="WLO304" s="72"/>
      <c r="WLP304" s="72"/>
      <c r="WLQ304" s="72"/>
      <c r="WLR304" s="72"/>
      <c r="WLS304" s="72"/>
      <c r="WLT304" s="72"/>
      <c r="WLU304" s="72"/>
      <c r="WLV304" s="72"/>
      <c r="WLW304" s="72"/>
      <c r="WLX304" s="72"/>
      <c r="WLY304" s="72"/>
      <c r="WLZ304" s="72"/>
      <c r="WMA304" s="72"/>
      <c r="WMB304" s="72"/>
      <c r="WMC304" s="72"/>
      <c r="WMD304" s="72"/>
      <c r="WME304" s="72"/>
      <c r="WMF304" s="72"/>
      <c r="WMG304" s="72"/>
      <c r="WMH304" s="72"/>
      <c r="WMI304" s="72"/>
      <c r="WMJ304" s="72"/>
      <c r="WMK304" s="72"/>
      <c r="WML304" s="72"/>
      <c r="WMM304" s="72"/>
      <c r="WMN304" s="72"/>
      <c r="WMO304" s="72"/>
      <c r="WMP304" s="72"/>
      <c r="WMQ304" s="72"/>
      <c r="WMR304" s="72"/>
      <c r="WMS304" s="72"/>
      <c r="WMT304" s="72"/>
      <c r="WMU304" s="72"/>
      <c r="WMV304" s="72"/>
      <c r="WMW304" s="72"/>
      <c r="WMX304" s="72"/>
      <c r="WMY304" s="72"/>
      <c r="WMZ304" s="72"/>
      <c r="WNA304" s="72"/>
      <c r="WNB304" s="72"/>
      <c r="WNC304" s="72"/>
      <c r="WND304" s="72"/>
      <c r="WNE304" s="72"/>
      <c r="WNF304" s="72"/>
      <c r="WNG304" s="72"/>
      <c r="WNH304" s="72"/>
      <c r="WNI304" s="72"/>
      <c r="WNJ304" s="72"/>
      <c r="WNK304" s="72"/>
      <c r="WNL304" s="72"/>
      <c r="WNM304" s="72"/>
      <c r="WNN304" s="72"/>
      <c r="WNO304" s="72"/>
      <c r="WNP304" s="72"/>
      <c r="WNQ304" s="72"/>
      <c r="WNR304" s="72"/>
      <c r="WNS304" s="72"/>
      <c r="WNT304" s="72"/>
      <c r="WNU304" s="72"/>
      <c r="WNV304" s="72"/>
      <c r="WNW304" s="72"/>
      <c r="WNX304" s="72"/>
      <c r="WNY304" s="72"/>
      <c r="WNZ304" s="72"/>
      <c r="WOA304" s="72"/>
      <c r="WOB304" s="72"/>
      <c r="WOC304" s="72"/>
      <c r="WOD304" s="72"/>
      <c r="WOE304" s="72"/>
      <c r="WOF304" s="72"/>
      <c r="WOG304" s="72"/>
      <c r="WOH304" s="72"/>
      <c r="WOI304" s="72"/>
      <c r="WOJ304" s="72"/>
      <c r="WOK304" s="72"/>
      <c r="WOL304" s="72"/>
      <c r="WOM304" s="72"/>
      <c r="WON304" s="72"/>
      <c r="WOO304" s="72"/>
      <c r="WOP304" s="72"/>
      <c r="WOQ304" s="72"/>
      <c r="WOR304" s="72"/>
      <c r="WOS304" s="72"/>
      <c r="WOT304" s="72"/>
      <c r="WOU304" s="72"/>
      <c r="WOV304" s="72"/>
      <c r="WOW304" s="72"/>
      <c r="WOX304" s="72"/>
      <c r="WOY304" s="72"/>
      <c r="WOZ304" s="72"/>
      <c r="WPA304" s="72"/>
      <c r="WPB304" s="72"/>
      <c r="WPC304" s="72"/>
      <c r="WPD304" s="72"/>
      <c r="WPE304" s="72"/>
      <c r="WPF304" s="72"/>
      <c r="WPG304" s="72"/>
      <c r="WPH304" s="72"/>
      <c r="WPI304" s="72"/>
      <c r="WPJ304" s="72"/>
      <c r="WPK304" s="72"/>
      <c r="WPL304" s="72"/>
      <c r="WPM304" s="72"/>
      <c r="WPN304" s="72"/>
      <c r="WPO304" s="72"/>
      <c r="WPP304" s="72"/>
      <c r="WPQ304" s="72"/>
      <c r="WPR304" s="72"/>
      <c r="WPS304" s="72"/>
      <c r="WPT304" s="72"/>
      <c r="WPU304" s="72"/>
      <c r="WPV304" s="72"/>
      <c r="WPW304" s="72"/>
      <c r="WPX304" s="72"/>
      <c r="WPY304" s="72"/>
      <c r="WPZ304" s="72"/>
      <c r="WQA304" s="72"/>
      <c r="WQB304" s="72"/>
      <c r="WQC304" s="72"/>
      <c r="WQD304" s="72"/>
      <c r="WQE304" s="72"/>
      <c r="WQF304" s="72"/>
      <c r="WQG304" s="72"/>
      <c r="WQH304" s="72"/>
      <c r="WQI304" s="72"/>
      <c r="WQJ304" s="72"/>
      <c r="WQK304" s="72"/>
      <c r="WQL304" s="72"/>
      <c r="WQM304" s="72"/>
      <c r="WQN304" s="72"/>
      <c r="WQO304" s="72"/>
      <c r="WQP304" s="72"/>
      <c r="WQQ304" s="72"/>
      <c r="WQR304" s="72"/>
      <c r="WQS304" s="72"/>
      <c r="WQT304" s="72"/>
      <c r="WQU304" s="72"/>
      <c r="WQV304" s="72"/>
      <c r="WQW304" s="72"/>
      <c r="WQX304" s="72"/>
      <c r="WQY304" s="72"/>
      <c r="WQZ304" s="72"/>
      <c r="WRA304" s="72"/>
      <c r="WRB304" s="72"/>
      <c r="WRC304" s="72"/>
      <c r="WRD304" s="72"/>
      <c r="WRE304" s="72"/>
      <c r="WRF304" s="72"/>
      <c r="WRG304" s="72"/>
      <c r="WRH304" s="72"/>
      <c r="WRI304" s="72"/>
      <c r="WRJ304" s="72"/>
      <c r="WRK304" s="72"/>
      <c r="WRL304" s="72"/>
      <c r="WRM304" s="72"/>
      <c r="WRN304" s="72"/>
      <c r="WRO304" s="72"/>
      <c r="WRP304" s="72"/>
      <c r="WRQ304" s="72"/>
      <c r="WRR304" s="72"/>
      <c r="WRS304" s="72"/>
      <c r="WRT304" s="72"/>
      <c r="WRU304" s="72"/>
      <c r="WRV304" s="72"/>
      <c r="WRW304" s="72"/>
      <c r="WRX304" s="72"/>
      <c r="WRY304" s="72"/>
      <c r="WRZ304" s="72"/>
      <c r="WSA304" s="72"/>
      <c r="WSB304" s="72"/>
      <c r="WSC304" s="72"/>
      <c r="WSD304" s="72"/>
      <c r="WSE304" s="72"/>
      <c r="WSF304" s="72"/>
      <c r="WSG304" s="72"/>
      <c r="WSH304" s="72"/>
      <c r="WSI304" s="72"/>
      <c r="WSJ304" s="72"/>
      <c r="WSK304" s="72"/>
      <c r="WSL304" s="72"/>
      <c r="WSM304" s="72"/>
      <c r="WSN304" s="72"/>
      <c r="WSO304" s="72"/>
      <c r="WSP304" s="72"/>
      <c r="WSQ304" s="72"/>
      <c r="WSR304" s="72"/>
      <c r="WSS304" s="72"/>
      <c r="WST304" s="72"/>
      <c r="WSU304" s="72"/>
      <c r="WSV304" s="72"/>
      <c r="WSW304" s="72"/>
      <c r="WSX304" s="72"/>
      <c r="WSY304" s="72"/>
      <c r="WSZ304" s="72"/>
      <c r="WTA304" s="72"/>
      <c r="WTB304" s="72"/>
      <c r="WTC304" s="72"/>
      <c r="WTD304" s="72"/>
      <c r="WTE304" s="72"/>
      <c r="WTF304" s="72"/>
      <c r="WTG304" s="72"/>
      <c r="WTH304" s="72"/>
      <c r="WTI304" s="72"/>
      <c r="WTJ304" s="72"/>
      <c r="WTK304" s="72"/>
      <c r="WTL304" s="72"/>
      <c r="WTM304" s="72"/>
      <c r="WTN304" s="72"/>
      <c r="WTO304" s="72"/>
      <c r="WTP304" s="72"/>
      <c r="WTQ304" s="72"/>
      <c r="WTR304" s="72"/>
      <c r="WTS304" s="72"/>
      <c r="WTT304" s="72"/>
      <c r="WTU304" s="72"/>
      <c r="WTV304" s="72"/>
      <c r="WTW304" s="72"/>
      <c r="WTX304" s="72"/>
      <c r="WTY304" s="72"/>
      <c r="WTZ304" s="72"/>
      <c r="WUA304" s="72"/>
      <c r="WUB304" s="72"/>
      <c r="WUC304" s="72"/>
      <c r="WUD304" s="72"/>
      <c r="WUE304" s="72"/>
      <c r="WUF304" s="72"/>
      <c r="WUG304" s="72"/>
      <c r="WUH304" s="72"/>
      <c r="WUI304" s="72"/>
      <c r="WUJ304" s="72"/>
      <c r="WUK304" s="72"/>
      <c r="WUL304" s="72"/>
      <c r="WUM304" s="72"/>
      <c r="WUN304" s="72"/>
      <c r="WUO304" s="72"/>
      <c r="WUP304" s="72"/>
      <c r="WUQ304" s="72"/>
      <c r="WUR304" s="72"/>
      <c r="WUS304" s="72"/>
      <c r="WUT304" s="72"/>
      <c r="WUU304" s="72"/>
      <c r="WUV304" s="72"/>
      <c r="WUW304" s="72"/>
      <c r="WUX304" s="72"/>
      <c r="WUY304" s="72"/>
      <c r="WUZ304" s="72"/>
      <c r="WVA304" s="72"/>
      <c r="WVB304" s="72"/>
      <c r="WVC304" s="72"/>
      <c r="WVD304" s="72"/>
      <c r="WVE304" s="72"/>
      <c r="WVF304" s="72"/>
      <c r="WVG304" s="72"/>
      <c r="WVH304" s="72"/>
      <c r="WVI304" s="72"/>
      <c r="WVJ304" s="72"/>
      <c r="WVK304" s="72"/>
      <c r="WVL304" s="72"/>
      <c r="WVM304" s="72"/>
      <c r="WVN304" s="72"/>
      <c r="WVO304" s="72"/>
      <c r="WVP304" s="72"/>
      <c r="WVQ304" s="72"/>
      <c r="WVR304" s="72"/>
      <c r="WVS304" s="72"/>
      <c r="WVT304" s="72"/>
      <c r="WVU304" s="72"/>
      <c r="WVV304" s="72"/>
      <c r="WVW304" s="72"/>
      <c r="WVX304" s="72"/>
      <c r="WVY304" s="72"/>
      <c r="WVZ304" s="72"/>
      <c r="WWA304" s="72"/>
      <c r="WWB304" s="72"/>
      <c r="WWC304" s="72"/>
      <c r="WWD304" s="72"/>
      <c r="WWE304" s="72"/>
      <c r="WWF304" s="72"/>
      <c r="WWG304" s="72"/>
      <c r="WWH304" s="72"/>
      <c r="WWI304" s="72"/>
      <c r="WWJ304" s="72"/>
      <c r="WWK304" s="72"/>
      <c r="WWL304" s="72"/>
      <c r="WWM304" s="72"/>
      <c r="WWN304" s="72"/>
      <c r="WWO304" s="72"/>
      <c r="WWP304" s="72"/>
      <c r="WWQ304" s="72"/>
      <c r="WWR304" s="72"/>
      <c r="WWS304" s="72"/>
      <c r="WWT304" s="72"/>
      <c r="WWU304" s="72"/>
      <c r="WWV304" s="72"/>
      <c r="WWW304" s="72"/>
      <c r="WWX304" s="72"/>
      <c r="WWY304" s="72"/>
      <c r="WWZ304" s="72"/>
      <c r="WXA304" s="72"/>
      <c r="WXB304" s="72"/>
      <c r="WXC304" s="72"/>
      <c r="WXD304" s="72"/>
      <c r="WXE304" s="72"/>
      <c r="WXF304" s="72"/>
      <c r="WXG304" s="72"/>
      <c r="WXH304" s="72"/>
      <c r="WXI304" s="72"/>
      <c r="WXJ304" s="72"/>
      <c r="WXK304" s="72"/>
      <c r="WXL304" s="72"/>
      <c r="WXM304" s="72"/>
      <c r="WXN304" s="72"/>
      <c r="WXO304" s="72"/>
      <c r="WXP304" s="72"/>
      <c r="WXQ304" s="72"/>
      <c r="WXR304" s="72"/>
      <c r="WXS304" s="72"/>
      <c r="WXT304" s="72"/>
      <c r="WXU304" s="72"/>
      <c r="WXV304" s="72"/>
      <c r="WXW304" s="72"/>
      <c r="WXX304" s="72"/>
      <c r="WXY304" s="72"/>
      <c r="WXZ304" s="72"/>
      <c r="WYA304" s="72"/>
      <c r="WYB304" s="72"/>
      <c r="WYC304" s="72"/>
      <c r="WYD304" s="72"/>
      <c r="WYE304" s="72"/>
      <c r="WYF304" s="72"/>
      <c r="WYG304" s="72"/>
      <c r="WYH304" s="72"/>
      <c r="WYI304" s="72"/>
      <c r="WYJ304" s="72"/>
      <c r="WYK304" s="72"/>
      <c r="WYL304" s="72"/>
      <c r="WYM304" s="72"/>
      <c r="WYN304" s="72"/>
      <c r="WYO304" s="72"/>
      <c r="WYP304" s="72"/>
      <c r="WYQ304" s="72"/>
      <c r="WYR304" s="72"/>
      <c r="WYS304" s="72"/>
      <c r="WYT304" s="72"/>
      <c r="WYU304" s="72"/>
      <c r="WYV304" s="72"/>
      <c r="WYW304" s="72"/>
      <c r="WYX304" s="72"/>
      <c r="WYY304" s="72"/>
      <c r="WYZ304" s="72"/>
      <c r="WZA304" s="72"/>
      <c r="WZB304" s="72"/>
      <c r="WZC304" s="72"/>
      <c r="WZD304" s="72"/>
      <c r="WZE304" s="72"/>
      <c r="WZF304" s="72"/>
      <c r="WZG304" s="72"/>
      <c r="WZH304" s="72"/>
      <c r="WZI304" s="72"/>
      <c r="WZJ304" s="72"/>
      <c r="WZK304" s="72"/>
      <c r="WZL304" s="72"/>
      <c r="WZM304" s="72"/>
      <c r="WZN304" s="72"/>
      <c r="WZO304" s="72"/>
      <c r="WZP304" s="72"/>
      <c r="WZQ304" s="72"/>
      <c r="WZR304" s="72"/>
      <c r="WZS304" s="72"/>
      <c r="WZT304" s="72"/>
      <c r="WZU304" s="72"/>
      <c r="WZV304" s="72"/>
      <c r="WZW304" s="72"/>
      <c r="WZX304" s="72"/>
      <c r="WZY304" s="72"/>
      <c r="WZZ304" s="72"/>
      <c r="XAA304" s="72"/>
      <c r="XAB304" s="72"/>
      <c r="XAC304" s="72"/>
      <c r="XAD304" s="72"/>
      <c r="XAE304" s="72"/>
      <c r="XAF304" s="72"/>
      <c r="XAG304" s="72"/>
      <c r="XAH304" s="72"/>
      <c r="XAI304" s="72"/>
      <c r="XAJ304" s="72"/>
      <c r="XAK304" s="72"/>
      <c r="XAL304" s="72"/>
      <c r="XAM304" s="72"/>
      <c r="XAN304" s="72"/>
      <c r="XAO304" s="72"/>
      <c r="XAP304" s="72"/>
      <c r="XAQ304" s="72"/>
      <c r="XAR304" s="72"/>
      <c r="XAS304" s="72"/>
      <c r="XAT304" s="72"/>
      <c r="XAU304" s="72"/>
      <c r="XAV304" s="72"/>
      <c r="XAW304" s="72"/>
      <c r="XAX304" s="72"/>
      <c r="XAY304" s="72"/>
      <c r="XAZ304" s="72"/>
      <c r="XBA304" s="72"/>
      <c r="XBB304" s="72"/>
      <c r="XBC304" s="72"/>
      <c r="XBD304" s="72"/>
      <c r="XBE304" s="72"/>
      <c r="XBF304" s="72"/>
      <c r="XBG304" s="72"/>
      <c r="XBH304" s="72"/>
      <c r="XBI304" s="72"/>
      <c r="XBJ304" s="72"/>
      <c r="XBK304" s="72"/>
      <c r="XBL304" s="72"/>
      <c r="XBM304" s="72"/>
      <c r="XBN304" s="72"/>
      <c r="XBO304" s="72"/>
      <c r="XBP304" s="72"/>
      <c r="XBQ304" s="72"/>
      <c r="XBR304" s="72"/>
      <c r="XBS304" s="72"/>
      <c r="XBT304" s="72"/>
      <c r="XBU304" s="72"/>
      <c r="XBV304" s="72"/>
      <c r="XBW304" s="72"/>
      <c r="XBX304" s="72"/>
      <c r="XBY304" s="72"/>
      <c r="XBZ304" s="72"/>
      <c r="XCA304" s="72"/>
      <c r="XCB304" s="72"/>
      <c r="XCC304" s="72"/>
      <c r="XCD304" s="72"/>
      <c r="XCE304" s="72"/>
      <c r="XCF304" s="72"/>
      <c r="XCG304" s="72"/>
      <c r="XCH304" s="72"/>
      <c r="XCI304" s="72"/>
      <c r="XCJ304" s="72"/>
      <c r="XCK304" s="72"/>
      <c r="XCL304" s="72"/>
      <c r="XCM304" s="72"/>
      <c r="XCN304" s="72"/>
      <c r="XCO304" s="72"/>
      <c r="XCP304" s="72"/>
      <c r="XCQ304" s="72"/>
      <c r="XCR304" s="72"/>
      <c r="XCS304" s="72"/>
      <c r="XCT304" s="72"/>
      <c r="XCU304" s="72"/>
      <c r="XCV304" s="72"/>
      <c r="XCW304" s="72"/>
      <c r="XCX304" s="72"/>
      <c r="XCY304" s="72"/>
      <c r="XCZ304" s="72"/>
      <c r="XDA304" s="72"/>
      <c r="XDB304" s="72"/>
      <c r="XDC304" s="72"/>
      <c r="XDD304" s="72"/>
      <c r="XDE304" s="72"/>
      <c r="XDF304" s="72"/>
      <c r="XDG304" s="72"/>
      <c r="XDH304" s="72"/>
      <c r="XDI304" s="72"/>
      <c r="XDJ304" s="72"/>
      <c r="XDK304" s="72"/>
      <c r="XDL304" s="72"/>
      <c r="XDM304" s="72"/>
      <c r="XDN304" s="72"/>
      <c r="XDO304" s="72"/>
      <c r="XDP304" s="72"/>
      <c r="XDQ304" s="72"/>
      <c r="XDR304" s="72"/>
      <c r="XDS304" s="72"/>
      <c r="XDT304" s="72"/>
      <c r="XDU304" s="72"/>
      <c r="XDV304" s="72"/>
      <c r="XDW304" s="72"/>
      <c r="XDX304" s="72"/>
      <c r="XDY304" s="72"/>
      <c r="XDZ304" s="72"/>
      <c r="XEA304" s="72"/>
      <c r="XEB304" s="72"/>
      <c r="XEC304" s="72"/>
      <c r="XED304" s="72"/>
      <c r="XEE304" s="72"/>
      <c r="XEF304" s="72"/>
      <c r="XEG304" s="72"/>
      <c r="XEH304" s="72"/>
      <c r="XEI304" s="72"/>
      <c r="XEJ304" s="72"/>
      <c r="XEK304" s="72"/>
      <c r="XEL304" s="72"/>
      <c r="XEM304" s="72"/>
      <c r="XEN304" s="72"/>
      <c r="XEO304" s="72"/>
      <c r="XEP304" s="72"/>
      <c r="XEQ304" s="72"/>
      <c r="XER304" s="72"/>
      <c r="XES304" s="72"/>
      <c r="XET304" s="72"/>
      <c r="XEU304" s="72"/>
      <c r="XEV304" s="72"/>
      <c r="XEW304" s="72"/>
      <c r="XEX304" s="72"/>
      <c r="XEY304" s="72"/>
      <c r="XEZ304" s="72"/>
      <c r="XFA304" s="72"/>
      <c r="XFB304" s="72"/>
      <c r="XFC304" s="72"/>
      <c r="XFD304" s="72"/>
    </row>
    <row r="305" spans="1:135" ht="0.95" customHeight="1" x14ac:dyDescent="0.25">
      <c r="A305" s="69" t="s">
        <v>19</v>
      </c>
      <c r="B305" s="69"/>
      <c r="C305" s="69"/>
      <c r="D305" s="83" t="s">
        <v>27</v>
      </c>
      <c r="E305" s="83" t="s">
        <v>37</v>
      </c>
      <c r="F305" s="83" t="s">
        <v>38</v>
      </c>
      <c r="G305" s="82" t="s">
        <v>46</v>
      </c>
      <c r="H305" s="82" t="s">
        <v>47</v>
      </c>
      <c r="I305" s="82" t="s">
        <v>23</v>
      </c>
      <c r="J305" s="82" t="s">
        <v>24</v>
      </c>
      <c r="K305" s="82" t="s">
        <v>25</v>
      </c>
      <c r="L305" s="82" t="s">
        <v>48</v>
      </c>
      <c r="M305" s="82" t="s">
        <v>49</v>
      </c>
      <c r="N305" s="83"/>
      <c r="O305" s="68" t="s">
        <v>62</v>
      </c>
      <c r="P305" s="68" t="s">
        <v>63</v>
      </c>
      <c r="Q305" s="68" t="s">
        <v>64</v>
      </c>
      <c r="R305" s="68" t="s">
        <v>65</v>
      </c>
      <c r="S305" s="68" t="s">
        <v>66</v>
      </c>
      <c r="T305" s="68" t="s">
        <v>67</v>
      </c>
      <c r="U305" s="68" t="s">
        <v>68</v>
      </c>
      <c r="V305" s="68" t="s">
        <v>69</v>
      </c>
      <c r="W305" s="68" t="s">
        <v>70</v>
      </c>
      <c r="X305" s="68" t="s">
        <v>71</v>
      </c>
      <c r="Y305" s="68" t="s">
        <v>72</v>
      </c>
      <c r="Z305" s="68" t="s">
        <v>73</v>
      </c>
      <c r="AA305" s="68" t="s">
        <v>74</v>
      </c>
      <c r="AB305" s="68" t="s">
        <v>75</v>
      </c>
      <c r="AC305" s="68" t="s">
        <v>76</v>
      </c>
      <c r="AD305" s="68" t="s">
        <v>77</v>
      </c>
      <c r="AE305" s="68" t="s">
        <v>78</v>
      </c>
      <c r="AF305" s="68" t="s">
        <v>79</v>
      </c>
      <c r="AG305" s="68" t="s">
        <v>80</v>
      </c>
      <c r="AH305" s="68" t="s">
        <v>81</v>
      </c>
      <c r="AI305" s="68" t="s">
        <v>82</v>
      </c>
      <c r="AJ305" s="68" t="s">
        <v>83</v>
      </c>
      <c r="AK305" s="68" t="s">
        <v>84</v>
      </c>
      <c r="AL305" s="68" t="s">
        <v>85</v>
      </c>
      <c r="AM305" s="68" t="s">
        <v>86</v>
      </c>
      <c r="AN305" s="68" t="s">
        <v>87</v>
      </c>
      <c r="AO305" s="68" t="s">
        <v>88</v>
      </c>
      <c r="AP305" s="68" t="s">
        <v>89</v>
      </c>
      <c r="AQ305" s="68" t="s">
        <v>90</v>
      </c>
      <c r="AR305" s="68" t="s">
        <v>91</v>
      </c>
      <c r="AS305" s="68" t="s">
        <v>92</v>
      </c>
      <c r="AT305" s="68" t="s">
        <v>93</v>
      </c>
      <c r="AU305" s="68" t="s">
        <v>94</v>
      </c>
      <c r="AV305" s="68" t="s">
        <v>95</v>
      </c>
      <c r="AW305" s="68" t="s">
        <v>96</v>
      </c>
      <c r="AX305" s="68" t="s">
        <v>97</v>
      </c>
      <c r="AY305" s="68" t="s">
        <v>98</v>
      </c>
      <c r="AZ305" s="68" t="s">
        <v>99</v>
      </c>
      <c r="BA305" s="68" t="s">
        <v>100</v>
      </c>
      <c r="BB305" s="68" t="s">
        <v>101</v>
      </c>
      <c r="BC305" s="68" t="s">
        <v>102</v>
      </c>
      <c r="BD305" s="68" t="s">
        <v>103</v>
      </c>
      <c r="BE305" s="68" t="s">
        <v>104</v>
      </c>
      <c r="BF305" s="68" t="s">
        <v>105</v>
      </c>
      <c r="BG305" s="68" t="s">
        <v>106</v>
      </c>
      <c r="BH305" s="68" t="s">
        <v>107</v>
      </c>
      <c r="BI305" s="68" t="s">
        <v>108</v>
      </c>
      <c r="BJ305" s="68" t="s">
        <v>109</v>
      </c>
      <c r="BK305" s="68" t="s">
        <v>110</v>
      </c>
      <c r="BL305" s="68" t="s">
        <v>111</v>
      </c>
      <c r="BM305" s="68" t="s">
        <v>112</v>
      </c>
      <c r="BN305" s="68" t="s">
        <v>113</v>
      </c>
      <c r="BO305" s="68" t="s">
        <v>114</v>
      </c>
      <c r="BP305" s="68" t="s">
        <v>115</v>
      </c>
      <c r="BQ305" s="68" t="s">
        <v>116</v>
      </c>
      <c r="BR305" s="68" t="s">
        <v>117</v>
      </c>
      <c r="BS305" s="68" t="s">
        <v>118</v>
      </c>
      <c r="BT305" s="68" t="s">
        <v>119</v>
      </c>
      <c r="BU305" s="68" t="s">
        <v>120</v>
      </c>
      <c r="BV305" s="68" t="s">
        <v>121</v>
      </c>
      <c r="BW305" s="68" t="s">
        <v>122</v>
      </c>
      <c r="BX305" s="68" t="s">
        <v>123</v>
      </c>
      <c r="BY305" s="68" t="s">
        <v>124</v>
      </c>
      <c r="BZ305" s="68" t="s">
        <v>125</v>
      </c>
      <c r="CA305" s="68" t="s">
        <v>126</v>
      </c>
      <c r="CB305" s="68" t="s">
        <v>127</v>
      </c>
      <c r="CC305" s="68" t="s">
        <v>128</v>
      </c>
      <c r="CD305" s="68" t="s">
        <v>129</v>
      </c>
      <c r="CE305" s="68" t="s">
        <v>130</v>
      </c>
      <c r="CF305" s="68" t="s">
        <v>131</v>
      </c>
      <c r="CG305" s="68" t="s">
        <v>132</v>
      </c>
      <c r="CH305" s="68" t="s">
        <v>133</v>
      </c>
      <c r="CI305" s="68" t="s">
        <v>134</v>
      </c>
      <c r="CJ305" s="68" t="s">
        <v>135</v>
      </c>
      <c r="CK305" s="68" t="s">
        <v>136</v>
      </c>
      <c r="CL305" s="68" t="s">
        <v>137</v>
      </c>
      <c r="CM305" s="68" t="s">
        <v>138</v>
      </c>
      <c r="CN305" s="68" t="s">
        <v>139</v>
      </c>
      <c r="CO305" s="68" t="s">
        <v>140</v>
      </c>
      <c r="CP305" s="68" t="s">
        <v>141</v>
      </c>
      <c r="CQ305" s="68" t="s">
        <v>142</v>
      </c>
      <c r="CR305" s="68" t="s">
        <v>143</v>
      </c>
      <c r="CS305" s="68" t="s">
        <v>144</v>
      </c>
      <c r="CT305" s="68" t="s">
        <v>145</v>
      </c>
      <c r="CU305" s="68" t="s">
        <v>146</v>
      </c>
      <c r="CV305" s="68" t="s">
        <v>147</v>
      </c>
      <c r="CW305" s="68" t="s">
        <v>148</v>
      </c>
      <c r="CX305" s="68" t="s">
        <v>149</v>
      </c>
      <c r="CY305" s="68" t="s">
        <v>150</v>
      </c>
      <c r="CZ305" s="68" t="s">
        <v>151</v>
      </c>
      <c r="DA305" s="68" t="s">
        <v>152</v>
      </c>
      <c r="DB305" s="68" t="s">
        <v>153</v>
      </c>
      <c r="DC305" s="68" t="s">
        <v>154</v>
      </c>
      <c r="DD305" s="68" t="s">
        <v>155</v>
      </c>
      <c r="DE305" s="68" t="s">
        <v>156</v>
      </c>
      <c r="DF305" s="68" t="s">
        <v>157</v>
      </c>
      <c r="DG305" s="68" t="s">
        <v>158</v>
      </c>
      <c r="DH305" s="68" t="s">
        <v>159</v>
      </c>
      <c r="DI305" s="68" t="s">
        <v>160</v>
      </c>
      <c r="DJ305" s="68" t="s">
        <v>161</v>
      </c>
      <c r="DK305" s="68">
        <v>100</v>
      </c>
      <c r="DL305" s="68">
        <f>DK305+1</f>
        <v>101</v>
      </c>
      <c r="DM305" s="68">
        <f t="shared" ref="DM305" si="494">DL305+1</f>
        <v>102</v>
      </c>
      <c r="DN305" s="68">
        <f t="shared" ref="DN305" si="495">DM305+1</f>
        <v>103</v>
      </c>
      <c r="DO305" s="68">
        <f t="shared" ref="DO305" si="496">DN305+1</f>
        <v>104</v>
      </c>
      <c r="DP305" s="68">
        <f t="shared" ref="DP305" si="497">DO305+1</f>
        <v>105</v>
      </c>
      <c r="DQ305" s="68">
        <f t="shared" ref="DQ305" si="498">DP305+1</f>
        <v>106</v>
      </c>
      <c r="DR305" s="68">
        <f t="shared" ref="DR305" si="499">DQ305+1</f>
        <v>107</v>
      </c>
      <c r="DS305" s="68">
        <f t="shared" ref="DS305" si="500">DR305+1</f>
        <v>108</v>
      </c>
      <c r="DT305" s="68">
        <f t="shared" ref="DT305" si="501">DS305+1</f>
        <v>109</v>
      </c>
      <c r="DU305" s="68">
        <f t="shared" ref="DU305" si="502">DT305+1</f>
        <v>110</v>
      </c>
      <c r="DV305" s="68">
        <f t="shared" ref="DV305" si="503">DU305+1</f>
        <v>111</v>
      </c>
      <c r="DW305" s="68">
        <f t="shared" ref="DW305" si="504">DV305+1</f>
        <v>112</v>
      </c>
      <c r="DX305" s="68">
        <f t="shared" ref="DX305" si="505">DW305+1</f>
        <v>113</v>
      </c>
      <c r="DY305" s="68">
        <f t="shared" ref="DY305" si="506">DX305+1</f>
        <v>114</v>
      </c>
      <c r="DZ305" s="68">
        <f t="shared" ref="DZ305" si="507">DY305+1</f>
        <v>115</v>
      </c>
      <c r="EA305" s="68">
        <f t="shared" ref="EA305" si="508">DZ305+1</f>
        <v>116</v>
      </c>
      <c r="EB305" s="68">
        <f t="shared" ref="EB305" si="509">EA305+1</f>
        <v>117</v>
      </c>
      <c r="EC305" s="68">
        <f t="shared" ref="EC305" si="510">EB305+1</f>
        <v>118</v>
      </c>
      <c r="ED305" s="68">
        <f t="shared" ref="ED305" si="511">EC305+1</f>
        <v>119</v>
      </c>
      <c r="EE305" s="68">
        <f t="shared" ref="EE305" si="512">ED305+1</f>
        <v>120</v>
      </c>
    </row>
    <row r="306" spans="1:135" ht="0.95" customHeight="1" x14ac:dyDescent="0.25">
      <c r="A306" s="70">
        <v>2015</v>
      </c>
      <c r="B306" s="71">
        <f t="shared" ref="B306:B351" si="513">SUM(O306:DJ306)</f>
        <v>4123829</v>
      </c>
      <c r="C306" s="70"/>
      <c r="D306" s="84">
        <f t="shared" ref="D306:D351" si="514">SUM(AI306:CA306)</f>
        <v>2603457</v>
      </c>
      <c r="E306" s="84">
        <f t="shared" ref="E306:E351" si="515">SUM(AI306:CB306)</f>
        <v>2647330</v>
      </c>
      <c r="F306" s="84">
        <f t="shared" ref="F306:F351" si="516">SUM(AI306:CC306)</f>
        <v>2689687</v>
      </c>
      <c r="G306" s="85">
        <f t="shared" ref="G306:G351" si="517">SUM(AI306:CD306)</f>
        <v>2731994</v>
      </c>
      <c r="H306" s="85">
        <f t="shared" ref="H306:H351" si="518">SUM(AI306:CE306)</f>
        <v>2773444</v>
      </c>
      <c r="I306" s="85">
        <f>SUM(CB306:$DJ306)</f>
        <v>663124</v>
      </c>
      <c r="J306" s="85">
        <f>SUM(CC306:$DJ306)</f>
        <v>619251</v>
      </c>
      <c r="K306" s="85">
        <f>SUM(CD306:$DJ306)</f>
        <v>576894</v>
      </c>
      <c r="L306" s="85">
        <f>SUM(CE306:$DJ306)</f>
        <v>534587</v>
      </c>
      <c r="M306" s="85">
        <f>SUM(CF306:$DJ306)</f>
        <v>493137</v>
      </c>
      <c r="N306" s="84"/>
      <c r="O306" s="86">
        <v>43492</v>
      </c>
      <c r="P306" s="86">
        <v>43221</v>
      </c>
      <c r="Q306" s="86">
        <v>43401</v>
      </c>
      <c r="R306" s="86">
        <v>43686</v>
      </c>
      <c r="S306" s="86">
        <v>43019</v>
      </c>
      <c r="T306" s="86">
        <v>43361</v>
      </c>
      <c r="U306" s="86">
        <v>42841</v>
      </c>
      <c r="V306" s="86">
        <v>42617</v>
      </c>
      <c r="W306" s="86">
        <v>41615</v>
      </c>
      <c r="X306" s="86">
        <v>41304</v>
      </c>
      <c r="Y306" s="86">
        <v>41175</v>
      </c>
      <c r="Z306" s="86">
        <v>40842</v>
      </c>
      <c r="AA306" s="86">
        <v>40369</v>
      </c>
      <c r="AB306" s="86">
        <v>41055</v>
      </c>
      <c r="AC306" s="86">
        <v>41322</v>
      </c>
      <c r="AD306" s="86">
        <v>43909</v>
      </c>
      <c r="AE306" s="86">
        <v>43520</v>
      </c>
      <c r="AF306" s="86">
        <v>44426</v>
      </c>
      <c r="AG306" s="86">
        <v>45200</v>
      </c>
      <c r="AH306" s="86">
        <v>46873</v>
      </c>
      <c r="AI306" s="86">
        <v>47215</v>
      </c>
      <c r="AJ306" s="86">
        <v>48536</v>
      </c>
      <c r="AK306" s="86">
        <v>49721</v>
      </c>
      <c r="AL306" s="86">
        <v>52020</v>
      </c>
      <c r="AM306" s="86">
        <v>53639</v>
      </c>
      <c r="AN306" s="86">
        <v>54729</v>
      </c>
      <c r="AO306" s="86">
        <v>55345</v>
      </c>
      <c r="AP306" s="86">
        <v>57066</v>
      </c>
      <c r="AQ306" s="86">
        <v>56674</v>
      </c>
      <c r="AR306" s="86">
        <v>57926</v>
      </c>
      <c r="AS306" s="86">
        <v>58487</v>
      </c>
      <c r="AT306" s="86">
        <v>59630</v>
      </c>
      <c r="AU306" s="86">
        <v>59396</v>
      </c>
      <c r="AV306" s="86">
        <v>60480</v>
      </c>
      <c r="AW306" s="86">
        <v>60215</v>
      </c>
      <c r="AX306" s="86">
        <v>60573</v>
      </c>
      <c r="AY306" s="86">
        <v>58717</v>
      </c>
      <c r="AZ306" s="86">
        <v>58190</v>
      </c>
      <c r="BA306" s="86">
        <v>58038</v>
      </c>
      <c r="BB306" s="86">
        <v>57279</v>
      </c>
      <c r="BC306" s="86">
        <v>57188</v>
      </c>
      <c r="BD306" s="86">
        <v>58746</v>
      </c>
      <c r="BE306" s="86">
        <v>58801</v>
      </c>
      <c r="BF306" s="86">
        <v>60862</v>
      </c>
      <c r="BG306" s="86">
        <v>62359</v>
      </c>
      <c r="BH306" s="86">
        <v>63375</v>
      </c>
      <c r="BI306" s="86">
        <v>64772</v>
      </c>
      <c r="BJ306" s="86">
        <v>66306</v>
      </c>
      <c r="BK306" s="86">
        <v>67036</v>
      </c>
      <c r="BL306" s="86">
        <v>68691</v>
      </c>
      <c r="BM306" s="86">
        <v>69100</v>
      </c>
      <c r="BN306" s="86">
        <v>70035</v>
      </c>
      <c r="BO306" s="86">
        <v>67683</v>
      </c>
      <c r="BP306" s="86">
        <v>65070</v>
      </c>
      <c r="BQ306" s="86">
        <v>62385</v>
      </c>
      <c r="BR306" s="86">
        <v>60583</v>
      </c>
      <c r="BS306" s="86">
        <v>58579</v>
      </c>
      <c r="BT306" s="86">
        <v>56606</v>
      </c>
      <c r="BU306" s="86">
        <v>54858</v>
      </c>
      <c r="BV306" s="86">
        <v>53263</v>
      </c>
      <c r="BW306" s="86">
        <v>50460</v>
      </c>
      <c r="BX306" s="86">
        <v>48168</v>
      </c>
      <c r="BY306" s="86">
        <v>45991</v>
      </c>
      <c r="BZ306" s="86">
        <v>45356</v>
      </c>
      <c r="CA306" s="86">
        <v>43308</v>
      </c>
      <c r="CB306" s="86">
        <v>43873</v>
      </c>
      <c r="CC306" s="86">
        <v>42357</v>
      </c>
      <c r="CD306" s="86">
        <v>42307</v>
      </c>
      <c r="CE306" s="86">
        <v>41450</v>
      </c>
      <c r="CF306" s="86">
        <v>40839</v>
      </c>
      <c r="CG306" s="86">
        <v>38972</v>
      </c>
      <c r="CH306" s="86">
        <v>37582</v>
      </c>
      <c r="CI306" s="86">
        <v>35559</v>
      </c>
      <c r="CJ306" s="86">
        <v>33568</v>
      </c>
      <c r="CK306" s="86">
        <v>30390</v>
      </c>
      <c r="CL306" s="86">
        <v>27040</v>
      </c>
      <c r="CM306" s="86">
        <v>25842</v>
      </c>
      <c r="CN306" s="86">
        <v>24393</v>
      </c>
      <c r="CO306" s="86">
        <v>22672</v>
      </c>
      <c r="CP306" s="86">
        <v>21626</v>
      </c>
      <c r="CQ306" s="86">
        <v>20629</v>
      </c>
      <c r="CR306" s="86">
        <v>19092</v>
      </c>
      <c r="CS306" s="86">
        <v>17051</v>
      </c>
      <c r="CT306" s="86">
        <v>15887</v>
      </c>
      <c r="CU306" s="86">
        <v>14194</v>
      </c>
      <c r="CV306" s="86">
        <v>12692</v>
      </c>
      <c r="CW306" s="86">
        <v>10954</v>
      </c>
      <c r="CX306" s="86">
        <v>9399</v>
      </c>
      <c r="CY306" s="86">
        <v>7806</v>
      </c>
      <c r="CZ306" s="86">
        <v>6657</v>
      </c>
      <c r="DA306" s="86">
        <v>5497</v>
      </c>
      <c r="DB306" s="86">
        <v>4242</v>
      </c>
      <c r="DC306" s="86">
        <v>3354</v>
      </c>
      <c r="DD306" s="86">
        <v>2459</v>
      </c>
      <c r="DE306" s="86">
        <v>1868</v>
      </c>
      <c r="DF306" s="86">
        <v>1253</v>
      </c>
      <c r="DG306" s="86">
        <v>698</v>
      </c>
      <c r="DH306" s="86">
        <v>456</v>
      </c>
      <c r="DI306" s="86">
        <v>293</v>
      </c>
      <c r="DJ306" s="86">
        <v>173</v>
      </c>
      <c r="DK306" s="86">
        <v>102</v>
      </c>
      <c r="DL306" s="86">
        <v>65</v>
      </c>
      <c r="DM306" s="86">
        <v>37</v>
      </c>
      <c r="DN306" s="86">
        <v>15</v>
      </c>
      <c r="DO306" s="86">
        <v>6</v>
      </c>
      <c r="DP306" s="86">
        <v>3</v>
      </c>
      <c r="DQ306" s="86">
        <v>1</v>
      </c>
      <c r="DR306" s="86">
        <v>1</v>
      </c>
      <c r="DS306" s="86">
        <v>0</v>
      </c>
      <c r="DT306" s="86">
        <v>0</v>
      </c>
      <c r="DU306" s="86">
        <v>0</v>
      </c>
      <c r="DV306" s="86">
        <v>0</v>
      </c>
      <c r="DW306" s="86">
        <v>0</v>
      </c>
      <c r="DX306" s="86">
        <v>0</v>
      </c>
      <c r="DY306" s="86">
        <v>0</v>
      </c>
      <c r="DZ306" s="86">
        <v>0</v>
      </c>
      <c r="EA306" s="86">
        <v>0</v>
      </c>
      <c r="EB306" s="86">
        <v>0</v>
      </c>
      <c r="EC306" s="86">
        <v>0</v>
      </c>
      <c r="ED306" s="86">
        <v>0</v>
      </c>
      <c r="EE306" s="86">
        <v>0</v>
      </c>
    </row>
    <row r="307" spans="1:135" ht="0.95" customHeight="1" x14ac:dyDescent="0.25">
      <c r="A307" s="70">
        <v>2016</v>
      </c>
      <c r="B307" s="71">
        <f t="shared" si="513"/>
        <v>4164363</v>
      </c>
      <c r="C307" s="70"/>
      <c r="D307" s="84">
        <f t="shared" si="514"/>
        <v>2623485</v>
      </c>
      <c r="E307" s="84">
        <f t="shared" si="515"/>
        <v>2666118</v>
      </c>
      <c r="F307" s="84">
        <f t="shared" si="516"/>
        <v>2709426</v>
      </c>
      <c r="G307" s="85">
        <f t="shared" si="517"/>
        <v>2751273</v>
      </c>
      <c r="H307" s="85">
        <f t="shared" si="518"/>
        <v>2793032</v>
      </c>
      <c r="I307" s="85">
        <f>SUM(CB307:$DJ307)</f>
        <v>680765</v>
      </c>
      <c r="J307" s="85">
        <f>SUM(CC307:$DJ307)</f>
        <v>638132</v>
      </c>
      <c r="K307" s="85">
        <f>SUM(CD307:$DJ307)</f>
        <v>594824</v>
      </c>
      <c r="L307" s="85">
        <f>SUM(CE307:$DJ307)</f>
        <v>552977</v>
      </c>
      <c r="M307" s="85">
        <f>SUM(CF307:$DJ307)</f>
        <v>511218</v>
      </c>
      <c r="N307" s="84"/>
      <c r="O307" s="86">
        <v>43935</v>
      </c>
      <c r="P307" s="86">
        <v>43857</v>
      </c>
      <c r="Q307" s="86">
        <v>43516</v>
      </c>
      <c r="R307" s="86">
        <v>43672</v>
      </c>
      <c r="S307" s="86">
        <v>43958</v>
      </c>
      <c r="T307" s="86">
        <v>43294</v>
      </c>
      <c r="U307" s="86">
        <v>43623</v>
      </c>
      <c r="V307" s="86">
        <v>43107</v>
      </c>
      <c r="W307" s="86">
        <v>42882</v>
      </c>
      <c r="X307" s="86">
        <v>41874</v>
      </c>
      <c r="Y307" s="86">
        <v>41556</v>
      </c>
      <c r="Z307" s="86">
        <v>41412</v>
      </c>
      <c r="AA307" s="86">
        <v>41074</v>
      </c>
      <c r="AB307" s="86">
        <v>40601</v>
      </c>
      <c r="AC307" s="86">
        <v>41293</v>
      </c>
      <c r="AD307" s="86">
        <v>41606</v>
      </c>
      <c r="AE307" s="86">
        <v>44246</v>
      </c>
      <c r="AF307" s="86">
        <v>43949</v>
      </c>
      <c r="AG307" s="86">
        <v>44916</v>
      </c>
      <c r="AH307" s="86">
        <v>45742</v>
      </c>
      <c r="AI307" s="86">
        <v>47501</v>
      </c>
      <c r="AJ307" s="86">
        <v>47955</v>
      </c>
      <c r="AK307" s="86">
        <v>49335</v>
      </c>
      <c r="AL307" s="86">
        <v>50606</v>
      </c>
      <c r="AM307" s="86">
        <v>52979</v>
      </c>
      <c r="AN307" s="86">
        <v>54689</v>
      </c>
      <c r="AO307" s="86">
        <v>55842</v>
      </c>
      <c r="AP307" s="86">
        <v>56517</v>
      </c>
      <c r="AQ307" s="86">
        <v>58217</v>
      </c>
      <c r="AR307" s="86">
        <v>57822</v>
      </c>
      <c r="AS307" s="86">
        <v>59021</v>
      </c>
      <c r="AT307" s="86">
        <v>59504</v>
      </c>
      <c r="AU307" s="86">
        <v>60570</v>
      </c>
      <c r="AV307" s="86">
        <v>60273</v>
      </c>
      <c r="AW307" s="86">
        <v>61251</v>
      </c>
      <c r="AX307" s="86">
        <v>60929</v>
      </c>
      <c r="AY307" s="86">
        <v>61197</v>
      </c>
      <c r="AZ307" s="86">
        <v>59315</v>
      </c>
      <c r="BA307" s="86">
        <v>58735</v>
      </c>
      <c r="BB307" s="86">
        <v>58537</v>
      </c>
      <c r="BC307" s="86">
        <v>57748</v>
      </c>
      <c r="BD307" s="86">
        <v>57625</v>
      </c>
      <c r="BE307" s="86">
        <v>59128</v>
      </c>
      <c r="BF307" s="86">
        <v>59166</v>
      </c>
      <c r="BG307" s="86">
        <v>61161</v>
      </c>
      <c r="BH307" s="86">
        <v>62627</v>
      </c>
      <c r="BI307" s="86">
        <v>63591</v>
      </c>
      <c r="BJ307" s="86">
        <v>64942</v>
      </c>
      <c r="BK307" s="86">
        <v>66423</v>
      </c>
      <c r="BL307" s="86">
        <v>67112</v>
      </c>
      <c r="BM307" s="86">
        <v>68700</v>
      </c>
      <c r="BN307" s="86">
        <v>69075</v>
      </c>
      <c r="BO307" s="86">
        <v>69952</v>
      </c>
      <c r="BP307" s="86">
        <v>67577</v>
      </c>
      <c r="BQ307" s="86">
        <v>64946</v>
      </c>
      <c r="BR307" s="86">
        <v>62237</v>
      </c>
      <c r="BS307" s="86">
        <v>60391</v>
      </c>
      <c r="BT307" s="86">
        <v>58350</v>
      </c>
      <c r="BU307" s="86">
        <v>56330</v>
      </c>
      <c r="BV307" s="86">
        <v>54538</v>
      </c>
      <c r="BW307" s="86">
        <v>52826</v>
      </c>
      <c r="BX307" s="86">
        <v>50058</v>
      </c>
      <c r="BY307" s="86">
        <v>47742</v>
      </c>
      <c r="BZ307" s="86">
        <v>45559</v>
      </c>
      <c r="CA307" s="86">
        <v>44886</v>
      </c>
      <c r="CB307" s="86">
        <v>42633</v>
      </c>
      <c r="CC307" s="86">
        <v>43308</v>
      </c>
      <c r="CD307" s="86">
        <v>41847</v>
      </c>
      <c r="CE307" s="86">
        <v>41759</v>
      </c>
      <c r="CF307" s="86">
        <v>40874</v>
      </c>
      <c r="CG307" s="86">
        <v>40222</v>
      </c>
      <c r="CH307" s="86">
        <v>38327</v>
      </c>
      <c r="CI307" s="86">
        <v>36891</v>
      </c>
      <c r="CJ307" s="86">
        <v>34837</v>
      </c>
      <c r="CK307" s="86">
        <v>32808</v>
      </c>
      <c r="CL307" s="86">
        <v>29628</v>
      </c>
      <c r="CM307" s="86">
        <v>26285</v>
      </c>
      <c r="CN307" s="86">
        <v>25040</v>
      </c>
      <c r="CO307" s="86">
        <v>23546</v>
      </c>
      <c r="CP307" s="86">
        <v>21795</v>
      </c>
      <c r="CQ307" s="86">
        <v>20690</v>
      </c>
      <c r="CR307" s="86">
        <v>19628</v>
      </c>
      <c r="CS307" s="86">
        <v>18053</v>
      </c>
      <c r="CT307" s="86">
        <v>16012</v>
      </c>
      <c r="CU307" s="86">
        <v>14803</v>
      </c>
      <c r="CV307" s="86">
        <v>13109</v>
      </c>
      <c r="CW307" s="86">
        <v>11604</v>
      </c>
      <c r="CX307" s="86">
        <v>9902</v>
      </c>
      <c r="CY307" s="86">
        <v>8388</v>
      </c>
      <c r="CZ307" s="86">
        <v>6867</v>
      </c>
      <c r="DA307" s="86">
        <v>5758</v>
      </c>
      <c r="DB307" s="86">
        <v>4664</v>
      </c>
      <c r="DC307" s="86">
        <v>3522</v>
      </c>
      <c r="DD307" s="86">
        <v>2716</v>
      </c>
      <c r="DE307" s="86">
        <v>1935</v>
      </c>
      <c r="DF307" s="86">
        <v>1420</v>
      </c>
      <c r="DG307" s="86">
        <v>918</v>
      </c>
      <c r="DH307" s="86">
        <v>489</v>
      </c>
      <c r="DI307" s="86">
        <v>304</v>
      </c>
      <c r="DJ307" s="86">
        <v>183</v>
      </c>
      <c r="DK307" s="86">
        <v>99</v>
      </c>
      <c r="DL307" s="86">
        <v>54</v>
      </c>
      <c r="DM307" s="86">
        <v>31</v>
      </c>
      <c r="DN307" s="86">
        <v>16</v>
      </c>
      <c r="DO307" s="86">
        <v>5</v>
      </c>
      <c r="DP307" s="86">
        <v>1</v>
      </c>
      <c r="DQ307" s="86">
        <v>0</v>
      </c>
      <c r="DR307" s="86">
        <v>0</v>
      </c>
      <c r="DS307" s="86">
        <v>0</v>
      </c>
      <c r="DT307" s="86">
        <v>0</v>
      </c>
      <c r="DU307" s="86">
        <v>0</v>
      </c>
      <c r="DV307" s="86">
        <v>0</v>
      </c>
      <c r="DW307" s="86">
        <v>0</v>
      </c>
      <c r="DX307" s="86">
        <v>0</v>
      </c>
      <c r="DY307" s="86">
        <v>0</v>
      </c>
      <c r="DZ307" s="86">
        <v>0</v>
      </c>
      <c r="EA307" s="86">
        <v>0</v>
      </c>
      <c r="EB307" s="86">
        <v>0</v>
      </c>
      <c r="EC307" s="86">
        <v>0</v>
      </c>
      <c r="ED307" s="86">
        <v>0</v>
      </c>
      <c r="EE307" s="86">
        <v>0</v>
      </c>
    </row>
    <row r="308" spans="1:135" ht="0.95" customHeight="1" x14ac:dyDescent="0.25">
      <c r="A308" s="70">
        <v>2017</v>
      </c>
      <c r="B308" s="71">
        <f t="shared" si="513"/>
        <v>4196805</v>
      </c>
      <c r="C308" s="70"/>
      <c r="D308" s="84">
        <f t="shared" si="514"/>
        <v>2634577</v>
      </c>
      <c r="E308" s="84">
        <f t="shared" si="515"/>
        <v>2678728</v>
      </c>
      <c r="F308" s="84">
        <f t="shared" si="516"/>
        <v>2720809</v>
      </c>
      <c r="G308" s="85">
        <f t="shared" si="517"/>
        <v>2763570</v>
      </c>
      <c r="H308" s="85">
        <f t="shared" si="518"/>
        <v>2804867</v>
      </c>
      <c r="I308" s="85">
        <f>SUM(CB308:$DJ308)</f>
        <v>699141</v>
      </c>
      <c r="J308" s="85">
        <f>SUM(CC308:$DJ308)</f>
        <v>654990</v>
      </c>
      <c r="K308" s="85">
        <f>SUM(CD308:$DJ308)</f>
        <v>612909</v>
      </c>
      <c r="L308" s="85">
        <f>SUM(CE308:$DJ308)</f>
        <v>570148</v>
      </c>
      <c r="M308" s="85">
        <f>SUM(CF308:$DJ308)</f>
        <v>528851</v>
      </c>
      <c r="N308" s="84"/>
      <c r="O308" s="86">
        <v>44190</v>
      </c>
      <c r="P308" s="86">
        <v>44207</v>
      </c>
      <c r="Q308" s="86">
        <v>44064</v>
      </c>
      <c r="R308" s="86">
        <v>43720</v>
      </c>
      <c r="S308" s="86">
        <v>43865</v>
      </c>
      <c r="T308" s="86">
        <v>44151</v>
      </c>
      <c r="U308" s="86">
        <v>43495</v>
      </c>
      <c r="V308" s="86">
        <v>43818</v>
      </c>
      <c r="W308" s="86">
        <v>43307</v>
      </c>
      <c r="X308" s="86">
        <v>43081</v>
      </c>
      <c r="Y308" s="86">
        <v>42069</v>
      </c>
      <c r="Z308" s="86">
        <v>41747</v>
      </c>
      <c r="AA308" s="86">
        <v>41595</v>
      </c>
      <c r="AB308" s="86">
        <v>41256</v>
      </c>
      <c r="AC308" s="86">
        <v>40798</v>
      </c>
      <c r="AD308" s="86">
        <v>41521</v>
      </c>
      <c r="AE308" s="86">
        <v>41904</v>
      </c>
      <c r="AF308" s="86">
        <v>44599</v>
      </c>
      <c r="AG308" s="86">
        <v>44353</v>
      </c>
      <c r="AH308" s="86">
        <v>45347</v>
      </c>
      <c r="AI308" s="86">
        <v>46252</v>
      </c>
      <c r="AJ308" s="86">
        <v>48074</v>
      </c>
      <c r="AK308" s="86">
        <v>48583</v>
      </c>
      <c r="AL308" s="86">
        <v>50008</v>
      </c>
      <c r="AM308" s="86">
        <v>51368</v>
      </c>
      <c r="AN308" s="86">
        <v>53802</v>
      </c>
      <c r="AO308" s="86">
        <v>55572</v>
      </c>
      <c r="AP308" s="86">
        <v>56760</v>
      </c>
      <c r="AQ308" s="86">
        <v>57449</v>
      </c>
      <c r="AR308" s="86">
        <v>59102</v>
      </c>
      <c r="AS308" s="86">
        <v>58680</v>
      </c>
      <c r="AT308" s="86">
        <v>59819</v>
      </c>
      <c r="AU308" s="86">
        <v>60224</v>
      </c>
      <c r="AV308" s="86">
        <v>61212</v>
      </c>
      <c r="AW308" s="86">
        <v>60856</v>
      </c>
      <c r="AX308" s="86">
        <v>61745</v>
      </c>
      <c r="AY308" s="86">
        <v>61377</v>
      </c>
      <c r="AZ308" s="86">
        <v>61572</v>
      </c>
      <c r="BA308" s="86">
        <v>59679</v>
      </c>
      <c r="BB308" s="86">
        <v>59063</v>
      </c>
      <c r="BC308" s="86">
        <v>58833</v>
      </c>
      <c r="BD308" s="86">
        <v>58025</v>
      </c>
      <c r="BE308" s="86">
        <v>57885</v>
      </c>
      <c r="BF308" s="86">
        <v>59344</v>
      </c>
      <c r="BG308" s="86">
        <v>59370</v>
      </c>
      <c r="BH308" s="86">
        <v>61317</v>
      </c>
      <c r="BI308" s="86">
        <v>62750</v>
      </c>
      <c r="BJ308" s="86">
        <v>63675</v>
      </c>
      <c r="BK308" s="86">
        <v>64985</v>
      </c>
      <c r="BL308" s="86">
        <v>66418</v>
      </c>
      <c r="BM308" s="86">
        <v>67068</v>
      </c>
      <c r="BN308" s="86">
        <v>68599</v>
      </c>
      <c r="BO308" s="86">
        <v>68940</v>
      </c>
      <c r="BP308" s="86">
        <v>69762</v>
      </c>
      <c r="BQ308" s="86">
        <v>67370</v>
      </c>
      <c r="BR308" s="86">
        <v>64716</v>
      </c>
      <c r="BS308" s="86">
        <v>61982</v>
      </c>
      <c r="BT308" s="86">
        <v>60090</v>
      </c>
      <c r="BU308" s="86">
        <v>58012</v>
      </c>
      <c r="BV308" s="86">
        <v>55947</v>
      </c>
      <c r="BW308" s="86">
        <v>54050</v>
      </c>
      <c r="BX308" s="86">
        <v>52356</v>
      </c>
      <c r="BY308" s="86">
        <v>49574</v>
      </c>
      <c r="BZ308" s="86">
        <v>47248</v>
      </c>
      <c r="CA308" s="86">
        <v>45064</v>
      </c>
      <c r="CB308" s="86">
        <v>44151</v>
      </c>
      <c r="CC308" s="86">
        <v>42081</v>
      </c>
      <c r="CD308" s="86">
        <v>42761</v>
      </c>
      <c r="CE308" s="86">
        <v>41297</v>
      </c>
      <c r="CF308" s="86">
        <v>41167</v>
      </c>
      <c r="CG308" s="86">
        <v>40249</v>
      </c>
      <c r="CH308" s="86">
        <v>39548</v>
      </c>
      <c r="CI308" s="86">
        <v>37623</v>
      </c>
      <c r="CJ308" s="86">
        <v>36139</v>
      </c>
      <c r="CK308" s="86">
        <v>34052</v>
      </c>
      <c r="CL308" s="86">
        <v>31984</v>
      </c>
      <c r="CM308" s="86">
        <v>28805</v>
      </c>
      <c r="CN308" s="86">
        <v>25475</v>
      </c>
      <c r="CO308" s="86">
        <v>24179</v>
      </c>
      <c r="CP308" s="86">
        <v>22646</v>
      </c>
      <c r="CQ308" s="86">
        <v>20866</v>
      </c>
      <c r="CR308" s="86">
        <v>19701</v>
      </c>
      <c r="CS308" s="86">
        <v>18576</v>
      </c>
      <c r="CT308" s="86">
        <v>16970</v>
      </c>
      <c r="CU308" s="86">
        <v>14939</v>
      </c>
      <c r="CV308" s="86">
        <v>13692</v>
      </c>
      <c r="CW308" s="86">
        <v>12009</v>
      </c>
      <c r="CX308" s="86">
        <v>10512</v>
      </c>
      <c r="CY308" s="86">
        <v>8860</v>
      </c>
      <c r="CZ308" s="86">
        <v>7397</v>
      </c>
      <c r="DA308" s="86">
        <v>5958</v>
      </c>
      <c r="DB308" s="86">
        <v>4904</v>
      </c>
      <c r="DC308" s="86">
        <v>3890</v>
      </c>
      <c r="DD308" s="86">
        <v>2864</v>
      </c>
      <c r="DE308" s="86">
        <v>2150</v>
      </c>
      <c r="DF308" s="86">
        <v>1480</v>
      </c>
      <c r="DG308" s="86">
        <v>1048</v>
      </c>
      <c r="DH308" s="86">
        <v>648</v>
      </c>
      <c r="DI308" s="86">
        <v>328</v>
      </c>
      <c r="DJ308" s="86">
        <v>192</v>
      </c>
      <c r="DK308" s="86">
        <v>107</v>
      </c>
      <c r="DL308" s="86">
        <v>52</v>
      </c>
      <c r="DM308" s="86">
        <v>26</v>
      </c>
      <c r="DN308" s="86">
        <v>13</v>
      </c>
      <c r="DO308" s="86">
        <v>6</v>
      </c>
      <c r="DP308" s="86">
        <v>1</v>
      </c>
      <c r="DQ308" s="86">
        <v>0</v>
      </c>
      <c r="DR308" s="86">
        <v>0</v>
      </c>
      <c r="DS308" s="86">
        <v>0</v>
      </c>
      <c r="DT308" s="86">
        <v>0</v>
      </c>
      <c r="DU308" s="86">
        <v>0</v>
      </c>
      <c r="DV308" s="86">
        <v>0</v>
      </c>
      <c r="DW308" s="86">
        <v>0</v>
      </c>
      <c r="DX308" s="86">
        <v>0</v>
      </c>
      <c r="DY308" s="86">
        <v>0</v>
      </c>
      <c r="DZ308" s="86">
        <v>0</v>
      </c>
      <c r="EA308" s="86">
        <v>0</v>
      </c>
      <c r="EB308" s="86">
        <v>0</v>
      </c>
      <c r="EC308" s="86">
        <v>0</v>
      </c>
      <c r="ED308" s="86">
        <v>0</v>
      </c>
      <c r="EE308" s="86">
        <v>0</v>
      </c>
    </row>
    <row r="309" spans="1:135" ht="0.95" customHeight="1" x14ac:dyDescent="0.25">
      <c r="A309" s="70">
        <v>2018</v>
      </c>
      <c r="B309" s="71">
        <f t="shared" si="513"/>
        <v>4229050</v>
      </c>
      <c r="C309" s="70"/>
      <c r="D309" s="84">
        <f t="shared" si="514"/>
        <v>2645298</v>
      </c>
      <c r="E309" s="84">
        <f t="shared" si="515"/>
        <v>2689631</v>
      </c>
      <c r="F309" s="84">
        <f t="shared" si="516"/>
        <v>2733207</v>
      </c>
      <c r="G309" s="85">
        <f t="shared" si="517"/>
        <v>2774777</v>
      </c>
      <c r="H309" s="85">
        <f t="shared" si="518"/>
        <v>2816976</v>
      </c>
      <c r="I309" s="85">
        <f>SUM(CB309:$DJ309)</f>
        <v>717117</v>
      </c>
      <c r="J309" s="85">
        <f>SUM(CC309:$DJ309)</f>
        <v>672784</v>
      </c>
      <c r="K309" s="85">
        <f>SUM(CD309:$DJ309)</f>
        <v>629208</v>
      </c>
      <c r="L309" s="85">
        <f>SUM(CE309:$DJ309)</f>
        <v>587638</v>
      </c>
      <c r="M309" s="85">
        <f>SUM(CF309:$DJ309)</f>
        <v>545439</v>
      </c>
      <c r="N309" s="84"/>
      <c r="O309" s="86">
        <v>44375</v>
      </c>
      <c r="P309" s="86">
        <v>44462</v>
      </c>
      <c r="Q309" s="86">
        <v>44415</v>
      </c>
      <c r="R309" s="86">
        <v>44260</v>
      </c>
      <c r="S309" s="86">
        <v>43918</v>
      </c>
      <c r="T309" s="86">
        <v>44057</v>
      </c>
      <c r="U309" s="86">
        <v>44344</v>
      </c>
      <c r="V309" s="86">
        <v>43696</v>
      </c>
      <c r="W309" s="86">
        <v>44010</v>
      </c>
      <c r="X309" s="86">
        <v>43504</v>
      </c>
      <c r="Y309" s="86">
        <v>43272</v>
      </c>
      <c r="Z309" s="86">
        <v>42254</v>
      </c>
      <c r="AA309" s="86">
        <v>41931</v>
      </c>
      <c r="AB309" s="86">
        <v>41776</v>
      </c>
      <c r="AC309" s="86">
        <v>41451</v>
      </c>
      <c r="AD309" s="86">
        <v>41030</v>
      </c>
      <c r="AE309" s="86">
        <v>41814</v>
      </c>
      <c r="AF309" s="86">
        <v>42277</v>
      </c>
      <c r="AG309" s="86">
        <v>44998</v>
      </c>
      <c r="AH309" s="86">
        <v>44791</v>
      </c>
      <c r="AI309" s="86">
        <v>45863</v>
      </c>
      <c r="AJ309" s="86">
        <v>46857</v>
      </c>
      <c r="AK309" s="86">
        <v>48718</v>
      </c>
      <c r="AL309" s="86">
        <v>49296</v>
      </c>
      <c r="AM309" s="86">
        <v>50792</v>
      </c>
      <c r="AN309" s="86">
        <v>52243</v>
      </c>
      <c r="AO309" s="86">
        <v>54721</v>
      </c>
      <c r="AP309" s="86">
        <v>56527</v>
      </c>
      <c r="AQ309" s="86">
        <v>57715</v>
      </c>
      <c r="AR309" s="86">
        <v>58384</v>
      </c>
      <c r="AS309" s="86">
        <v>59967</v>
      </c>
      <c r="AT309" s="86">
        <v>59498</v>
      </c>
      <c r="AU309" s="86">
        <v>60566</v>
      </c>
      <c r="AV309" s="86">
        <v>60884</v>
      </c>
      <c r="AW309" s="86">
        <v>61789</v>
      </c>
      <c r="AX309" s="86">
        <v>61373</v>
      </c>
      <c r="AY309" s="86">
        <v>62178</v>
      </c>
      <c r="AZ309" s="86">
        <v>61768</v>
      </c>
      <c r="BA309" s="86">
        <v>61899</v>
      </c>
      <c r="BB309" s="86">
        <v>59999</v>
      </c>
      <c r="BC309" s="86">
        <v>59354</v>
      </c>
      <c r="BD309" s="86">
        <v>59097</v>
      </c>
      <c r="BE309" s="86">
        <v>58272</v>
      </c>
      <c r="BF309" s="86">
        <v>58115</v>
      </c>
      <c r="BG309" s="86">
        <v>59533</v>
      </c>
      <c r="BH309" s="86">
        <v>59547</v>
      </c>
      <c r="BI309" s="86">
        <v>61444</v>
      </c>
      <c r="BJ309" s="86">
        <v>62842</v>
      </c>
      <c r="BK309" s="86">
        <v>63730</v>
      </c>
      <c r="BL309" s="86">
        <v>64994</v>
      </c>
      <c r="BM309" s="86">
        <v>66380</v>
      </c>
      <c r="BN309" s="86">
        <v>66992</v>
      </c>
      <c r="BO309" s="86">
        <v>68466</v>
      </c>
      <c r="BP309" s="86">
        <v>68770</v>
      </c>
      <c r="BQ309" s="86">
        <v>69535</v>
      </c>
      <c r="BR309" s="86">
        <v>67121</v>
      </c>
      <c r="BS309" s="86">
        <v>64436</v>
      </c>
      <c r="BT309" s="86">
        <v>61673</v>
      </c>
      <c r="BU309" s="86">
        <v>59728</v>
      </c>
      <c r="BV309" s="86">
        <v>57609</v>
      </c>
      <c r="BW309" s="86">
        <v>55434</v>
      </c>
      <c r="BX309" s="86">
        <v>53571</v>
      </c>
      <c r="BY309" s="86">
        <v>51844</v>
      </c>
      <c r="BZ309" s="86">
        <v>49051</v>
      </c>
      <c r="CA309" s="86">
        <v>46723</v>
      </c>
      <c r="CB309" s="86">
        <v>44333</v>
      </c>
      <c r="CC309" s="86">
        <v>43576</v>
      </c>
      <c r="CD309" s="86">
        <v>41570</v>
      </c>
      <c r="CE309" s="86">
        <v>42199</v>
      </c>
      <c r="CF309" s="86">
        <v>40722</v>
      </c>
      <c r="CG309" s="86">
        <v>40544</v>
      </c>
      <c r="CH309" s="86">
        <v>39584</v>
      </c>
      <c r="CI309" s="86">
        <v>38829</v>
      </c>
      <c r="CJ309" s="86">
        <v>36873</v>
      </c>
      <c r="CK309" s="86">
        <v>35337</v>
      </c>
      <c r="CL309" s="86">
        <v>33215</v>
      </c>
      <c r="CM309" s="86">
        <v>31108</v>
      </c>
      <c r="CN309" s="86">
        <v>27933</v>
      </c>
      <c r="CO309" s="86">
        <v>24616</v>
      </c>
      <c r="CP309" s="86">
        <v>23272</v>
      </c>
      <c r="CQ309" s="86">
        <v>21698</v>
      </c>
      <c r="CR309" s="86">
        <v>19888</v>
      </c>
      <c r="CS309" s="86">
        <v>18668</v>
      </c>
      <c r="CT309" s="86">
        <v>17484</v>
      </c>
      <c r="CU309" s="86">
        <v>15855</v>
      </c>
      <c r="CV309" s="86">
        <v>13841</v>
      </c>
      <c r="CW309" s="86">
        <v>12565</v>
      </c>
      <c r="CX309" s="86">
        <v>10901</v>
      </c>
      <c r="CY309" s="86">
        <v>9427</v>
      </c>
      <c r="CZ309" s="86">
        <v>7835</v>
      </c>
      <c r="DA309" s="86">
        <v>6440</v>
      </c>
      <c r="DB309" s="86">
        <v>5092</v>
      </c>
      <c r="DC309" s="86">
        <v>4106</v>
      </c>
      <c r="DD309" s="86">
        <v>3179</v>
      </c>
      <c r="DE309" s="86">
        <v>2279</v>
      </c>
      <c r="DF309" s="86">
        <v>1655</v>
      </c>
      <c r="DG309" s="86">
        <v>1099</v>
      </c>
      <c r="DH309" s="86">
        <v>746</v>
      </c>
      <c r="DI309" s="86">
        <v>439</v>
      </c>
      <c r="DJ309" s="86">
        <v>209</v>
      </c>
      <c r="DK309" s="86">
        <v>114</v>
      </c>
      <c r="DL309" s="86">
        <v>58</v>
      </c>
      <c r="DM309" s="86">
        <v>25</v>
      </c>
      <c r="DN309" s="86">
        <v>11</v>
      </c>
      <c r="DO309" s="86">
        <v>5</v>
      </c>
      <c r="DP309" s="86">
        <v>1</v>
      </c>
      <c r="DQ309" s="86">
        <v>0</v>
      </c>
      <c r="DR309" s="86">
        <v>0</v>
      </c>
      <c r="DS309" s="86">
        <v>0</v>
      </c>
      <c r="DT309" s="86">
        <v>0</v>
      </c>
      <c r="DU309" s="86">
        <v>0</v>
      </c>
      <c r="DV309" s="86">
        <v>0</v>
      </c>
      <c r="DW309" s="86">
        <v>0</v>
      </c>
      <c r="DX309" s="86">
        <v>0</v>
      </c>
      <c r="DY309" s="86">
        <v>0</v>
      </c>
      <c r="DZ309" s="86">
        <v>0</v>
      </c>
      <c r="EA309" s="86">
        <v>0</v>
      </c>
      <c r="EB309" s="86">
        <v>0</v>
      </c>
      <c r="EC309" s="86">
        <v>0</v>
      </c>
      <c r="ED309" s="86">
        <v>0</v>
      </c>
      <c r="EE309" s="86">
        <v>0</v>
      </c>
    </row>
    <row r="310" spans="1:135" ht="0.95" customHeight="1" x14ac:dyDescent="0.25">
      <c r="A310" s="70">
        <v>2019</v>
      </c>
      <c r="B310" s="71">
        <f t="shared" si="513"/>
        <v>4261064</v>
      </c>
      <c r="C310" s="70"/>
      <c r="D310" s="84">
        <f t="shared" si="514"/>
        <v>2654022</v>
      </c>
      <c r="E310" s="84">
        <f t="shared" si="515"/>
        <v>2699970</v>
      </c>
      <c r="F310" s="84">
        <f t="shared" si="516"/>
        <v>2743732</v>
      </c>
      <c r="G310" s="85">
        <f t="shared" si="517"/>
        <v>2786778</v>
      </c>
      <c r="H310" s="85">
        <f t="shared" si="518"/>
        <v>2827822</v>
      </c>
      <c r="I310" s="85">
        <f>SUM(CB310:$DJ310)</f>
        <v>736124</v>
      </c>
      <c r="J310" s="85">
        <f>SUM(CC310:$DJ310)</f>
        <v>690176</v>
      </c>
      <c r="K310" s="85">
        <f>SUM(CD310:$DJ310)</f>
        <v>646414</v>
      </c>
      <c r="L310" s="85">
        <f>SUM(CE310:$DJ310)</f>
        <v>603368</v>
      </c>
      <c r="M310" s="85">
        <f>SUM(CF310:$DJ310)</f>
        <v>562324</v>
      </c>
      <c r="N310" s="84"/>
      <c r="O310" s="86">
        <v>44535</v>
      </c>
      <c r="P310" s="86">
        <v>44652</v>
      </c>
      <c r="Q310" s="86">
        <v>44670</v>
      </c>
      <c r="R310" s="86">
        <v>44611</v>
      </c>
      <c r="S310" s="86">
        <v>44453</v>
      </c>
      <c r="T310" s="86">
        <v>44115</v>
      </c>
      <c r="U310" s="86">
        <v>44249</v>
      </c>
      <c r="V310" s="86">
        <v>44539</v>
      </c>
      <c r="W310" s="86">
        <v>43899</v>
      </c>
      <c r="X310" s="86">
        <v>44201</v>
      </c>
      <c r="Y310" s="86">
        <v>43694</v>
      </c>
      <c r="Z310" s="86">
        <v>43458</v>
      </c>
      <c r="AA310" s="86">
        <v>42433</v>
      </c>
      <c r="AB310" s="86">
        <v>42114</v>
      </c>
      <c r="AC310" s="86">
        <v>41972</v>
      </c>
      <c r="AD310" s="86">
        <v>41683</v>
      </c>
      <c r="AE310" s="86">
        <v>41327</v>
      </c>
      <c r="AF310" s="86">
        <v>42185</v>
      </c>
      <c r="AG310" s="86">
        <v>42700</v>
      </c>
      <c r="AH310" s="86">
        <v>45428</v>
      </c>
      <c r="AI310" s="86">
        <v>45315</v>
      </c>
      <c r="AJ310" s="86">
        <v>46474</v>
      </c>
      <c r="AK310" s="86">
        <v>47538</v>
      </c>
      <c r="AL310" s="86">
        <v>49449</v>
      </c>
      <c r="AM310" s="86">
        <v>50120</v>
      </c>
      <c r="AN310" s="86">
        <v>51690</v>
      </c>
      <c r="AO310" s="86">
        <v>53209</v>
      </c>
      <c r="AP310" s="86">
        <v>55708</v>
      </c>
      <c r="AQ310" s="86">
        <v>57516</v>
      </c>
      <c r="AR310" s="86">
        <v>58671</v>
      </c>
      <c r="AS310" s="86">
        <v>59294</v>
      </c>
      <c r="AT310" s="86">
        <v>60790</v>
      </c>
      <c r="AU310" s="86">
        <v>60262</v>
      </c>
      <c r="AV310" s="86">
        <v>61250</v>
      </c>
      <c r="AW310" s="86">
        <v>61477</v>
      </c>
      <c r="AX310" s="86">
        <v>62300</v>
      </c>
      <c r="AY310" s="86">
        <v>61827</v>
      </c>
      <c r="AZ310" s="86">
        <v>62556</v>
      </c>
      <c r="BA310" s="86">
        <v>62111</v>
      </c>
      <c r="BB310" s="86">
        <v>62183</v>
      </c>
      <c r="BC310" s="86">
        <v>60282</v>
      </c>
      <c r="BD310" s="86">
        <v>59612</v>
      </c>
      <c r="BE310" s="86">
        <v>59331</v>
      </c>
      <c r="BF310" s="86">
        <v>58492</v>
      </c>
      <c r="BG310" s="86">
        <v>58317</v>
      </c>
      <c r="BH310" s="86">
        <v>59697</v>
      </c>
      <c r="BI310" s="86">
        <v>59694</v>
      </c>
      <c r="BJ310" s="86">
        <v>61541</v>
      </c>
      <c r="BK310" s="86">
        <v>62905</v>
      </c>
      <c r="BL310" s="86">
        <v>63753</v>
      </c>
      <c r="BM310" s="86">
        <v>64971</v>
      </c>
      <c r="BN310" s="86">
        <v>66310</v>
      </c>
      <c r="BO310" s="86">
        <v>66884</v>
      </c>
      <c r="BP310" s="86">
        <v>68298</v>
      </c>
      <c r="BQ310" s="86">
        <v>68563</v>
      </c>
      <c r="BR310" s="86">
        <v>69265</v>
      </c>
      <c r="BS310" s="86">
        <v>66821</v>
      </c>
      <c r="BT310" s="86">
        <v>64101</v>
      </c>
      <c r="BU310" s="86">
        <v>61300</v>
      </c>
      <c r="BV310" s="86">
        <v>59300</v>
      </c>
      <c r="BW310" s="86">
        <v>57070</v>
      </c>
      <c r="BX310" s="86">
        <v>54934</v>
      </c>
      <c r="BY310" s="86">
        <v>53046</v>
      </c>
      <c r="BZ310" s="86">
        <v>51294</v>
      </c>
      <c r="CA310" s="86">
        <v>48501</v>
      </c>
      <c r="CB310" s="86">
        <v>45948</v>
      </c>
      <c r="CC310" s="86">
        <v>43762</v>
      </c>
      <c r="CD310" s="86">
        <v>43046</v>
      </c>
      <c r="CE310" s="86">
        <v>41044</v>
      </c>
      <c r="CF310" s="86">
        <v>41612</v>
      </c>
      <c r="CG310" s="86">
        <v>40117</v>
      </c>
      <c r="CH310" s="86">
        <v>39884</v>
      </c>
      <c r="CI310" s="86">
        <v>38877</v>
      </c>
      <c r="CJ310" s="86">
        <v>38065</v>
      </c>
      <c r="CK310" s="86">
        <v>36070</v>
      </c>
      <c r="CL310" s="86">
        <v>34481</v>
      </c>
      <c r="CM310" s="86">
        <v>32323</v>
      </c>
      <c r="CN310" s="86">
        <v>30179</v>
      </c>
      <c r="CO310" s="86">
        <v>27007</v>
      </c>
      <c r="CP310" s="86">
        <v>23709</v>
      </c>
      <c r="CQ310" s="86">
        <v>22317</v>
      </c>
      <c r="CR310" s="86">
        <v>20701</v>
      </c>
      <c r="CS310" s="86">
        <v>18866</v>
      </c>
      <c r="CT310" s="86">
        <v>17593</v>
      </c>
      <c r="CU310" s="86">
        <v>16359</v>
      </c>
      <c r="CV310" s="86">
        <v>14711</v>
      </c>
      <c r="CW310" s="86">
        <v>12726</v>
      </c>
      <c r="CX310" s="86">
        <v>11430</v>
      </c>
      <c r="CY310" s="86">
        <v>9799</v>
      </c>
      <c r="CZ310" s="86">
        <v>8359</v>
      </c>
      <c r="DA310" s="86">
        <v>6841</v>
      </c>
      <c r="DB310" s="86">
        <v>5524</v>
      </c>
      <c r="DC310" s="86">
        <v>4281</v>
      </c>
      <c r="DD310" s="86">
        <v>3372</v>
      </c>
      <c r="DE310" s="86">
        <v>2539</v>
      </c>
      <c r="DF310" s="86">
        <v>1764</v>
      </c>
      <c r="DG310" s="86">
        <v>1238</v>
      </c>
      <c r="DH310" s="86">
        <v>787</v>
      </c>
      <c r="DI310" s="86">
        <v>510</v>
      </c>
      <c r="DJ310" s="86">
        <v>283</v>
      </c>
      <c r="DK310" s="86">
        <v>126</v>
      </c>
      <c r="DL310" s="86">
        <v>63</v>
      </c>
      <c r="DM310" s="86">
        <v>29</v>
      </c>
      <c r="DN310" s="86">
        <v>11</v>
      </c>
      <c r="DO310" s="86">
        <v>5</v>
      </c>
      <c r="DP310" s="86">
        <v>1</v>
      </c>
      <c r="DQ310" s="86">
        <v>0</v>
      </c>
      <c r="DR310" s="86">
        <v>0</v>
      </c>
      <c r="DS310" s="86">
        <v>0</v>
      </c>
      <c r="DT310" s="86">
        <v>0</v>
      </c>
      <c r="DU310" s="86">
        <v>0</v>
      </c>
      <c r="DV310" s="86">
        <v>0</v>
      </c>
      <c r="DW310" s="86">
        <v>0</v>
      </c>
      <c r="DX310" s="86">
        <v>0</v>
      </c>
      <c r="DY310" s="86">
        <v>0</v>
      </c>
      <c r="DZ310" s="86">
        <v>0</v>
      </c>
      <c r="EA310" s="86">
        <v>0</v>
      </c>
      <c r="EB310" s="86">
        <v>0</v>
      </c>
      <c r="EC310" s="86">
        <v>0</v>
      </c>
      <c r="ED310" s="86">
        <v>0</v>
      </c>
      <c r="EE310" s="86">
        <v>0</v>
      </c>
    </row>
    <row r="311" spans="1:135" ht="0.95" customHeight="1" x14ac:dyDescent="0.25">
      <c r="A311" s="70">
        <v>2020</v>
      </c>
      <c r="B311" s="71">
        <f t="shared" si="513"/>
        <v>4292804</v>
      </c>
      <c r="C311" s="70"/>
      <c r="D311" s="84">
        <f t="shared" si="514"/>
        <v>2661851</v>
      </c>
      <c r="E311" s="84">
        <f t="shared" si="515"/>
        <v>2709545</v>
      </c>
      <c r="F311" s="84">
        <f t="shared" si="516"/>
        <v>2754896</v>
      </c>
      <c r="G311" s="85">
        <f t="shared" si="517"/>
        <v>2798134</v>
      </c>
      <c r="H311" s="85">
        <f t="shared" si="518"/>
        <v>2840631</v>
      </c>
      <c r="I311" s="85">
        <f>SUM(CB311:$DJ311)</f>
        <v>756219</v>
      </c>
      <c r="J311" s="85">
        <f>SUM(CC311:$DJ311)</f>
        <v>708525</v>
      </c>
      <c r="K311" s="85">
        <f>SUM(CD311:$DJ311)</f>
        <v>663174</v>
      </c>
      <c r="L311" s="85">
        <f>SUM(CE311:$DJ311)</f>
        <v>619936</v>
      </c>
      <c r="M311" s="85">
        <f>SUM(CF311:$DJ311)</f>
        <v>577439</v>
      </c>
      <c r="N311" s="84"/>
      <c r="O311" s="86">
        <v>44670</v>
      </c>
      <c r="P311" s="86">
        <v>44817</v>
      </c>
      <c r="Q311" s="86">
        <v>44865</v>
      </c>
      <c r="R311" s="86">
        <v>44869</v>
      </c>
      <c r="S311" s="86">
        <v>44805</v>
      </c>
      <c r="T311" s="86">
        <v>44643</v>
      </c>
      <c r="U311" s="86">
        <v>44313</v>
      </c>
      <c r="V311" s="86">
        <v>44443</v>
      </c>
      <c r="W311" s="86">
        <v>44735</v>
      </c>
      <c r="X311" s="86">
        <v>44099</v>
      </c>
      <c r="Y311" s="86">
        <v>44385</v>
      </c>
      <c r="Z311" s="86">
        <v>43875</v>
      </c>
      <c r="AA311" s="86">
        <v>43636</v>
      </c>
      <c r="AB311" s="86">
        <v>42612</v>
      </c>
      <c r="AC311" s="86">
        <v>42310</v>
      </c>
      <c r="AD311" s="86">
        <v>42204</v>
      </c>
      <c r="AE311" s="86">
        <v>41980</v>
      </c>
      <c r="AF311" s="86">
        <v>41701</v>
      </c>
      <c r="AG311" s="86">
        <v>42608</v>
      </c>
      <c r="AH311" s="86">
        <v>43164</v>
      </c>
      <c r="AI311" s="86">
        <v>45945</v>
      </c>
      <c r="AJ311" s="86">
        <v>45939</v>
      </c>
      <c r="AK311" s="86">
        <v>47161</v>
      </c>
      <c r="AL311" s="86">
        <v>48303</v>
      </c>
      <c r="AM311" s="86">
        <v>50290</v>
      </c>
      <c r="AN311" s="86">
        <v>51052</v>
      </c>
      <c r="AO311" s="86">
        <v>52676</v>
      </c>
      <c r="AP311" s="86">
        <v>54237</v>
      </c>
      <c r="AQ311" s="86">
        <v>56725</v>
      </c>
      <c r="AR311" s="86">
        <v>58501</v>
      </c>
      <c r="AS311" s="86">
        <v>59599</v>
      </c>
      <c r="AT311" s="86">
        <v>60159</v>
      </c>
      <c r="AU311" s="86">
        <v>61562</v>
      </c>
      <c r="AV311" s="86">
        <v>60964</v>
      </c>
      <c r="AW311" s="86">
        <v>61866</v>
      </c>
      <c r="AX311" s="86">
        <v>62003</v>
      </c>
      <c r="AY311" s="86">
        <v>62749</v>
      </c>
      <c r="AZ311" s="86">
        <v>62226</v>
      </c>
      <c r="BA311" s="86">
        <v>62884</v>
      </c>
      <c r="BB311" s="86">
        <v>62412</v>
      </c>
      <c r="BC311" s="86">
        <v>62436</v>
      </c>
      <c r="BD311" s="86">
        <v>60533</v>
      </c>
      <c r="BE311" s="86">
        <v>59844</v>
      </c>
      <c r="BF311" s="86">
        <v>59540</v>
      </c>
      <c r="BG311" s="86">
        <v>58685</v>
      </c>
      <c r="BH311" s="86">
        <v>58493</v>
      </c>
      <c r="BI311" s="86">
        <v>59832</v>
      </c>
      <c r="BJ311" s="86">
        <v>59810</v>
      </c>
      <c r="BK311" s="86">
        <v>61610</v>
      </c>
      <c r="BL311" s="86">
        <v>62939</v>
      </c>
      <c r="BM311" s="86">
        <v>63745</v>
      </c>
      <c r="BN311" s="86">
        <v>64919</v>
      </c>
      <c r="BO311" s="86">
        <v>66208</v>
      </c>
      <c r="BP311" s="86">
        <v>66743</v>
      </c>
      <c r="BQ311" s="86">
        <v>68095</v>
      </c>
      <c r="BR311" s="86">
        <v>68314</v>
      </c>
      <c r="BS311" s="86">
        <v>68947</v>
      </c>
      <c r="BT311" s="86">
        <v>66465</v>
      </c>
      <c r="BU311" s="86">
        <v>63704</v>
      </c>
      <c r="BV311" s="86">
        <v>60863</v>
      </c>
      <c r="BW311" s="86">
        <v>58733</v>
      </c>
      <c r="BX311" s="86">
        <v>56551</v>
      </c>
      <c r="BY311" s="86">
        <v>54390</v>
      </c>
      <c r="BZ311" s="86">
        <v>52487</v>
      </c>
      <c r="CA311" s="86">
        <v>50712</v>
      </c>
      <c r="CB311" s="86">
        <v>47694</v>
      </c>
      <c r="CC311" s="86">
        <v>45351</v>
      </c>
      <c r="CD311" s="86">
        <v>43238</v>
      </c>
      <c r="CE311" s="86">
        <v>42497</v>
      </c>
      <c r="CF311" s="86">
        <v>40494</v>
      </c>
      <c r="CG311" s="86">
        <v>40995</v>
      </c>
      <c r="CH311" s="86">
        <v>39476</v>
      </c>
      <c r="CI311" s="86">
        <v>39183</v>
      </c>
      <c r="CJ311" s="86">
        <v>38123</v>
      </c>
      <c r="CK311" s="86">
        <v>37249</v>
      </c>
      <c r="CL311" s="86">
        <v>35213</v>
      </c>
      <c r="CM311" s="86">
        <v>33569</v>
      </c>
      <c r="CN311" s="86">
        <v>31375</v>
      </c>
      <c r="CO311" s="86">
        <v>29194</v>
      </c>
      <c r="CP311" s="86">
        <v>26029</v>
      </c>
      <c r="CQ311" s="86">
        <v>22755</v>
      </c>
      <c r="CR311" s="86">
        <v>21311</v>
      </c>
      <c r="CS311" s="86">
        <v>19657</v>
      </c>
      <c r="CT311" s="86">
        <v>17801</v>
      </c>
      <c r="CU311" s="86">
        <v>16483</v>
      </c>
      <c r="CV311" s="86">
        <v>15203</v>
      </c>
      <c r="CW311" s="86">
        <v>13548</v>
      </c>
      <c r="CX311" s="86">
        <v>11598</v>
      </c>
      <c r="CY311" s="86">
        <v>10297</v>
      </c>
      <c r="CZ311" s="86">
        <v>8710</v>
      </c>
      <c r="DA311" s="86">
        <v>7317</v>
      </c>
      <c r="DB311" s="86">
        <v>5887</v>
      </c>
      <c r="DC311" s="86">
        <v>4661</v>
      </c>
      <c r="DD311" s="86">
        <v>3531</v>
      </c>
      <c r="DE311" s="86">
        <v>2708</v>
      </c>
      <c r="DF311" s="86">
        <v>1976</v>
      </c>
      <c r="DG311" s="86">
        <v>1327</v>
      </c>
      <c r="DH311" s="86">
        <v>895</v>
      </c>
      <c r="DI311" s="86">
        <v>542</v>
      </c>
      <c r="DJ311" s="86">
        <v>332</v>
      </c>
      <c r="DK311" s="86">
        <v>171</v>
      </c>
      <c r="DL311" s="86">
        <v>71</v>
      </c>
      <c r="DM311" s="86">
        <v>32</v>
      </c>
      <c r="DN311" s="86">
        <v>13</v>
      </c>
      <c r="DO311" s="86">
        <v>5</v>
      </c>
      <c r="DP311" s="86">
        <v>1</v>
      </c>
      <c r="DQ311" s="86">
        <v>0</v>
      </c>
      <c r="DR311" s="86">
        <v>0</v>
      </c>
      <c r="DS311" s="86">
        <v>0</v>
      </c>
      <c r="DT311" s="86">
        <v>0</v>
      </c>
      <c r="DU311" s="86">
        <v>0</v>
      </c>
      <c r="DV311" s="86">
        <v>0</v>
      </c>
      <c r="DW311" s="86">
        <v>0</v>
      </c>
      <c r="DX311" s="86">
        <v>0</v>
      </c>
      <c r="DY311" s="86">
        <v>0</v>
      </c>
      <c r="DZ311" s="86">
        <v>0</v>
      </c>
      <c r="EA311" s="86">
        <v>0</v>
      </c>
      <c r="EB311" s="86">
        <v>0</v>
      </c>
      <c r="EC311" s="86">
        <v>0</v>
      </c>
      <c r="ED311" s="86">
        <v>0</v>
      </c>
      <c r="EE311" s="86">
        <v>0</v>
      </c>
    </row>
    <row r="312" spans="1:135" ht="0.95" customHeight="1" x14ac:dyDescent="0.25">
      <c r="A312" s="70">
        <v>2021</v>
      </c>
      <c r="B312" s="71">
        <f t="shared" si="513"/>
        <v>4324269</v>
      </c>
      <c r="C312" s="70"/>
      <c r="D312" s="84">
        <f t="shared" si="514"/>
        <v>2665501</v>
      </c>
      <c r="E312" s="84">
        <f t="shared" si="515"/>
        <v>2715369</v>
      </c>
      <c r="F312" s="84">
        <f t="shared" si="516"/>
        <v>2762442</v>
      </c>
      <c r="G312" s="85">
        <f t="shared" si="517"/>
        <v>2807245</v>
      </c>
      <c r="H312" s="85">
        <f t="shared" si="518"/>
        <v>2849944</v>
      </c>
      <c r="I312" s="85">
        <f>SUM(CB312:$DJ312)</f>
        <v>777855</v>
      </c>
      <c r="J312" s="85">
        <f>SUM(CC312:$DJ312)</f>
        <v>727987</v>
      </c>
      <c r="K312" s="85">
        <f>SUM(CD312:$DJ312)</f>
        <v>680914</v>
      </c>
      <c r="L312" s="85">
        <f>SUM(CE312:$DJ312)</f>
        <v>636111</v>
      </c>
      <c r="M312" s="85">
        <f>SUM(CF312:$DJ312)</f>
        <v>593412</v>
      </c>
      <c r="N312" s="84"/>
      <c r="O312" s="86">
        <v>44763</v>
      </c>
      <c r="P312" s="86">
        <v>44956</v>
      </c>
      <c r="Q312" s="86">
        <v>45036</v>
      </c>
      <c r="R312" s="86">
        <v>45067</v>
      </c>
      <c r="S312" s="86">
        <v>45064</v>
      </c>
      <c r="T312" s="86">
        <v>44995</v>
      </c>
      <c r="U312" s="86">
        <v>44835</v>
      </c>
      <c r="V312" s="86">
        <v>44511</v>
      </c>
      <c r="W312" s="86">
        <v>44639</v>
      </c>
      <c r="X312" s="86">
        <v>44927</v>
      </c>
      <c r="Y312" s="86">
        <v>44291</v>
      </c>
      <c r="Z312" s="86">
        <v>44564</v>
      </c>
      <c r="AA312" s="86">
        <v>44052</v>
      </c>
      <c r="AB312" s="86">
        <v>43813</v>
      </c>
      <c r="AC312" s="86">
        <v>42804</v>
      </c>
      <c r="AD312" s="86">
        <v>42543</v>
      </c>
      <c r="AE312" s="86">
        <v>42501</v>
      </c>
      <c r="AF312" s="86">
        <v>42352</v>
      </c>
      <c r="AG312" s="86">
        <v>42129</v>
      </c>
      <c r="AH312" s="86">
        <v>43071</v>
      </c>
      <c r="AI312" s="86">
        <v>43719</v>
      </c>
      <c r="AJ312" s="86">
        <v>46561</v>
      </c>
      <c r="AK312" s="86">
        <v>46639</v>
      </c>
      <c r="AL312" s="86">
        <v>47933</v>
      </c>
      <c r="AM312" s="86">
        <v>49176</v>
      </c>
      <c r="AN312" s="86">
        <v>51236</v>
      </c>
      <c r="AO312" s="86">
        <v>52068</v>
      </c>
      <c r="AP312" s="86">
        <v>53723</v>
      </c>
      <c r="AQ312" s="86">
        <v>55292</v>
      </c>
      <c r="AR312" s="86">
        <v>57736</v>
      </c>
      <c r="AS312" s="86">
        <v>59456</v>
      </c>
      <c r="AT312" s="86">
        <v>60482</v>
      </c>
      <c r="AU312" s="86">
        <v>60969</v>
      </c>
      <c r="AV312" s="86">
        <v>62271</v>
      </c>
      <c r="AW312" s="86">
        <v>61597</v>
      </c>
      <c r="AX312" s="86">
        <v>62415</v>
      </c>
      <c r="AY312" s="86">
        <v>62469</v>
      </c>
      <c r="AZ312" s="86">
        <v>63143</v>
      </c>
      <c r="BA312" s="86">
        <v>62578</v>
      </c>
      <c r="BB312" s="86">
        <v>63176</v>
      </c>
      <c r="BC312" s="86">
        <v>62678</v>
      </c>
      <c r="BD312" s="86">
        <v>62661</v>
      </c>
      <c r="BE312" s="86">
        <v>60758</v>
      </c>
      <c r="BF312" s="86">
        <v>60050</v>
      </c>
      <c r="BG312" s="86">
        <v>59723</v>
      </c>
      <c r="BH312" s="86">
        <v>58853</v>
      </c>
      <c r="BI312" s="86">
        <v>58642</v>
      </c>
      <c r="BJ312" s="86">
        <v>59941</v>
      </c>
      <c r="BK312" s="86">
        <v>59899</v>
      </c>
      <c r="BL312" s="86">
        <v>61649</v>
      </c>
      <c r="BM312" s="86">
        <v>62942</v>
      </c>
      <c r="BN312" s="86">
        <v>63704</v>
      </c>
      <c r="BO312" s="86">
        <v>64834</v>
      </c>
      <c r="BP312" s="86">
        <v>66075</v>
      </c>
      <c r="BQ312" s="86">
        <v>66563</v>
      </c>
      <c r="BR312" s="86">
        <v>67850</v>
      </c>
      <c r="BS312" s="86">
        <v>68016</v>
      </c>
      <c r="BT312" s="86">
        <v>68571</v>
      </c>
      <c r="BU312" s="86">
        <v>66048</v>
      </c>
      <c r="BV312" s="86">
        <v>63241</v>
      </c>
      <c r="BW312" s="86">
        <v>60282</v>
      </c>
      <c r="BX312" s="86">
        <v>58188</v>
      </c>
      <c r="BY312" s="86">
        <v>55986</v>
      </c>
      <c r="BZ312" s="86">
        <v>53810</v>
      </c>
      <c r="CA312" s="86">
        <v>51898</v>
      </c>
      <c r="CB312" s="86">
        <v>49868</v>
      </c>
      <c r="CC312" s="86">
        <v>47073</v>
      </c>
      <c r="CD312" s="86">
        <v>44803</v>
      </c>
      <c r="CE312" s="86">
        <v>42699</v>
      </c>
      <c r="CF312" s="86">
        <v>41927</v>
      </c>
      <c r="CG312" s="86">
        <v>39914</v>
      </c>
      <c r="CH312" s="86">
        <v>40344</v>
      </c>
      <c r="CI312" s="86">
        <v>38794</v>
      </c>
      <c r="CJ312" s="86">
        <v>38435</v>
      </c>
      <c r="CK312" s="86">
        <v>37320</v>
      </c>
      <c r="CL312" s="86">
        <v>36378</v>
      </c>
      <c r="CM312" s="86">
        <v>34303</v>
      </c>
      <c r="CN312" s="86">
        <v>32601</v>
      </c>
      <c r="CO312" s="86">
        <v>30372</v>
      </c>
      <c r="CP312" s="86">
        <v>28154</v>
      </c>
      <c r="CQ312" s="86">
        <v>25000</v>
      </c>
      <c r="CR312" s="86">
        <v>21748</v>
      </c>
      <c r="CS312" s="86">
        <v>20256</v>
      </c>
      <c r="CT312" s="86">
        <v>18567</v>
      </c>
      <c r="CU312" s="86">
        <v>16700</v>
      </c>
      <c r="CV312" s="86">
        <v>15342</v>
      </c>
      <c r="CW312" s="86">
        <v>14023</v>
      </c>
      <c r="CX312" s="86">
        <v>12372</v>
      </c>
      <c r="CY312" s="86">
        <v>10472</v>
      </c>
      <c r="CZ312" s="86">
        <v>9174</v>
      </c>
      <c r="DA312" s="86">
        <v>7646</v>
      </c>
      <c r="DB312" s="86">
        <v>6316</v>
      </c>
      <c r="DC312" s="86">
        <v>4984</v>
      </c>
      <c r="DD312" s="86">
        <v>3859</v>
      </c>
      <c r="DE312" s="86">
        <v>2850</v>
      </c>
      <c r="DF312" s="86">
        <v>2121</v>
      </c>
      <c r="DG312" s="86">
        <v>1496</v>
      </c>
      <c r="DH312" s="86">
        <v>966</v>
      </c>
      <c r="DI312" s="86">
        <v>622</v>
      </c>
      <c r="DJ312" s="86">
        <v>356</v>
      </c>
      <c r="DK312" s="86">
        <v>203</v>
      </c>
      <c r="DL312" s="86">
        <v>97</v>
      </c>
      <c r="DM312" s="86">
        <v>37</v>
      </c>
      <c r="DN312" s="86">
        <v>14</v>
      </c>
      <c r="DO312" s="86">
        <v>5</v>
      </c>
      <c r="DP312" s="86">
        <v>1</v>
      </c>
      <c r="DQ312" s="86">
        <v>0</v>
      </c>
      <c r="DR312" s="86">
        <v>0</v>
      </c>
      <c r="DS312" s="86">
        <v>0</v>
      </c>
      <c r="DT312" s="86">
        <v>0</v>
      </c>
      <c r="DU312" s="86">
        <v>0</v>
      </c>
      <c r="DV312" s="86">
        <v>0</v>
      </c>
      <c r="DW312" s="86">
        <v>0</v>
      </c>
      <c r="DX312" s="86">
        <v>0</v>
      </c>
      <c r="DY312" s="86">
        <v>0</v>
      </c>
      <c r="DZ312" s="86">
        <v>0</v>
      </c>
      <c r="EA312" s="86">
        <v>0</v>
      </c>
      <c r="EB312" s="86">
        <v>0</v>
      </c>
      <c r="EC312" s="86">
        <v>0</v>
      </c>
      <c r="ED312" s="86">
        <v>0</v>
      </c>
      <c r="EE312" s="86">
        <v>0</v>
      </c>
    </row>
    <row r="313" spans="1:135" ht="0.95" customHeight="1" x14ac:dyDescent="0.25">
      <c r="A313" s="70">
        <v>2022</v>
      </c>
      <c r="B313" s="71">
        <f t="shared" si="513"/>
        <v>4355436</v>
      </c>
      <c r="C313" s="70"/>
      <c r="D313" s="84">
        <f t="shared" si="514"/>
        <v>2668159</v>
      </c>
      <c r="E313" s="84">
        <f t="shared" si="515"/>
        <v>2719204</v>
      </c>
      <c r="F313" s="84">
        <f t="shared" si="516"/>
        <v>2768423</v>
      </c>
      <c r="G313" s="85">
        <f t="shared" si="517"/>
        <v>2814927</v>
      </c>
      <c r="H313" s="85">
        <f t="shared" si="518"/>
        <v>2859167</v>
      </c>
      <c r="I313" s="85">
        <f>SUM(CB313:$DJ313)</f>
        <v>800008</v>
      </c>
      <c r="J313" s="85">
        <f>SUM(CC313:$DJ313)</f>
        <v>748963</v>
      </c>
      <c r="K313" s="85">
        <f>SUM(CD313:$DJ313)</f>
        <v>699744</v>
      </c>
      <c r="L313" s="85">
        <f>SUM(CE313:$DJ313)</f>
        <v>653240</v>
      </c>
      <c r="M313" s="85">
        <f>SUM(CF313:$DJ313)</f>
        <v>609000</v>
      </c>
      <c r="N313" s="84"/>
      <c r="O313" s="86">
        <v>44826</v>
      </c>
      <c r="P313" s="86">
        <v>45056</v>
      </c>
      <c r="Q313" s="86">
        <v>45180</v>
      </c>
      <c r="R313" s="86">
        <v>45244</v>
      </c>
      <c r="S313" s="86">
        <v>45267</v>
      </c>
      <c r="T313" s="86">
        <v>45257</v>
      </c>
      <c r="U313" s="86">
        <v>45187</v>
      </c>
      <c r="V313" s="86">
        <v>45029</v>
      </c>
      <c r="W313" s="86">
        <v>44709</v>
      </c>
      <c r="X313" s="86">
        <v>44830</v>
      </c>
      <c r="Y313" s="86">
        <v>45112</v>
      </c>
      <c r="Z313" s="86">
        <v>44477</v>
      </c>
      <c r="AA313" s="86">
        <v>44737</v>
      </c>
      <c r="AB313" s="86">
        <v>44228</v>
      </c>
      <c r="AC313" s="86">
        <v>44005</v>
      </c>
      <c r="AD313" s="86">
        <v>43034</v>
      </c>
      <c r="AE313" s="86">
        <v>42842</v>
      </c>
      <c r="AF313" s="86">
        <v>42874</v>
      </c>
      <c r="AG313" s="86">
        <v>42776</v>
      </c>
      <c r="AH313" s="86">
        <v>42599</v>
      </c>
      <c r="AI313" s="86">
        <v>43627</v>
      </c>
      <c r="AJ313" s="86">
        <v>44378</v>
      </c>
      <c r="AK313" s="86">
        <v>47252</v>
      </c>
      <c r="AL313" s="86">
        <v>47426</v>
      </c>
      <c r="AM313" s="86">
        <v>48815</v>
      </c>
      <c r="AN313" s="86">
        <v>50152</v>
      </c>
      <c r="AO313" s="86">
        <v>52262</v>
      </c>
      <c r="AP313" s="86">
        <v>53142</v>
      </c>
      <c r="AQ313" s="86">
        <v>54795</v>
      </c>
      <c r="AR313" s="86">
        <v>56338</v>
      </c>
      <c r="AS313" s="86">
        <v>58716</v>
      </c>
      <c r="AT313" s="86">
        <v>60364</v>
      </c>
      <c r="AU313" s="86">
        <v>61308</v>
      </c>
      <c r="AV313" s="86">
        <v>61711</v>
      </c>
      <c r="AW313" s="86">
        <v>62911</v>
      </c>
      <c r="AX313" s="86">
        <v>62162</v>
      </c>
      <c r="AY313" s="86">
        <v>62901</v>
      </c>
      <c r="AZ313" s="86">
        <v>62878</v>
      </c>
      <c r="BA313" s="86">
        <v>63490</v>
      </c>
      <c r="BB313" s="86">
        <v>62888</v>
      </c>
      <c r="BC313" s="86">
        <v>63435</v>
      </c>
      <c r="BD313" s="86">
        <v>62914</v>
      </c>
      <c r="BE313" s="86">
        <v>62860</v>
      </c>
      <c r="BF313" s="86">
        <v>60959</v>
      </c>
      <c r="BG313" s="86">
        <v>60231</v>
      </c>
      <c r="BH313" s="86">
        <v>59881</v>
      </c>
      <c r="BI313" s="86">
        <v>58996</v>
      </c>
      <c r="BJ313" s="86">
        <v>58763</v>
      </c>
      <c r="BK313" s="86">
        <v>60021</v>
      </c>
      <c r="BL313" s="86">
        <v>59956</v>
      </c>
      <c r="BM313" s="86">
        <v>61659</v>
      </c>
      <c r="BN313" s="86">
        <v>62913</v>
      </c>
      <c r="BO313" s="86">
        <v>63634</v>
      </c>
      <c r="BP313" s="86">
        <v>64716</v>
      </c>
      <c r="BQ313" s="86">
        <v>65904</v>
      </c>
      <c r="BR313" s="86">
        <v>66342</v>
      </c>
      <c r="BS313" s="86">
        <v>67557</v>
      </c>
      <c r="BT313" s="86">
        <v>67663</v>
      </c>
      <c r="BU313" s="86">
        <v>68132</v>
      </c>
      <c r="BV313" s="86">
        <v>65563</v>
      </c>
      <c r="BW313" s="86">
        <v>62629</v>
      </c>
      <c r="BX313" s="86">
        <v>59726</v>
      </c>
      <c r="BY313" s="86">
        <v>57600</v>
      </c>
      <c r="BZ313" s="86">
        <v>55386</v>
      </c>
      <c r="CA313" s="86">
        <v>53203</v>
      </c>
      <c r="CB313" s="86">
        <v>51045</v>
      </c>
      <c r="CC313" s="86">
        <v>49219</v>
      </c>
      <c r="CD313" s="86">
        <v>46504</v>
      </c>
      <c r="CE313" s="86">
        <v>44240</v>
      </c>
      <c r="CF313" s="86">
        <v>42136</v>
      </c>
      <c r="CG313" s="86">
        <v>41329</v>
      </c>
      <c r="CH313" s="86">
        <v>39301</v>
      </c>
      <c r="CI313" s="86">
        <v>39652</v>
      </c>
      <c r="CJ313" s="86">
        <v>38066</v>
      </c>
      <c r="CK313" s="86">
        <v>37638</v>
      </c>
      <c r="CL313" s="86">
        <v>36462</v>
      </c>
      <c r="CM313" s="86">
        <v>35450</v>
      </c>
      <c r="CN313" s="86">
        <v>33334</v>
      </c>
      <c r="CO313" s="86">
        <v>31577</v>
      </c>
      <c r="CP313" s="86">
        <v>29312</v>
      </c>
      <c r="CQ313" s="86">
        <v>27061</v>
      </c>
      <c r="CR313" s="86">
        <v>23915</v>
      </c>
      <c r="CS313" s="86">
        <v>20690</v>
      </c>
      <c r="CT313" s="86">
        <v>19154</v>
      </c>
      <c r="CU313" s="86">
        <v>17438</v>
      </c>
      <c r="CV313" s="86">
        <v>15566</v>
      </c>
      <c r="CW313" s="86">
        <v>14174</v>
      </c>
      <c r="CX313" s="86">
        <v>12828</v>
      </c>
      <c r="CY313" s="86">
        <v>11191</v>
      </c>
      <c r="CZ313" s="86">
        <v>9352</v>
      </c>
      <c r="DA313" s="86">
        <v>8076</v>
      </c>
      <c r="DB313" s="86">
        <v>6619</v>
      </c>
      <c r="DC313" s="86">
        <v>5366</v>
      </c>
      <c r="DD313" s="86">
        <v>4143</v>
      </c>
      <c r="DE313" s="86">
        <v>3129</v>
      </c>
      <c r="DF313" s="86">
        <v>2243</v>
      </c>
      <c r="DG313" s="86">
        <v>1614</v>
      </c>
      <c r="DH313" s="86">
        <v>1096</v>
      </c>
      <c r="DI313" s="86">
        <v>676</v>
      </c>
      <c r="DJ313" s="86">
        <v>412</v>
      </c>
      <c r="DK313" s="86">
        <v>219</v>
      </c>
      <c r="DL313" s="86">
        <v>116</v>
      </c>
      <c r="DM313" s="86">
        <v>51</v>
      </c>
      <c r="DN313" s="86">
        <v>17</v>
      </c>
      <c r="DO313" s="86">
        <v>6</v>
      </c>
      <c r="DP313" s="86">
        <v>1</v>
      </c>
      <c r="DQ313" s="86">
        <v>0</v>
      </c>
      <c r="DR313" s="86">
        <v>0</v>
      </c>
      <c r="DS313" s="86">
        <v>0</v>
      </c>
      <c r="DT313" s="86">
        <v>0</v>
      </c>
      <c r="DU313" s="86">
        <v>0</v>
      </c>
      <c r="DV313" s="86">
        <v>0</v>
      </c>
      <c r="DW313" s="86">
        <v>0</v>
      </c>
      <c r="DX313" s="86">
        <v>0</v>
      </c>
      <c r="DY313" s="86">
        <v>0</v>
      </c>
      <c r="DZ313" s="86">
        <v>0</v>
      </c>
      <c r="EA313" s="86">
        <v>0</v>
      </c>
      <c r="EB313" s="86">
        <v>0</v>
      </c>
      <c r="EC313" s="86">
        <v>0</v>
      </c>
      <c r="ED313" s="86">
        <v>0</v>
      </c>
      <c r="EE313" s="86">
        <v>0</v>
      </c>
    </row>
    <row r="314" spans="1:135" ht="0.95" customHeight="1" x14ac:dyDescent="0.25">
      <c r="A314" s="70">
        <v>2023</v>
      </c>
      <c r="B314" s="71">
        <f t="shared" si="513"/>
        <v>4386205</v>
      </c>
      <c r="C314" s="70"/>
      <c r="D314" s="84">
        <f t="shared" si="514"/>
        <v>2669335</v>
      </c>
      <c r="E314" s="84">
        <f t="shared" si="515"/>
        <v>2721657</v>
      </c>
      <c r="F314" s="84">
        <f t="shared" si="516"/>
        <v>2772047</v>
      </c>
      <c r="G314" s="85">
        <f t="shared" si="517"/>
        <v>2820673</v>
      </c>
      <c r="H314" s="85">
        <f t="shared" si="518"/>
        <v>2866594</v>
      </c>
      <c r="I314" s="85">
        <f>SUM(CB314:$DJ314)</f>
        <v>822744</v>
      </c>
      <c r="J314" s="85">
        <f>SUM(CC314:$DJ314)</f>
        <v>770422</v>
      </c>
      <c r="K314" s="85">
        <f>SUM(CD314:$DJ314)</f>
        <v>720032</v>
      </c>
      <c r="L314" s="85">
        <f>SUM(CE314:$DJ314)</f>
        <v>671406</v>
      </c>
      <c r="M314" s="85">
        <f>SUM(CF314:$DJ314)</f>
        <v>625485</v>
      </c>
      <c r="N314" s="84"/>
      <c r="O314" s="86">
        <v>44835</v>
      </c>
      <c r="P314" s="86">
        <v>45121</v>
      </c>
      <c r="Q314" s="86">
        <v>45287</v>
      </c>
      <c r="R314" s="86">
        <v>45391</v>
      </c>
      <c r="S314" s="86">
        <v>45446</v>
      </c>
      <c r="T314" s="86">
        <v>45463</v>
      </c>
      <c r="U314" s="86">
        <v>45454</v>
      </c>
      <c r="V314" s="86">
        <v>45380</v>
      </c>
      <c r="W314" s="86">
        <v>45222</v>
      </c>
      <c r="X314" s="86">
        <v>44906</v>
      </c>
      <c r="Y314" s="86">
        <v>45016</v>
      </c>
      <c r="Z314" s="86">
        <v>45293</v>
      </c>
      <c r="AA314" s="86">
        <v>44656</v>
      </c>
      <c r="AB314" s="86">
        <v>44910</v>
      </c>
      <c r="AC314" s="86">
        <v>44419</v>
      </c>
      <c r="AD314" s="86">
        <v>44235</v>
      </c>
      <c r="AE314" s="86">
        <v>43330</v>
      </c>
      <c r="AF314" s="86">
        <v>43219</v>
      </c>
      <c r="AG314" s="86">
        <v>43301</v>
      </c>
      <c r="AH314" s="86">
        <v>43242</v>
      </c>
      <c r="AI314" s="86">
        <v>43162</v>
      </c>
      <c r="AJ314" s="86">
        <v>44287</v>
      </c>
      <c r="AK314" s="86">
        <v>45114</v>
      </c>
      <c r="AL314" s="86">
        <v>48031</v>
      </c>
      <c r="AM314" s="86">
        <v>48323</v>
      </c>
      <c r="AN314" s="86">
        <v>49801</v>
      </c>
      <c r="AO314" s="86">
        <v>51208</v>
      </c>
      <c r="AP314" s="86">
        <v>53348</v>
      </c>
      <c r="AQ314" s="86">
        <v>54238</v>
      </c>
      <c r="AR314" s="86">
        <v>55857</v>
      </c>
      <c r="AS314" s="86">
        <v>57350</v>
      </c>
      <c r="AT314" s="86">
        <v>59646</v>
      </c>
      <c r="AU314" s="86">
        <v>61212</v>
      </c>
      <c r="AV314" s="86">
        <v>62065</v>
      </c>
      <c r="AW314" s="86">
        <v>62384</v>
      </c>
      <c r="AX314" s="86">
        <v>63481</v>
      </c>
      <c r="AY314" s="86">
        <v>62664</v>
      </c>
      <c r="AZ314" s="86">
        <v>63328</v>
      </c>
      <c r="BA314" s="86">
        <v>63237</v>
      </c>
      <c r="BB314" s="86">
        <v>63796</v>
      </c>
      <c r="BC314" s="86">
        <v>63161</v>
      </c>
      <c r="BD314" s="86">
        <v>63662</v>
      </c>
      <c r="BE314" s="86">
        <v>63125</v>
      </c>
      <c r="BF314" s="86">
        <v>63036</v>
      </c>
      <c r="BG314" s="86">
        <v>61135</v>
      </c>
      <c r="BH314" s="86">
        <v>60388</v>
      </c>
      <c r="BI314" s="86">
        <v>60015</v>
      </c>
      <c r="BJ314" s="86">
        <v>59111</v>
      </c>
      <c r="BK314" s="86">
        <v>58855</v>
      </c>
      <c r="BL314" s="86">
        <v>60071</v>
      </c>
      <c r="BM314" s="86">
        <v>59982</v>
      </c>
      <c r="BN314" s="86">
        <v>61637</v>
      </c>
      <c r="BO314" s="86">
        <v>62853</v>
      </c>
      <c r="BP314" s="86">
        <v>63529</v>
      </c>
      <c r="BQ314" s="86">
        <v>64562</v>
      </c>
      <c r="BR314" s="86">
        <v>65693</v>
      </c>
      <c r="BS314" s="86">
        <v>66075</v>
      </c>
      <c r="BT314" s="86">
        <v>67209</v>
      </c>
      <c r="BU314" s="86">
        <v>67247</v>
      </c>
      <c r="BV314" s="86">
        <v>67624</v>
      </c>
      <c r="BW314" s="86">
        <v>64925</v>
      </c>
      <c r="BX314" s="86">
        <v>62045</v>
      </c>
      <c r="BY314" s="86">
        <v>59125</v>
      </c>
      <c r="BZ314" s="86">
        <v>56976</v>
      </c>
      <c r="CA314" s="86">
        <v>54762</v>
      </c>
      <c r="CB314" s="86">
        <v>52322</v>
      </c>
      <c r="CC314" s="86">
        <v>50390</v>
      </c>
      <c r="CD314" s="86">
        <v>48626</v>
      </c>
      <c r="CE314" s="86">
        <v>45921</v>
      </c>
      <c r="CF314" s="86">
        <v>43654</v>
      </c>
      <c r="CG314" s="86">
        <v>41546</v>
      </c>
      <c r="CH314" s="86">
        <v>40697</v>
      </c>
      <c r="CI314" s="86">
        <v>38647</v>
      </c>
      <c r="CJ314" s="86">
        <v>38914</v>
      </c>
      <c r="CK314" s="86">
        <v>37288</v>
      </c>
      <c r="CL314" s="86">
        <v>36786</v>
      </c>
      <c r="CM314" s="86">
        <v>35548</v>
      </c>
      <c r="CN314" s="86">
        <v>34464</v>
      </c>
      <c r="CO314" s="86">
        <v>32306</v>
      </c>
      <c r="CP314" s="86">
        <v>30492</v>
      </c>
      <c r="CQ314" s="86">
        <v>28194</v>
      </c>
      <c r="CR314" s="86">
        <v>25906</v>
      </c>
      <c r="CS314" s="86">
        <v>22772</v>
      </c>
      <c r="CT314" s="86">
        <v>19584</v>
      </c>
      <c r="CU314" s="86">
        <v>18009</v>
      </c>
      <c r="CV314" s="86">
        <v>16273</v>
      </c>
      <c r="CW314" s="86">
        <v>14403</v>
      </c>
      <c r="CX314" s="86">
        <v>12990</v>
      </c>
      <c r="CY314" s="86">
        <v>11625</v>
      </c>
      <c r="CZ314" s="86">
        <v>10018</v>
      </c>
      <c r="DA314" s="86">
        <v>8254</v>
      </c>
      <c r="DB314" s="86">
        <v>7012</v>
      </c>
      <c r="DC314" s="86">
        <v>5643</v>
      </c>
      <c r="DD314" s="86">
        <v>4477</v>
      </c>
      <c r="DE314" s="86">
        <v>3374</v>
      </c>
      <c r="DF314" s="86">
        <v>2476</v>
      </c>
      <c r="DG314" s="86">
        <v>1717</v>
      </c>
      <c r="DH314" s="86">
        <v>1191</v>
      </c>
      <c r="DI314" s="86">
        <v>774</v>
      </c>
      <c r="DJ314" s="86">
        <v>451</v>
      </c>
      <c r="DK314" s="86">
        <v>257</v>
      </c>
      <c r="DL314" s="86">
        <v>126</v>
      </c>
      <c r="DM314" s="86">
        <v>61</v>
      </c>
      <c r="DN314" s="86">
        <v>24</v>
      </c>
      <c r="DO314" s="86">
        <v>7</v>
      </c>
      <c r="DP314" s="86">
        <v>3</v>
      </c>
      <c r="DQ314" s="86">
        <v>0</v>
      </c>
      <c r="DR314" s="86">
        <v>0</v>
      </c>
      <c r="DS314" s="86">
        <v>0</v>
      </c>
      <c r="DT314" s="86">
        <v>0</v>
      </c>
      <c r="DU314" s="86">
        <v>0</v>
      </c>
      <c r="DV314" s="86">
        <v>0</v>
      </c>
      <c r="DW314" s="86">
        <v>0</v>
      </c>
      <c r="DX314" s="86">
        <v>0</v>
      </c>
      <c r="DY314" s="86">
        <v>0</v>
      </c>
      <c r="DZ314" s="86">
        <v>0</v>
      </c>
      <c r="EA314" s="86">
        <v>0</v>
      </c>
      <c r="EB314" s="86">
        <v>0</v>
      </c>
      <c r="EC314" s="86">
        <v>0</v>
      </c>
      <c r="ED314" s="86">
        <v>0</v>
      </c>
      <c r="EE314" s="86">
        <v>0</v>
      </c>
    </row>
    <row r="315" spans="1:135" ht="0.95" customHeight="1" x14ac:dyDescent="0.25">
      <c r="A315" s="70">
        <v>2024</v>
      </c>
      <c r="B315" s="71">
        <f t="shared" si="513"/>
        <v>4416586</v>
      </c>
      <c r="C315" s="70"/>
      <c r="D315" s="84">
        <f t="shared" si="514"/>
        <v>2669913</v>
      </c>
      <c r="E315" s="84">
        <f t="shared" si="515"/>
        <v>2723770</v>
      </c>
      <c r="F315" s="84">
        <f t="shared" si="516"/>
        <v>2775421</v>
      </c>
      <c r="G315" s="85">
        <f t="shared" si="517"/>
        <v>2825212</v>
      </c>
      <c r="H315" s="85">
        <f t="shared" si="518"/>
        <v>2873232</v>
      </c>
      <c r="I315" s="85">
        <f>SUM(CB315:$DJ315)</f>
        <v>846342</v>
      </c>
      <c r="J315" s="85">
        <f>SUM(CC315:$DJ315)</f>
        <v>792485</v>
      </c>
      <c r="K315" s="85">
        <f>SUM(CD315:$DJ315)</f>
        <v>740834</v>
      </c>
      <c r="L315" s="85">
        <f>SUM(CE315:$DJ315)</f>
        <v>691043</v>
      </c>
      <c r="M315" s="85">
        <f>SUM(CF315:$DJ315)</f>
        <v>643023</v>
      </c>
      <c r="N315" s="84"/>
      <c r="O315" s="86">
        <v>44795</v>
      </c>
      <c r="P315" s="86">
        <v>45138</v>
      </c>
      <c r="Q315" s="86">
        <v>45357</v>
      </c>
      <c r="R315" s="86">
        <v>45504</v>
      </c>
      <c r="S315" s="86">
        <v>45599</v>
      </c>
      <c r="T315" s="86">
        <v>45646</v>
      </c>
      <c r="U315" s="86">
        <v>45661</v>
      </c>
      <c r="V315" s="86">
        <v>45651</v>
      </c>
      <c r="W315" s="86">
        <v>45574</v>
      </c>
      <c r="X315" s="86">
        <v>45414</v>
      </c>
      <c r="Y315" s="86">
        <v>45097</v>
      </c>
      <c r="Z315" s="86">
        <v>45196</v>
      </c>
      <c r="AA315" s="86">
        <v>45467</v>
      </c>
      <c r="AB315" s="86">
        <v>44835</v>
      </c>
      <c r="AC315" s="86">
        <v>45097</v>
      </c>
      <c r="AD315" s="86">
        <v>44649</v>
      </c>
      <c r="AE315" s="86">
        <v>44532</v>
      </c>
      <c r="AF315" s="86">
        <v>43703</v>
      </c>
      <c r="AG315" s="86">
        <v>43647</v>
      </c>
      <c r="AH315" s="86">
        <v>43769</v>
      </c>
      <c r="AI315" s="86">
        <v>43802</v>
      </c>
      <c r="AJ315" s="86">
        <v>43832</v>
      </c>
      <c r="AK315" s="86">
        <v>45029</v>
      </c>
      <c r="AL315" s="86">
        <v>45942</v>
      </c>
      <c r="AM315" s="86">
        <v>48919</v>
      </c>
      <c r="AN315" s="86">
        <v>49323</v>
      </c>
      <c r="AO315" s="86">
        <v>50864</v>
      </c>
      <c r="AP315" s="86">
        <v>52318</v>
      </c>
      <c r="AQ315" s="86">
        <v>54452</v>
      </c>
      <c r="AR315" s="86">
        <v>55321</v>
      </c>
      <c r="AS315" s="86">
        <v>56883</v>
      </c>
      <c r="AT315" s="86">
        <v>58310</v>
      </c>
      <c r="AU315" s="86">
        <v>60514</v>
      </c>
      <c r="AV315" s="86">
        <v>61989</v>
      </c>
      <c r="AW315" s="86">
        <v>62750</v>
      </c>
      <c r="AX315" s="86">
        <v>62985</v>
      </c>
      <c r="AY315" s="86">
        <v>63985</v>
      </c>
      <c r="AZ315" s="86">
        <v>63106</v>
      </c>
      <c r="BA315" s="86">
        <v>63705</v>
      </c>
      <c r="BB315" s="86">
        <v>63556</v>
      </c>
      <c r="BC315" s="86">
        <v>64070</v>
      </c>
      <c r="BD315" s="86">
        <v>63408</v>
      </c>
      <c r="BE315" s="86">
        <v>63868</v>
      </c>
      <c r="BF315" s="86">
        <v>63314</v>
      </c>
      <c r="BG315" s="86">
        <v>63192</v>
      </c>
      <c r="BH315" s="86">
        <v>61287</v>
      </c>
      <c r="BI315" s="86">
        <v>60521</v>
      </c>
      <c r="BJ315" s="86">
        <v>60122</v>
      </c>
      <c r="BK315" s="86">
        <v>59198</v>
      </c>
      <c r="BL315" s="86">
        <v>58919</v>
      </c>
      <c r="BM315" s="86">
        <v>60092</v>
      </c>
      <c r="BN315" s="86">
        <v>59978</v>
      </c>
      <c r="BO315" s="86">
        <v>61584</v>
      </c>
      <c r="BP315" s="86">
        <v>62760</v>
      </c>
      <c r="BQ315" s="86">
        <v>63387</v>
      </c>
      <c r="BR315" s="86">
        <v>64367</v>
      </c>
      <c r="BS315" s="86">
        <v>65434</v>
      </c>
      <c r="BT315" s="86">
        <v>65753</v>
      </c>
      <c r="BU315" s="86">
        <v>66800</v>
      </c>
      <c r="BV315" s="86">
        <v>66763</v>
      </c>
      <c r="BW315" s="86">
        <v>66959</v>
      </c>
      <c r="BX315" s="86">
        <v>64318</v>
      </c>
      <c r="BY315" s="86">
        <v>61416</v>
      </c>
      <c r="BZ315" s="86">
        <v>58491</v>
      </c>
      <c r="CA315" s="86">
        <v>56327</v>
      </c>
      <c r="CB315" s="86">
        <v>53857</v>
      </c>
      <c r="CC315" s="86">
        <v>51651</v>
      </c>
      <c r="CD315" s="86">
        <v>49791</v>
      </c>
      <c r="CE315" s="86">
        <v>48020</v>
      </c>
      <c r="CF315" s="86">
        <v>45320</v>
      </c>
      <c r="CG315" s="86">
        <v>43042</v>
      </c>
      <c r="CH315" s="86">
        <v>40920</v>
      </c>
      <c r="CI315" s="86">
        <v>40024</v>
      </c>
      <c r="CJ315" s="86">
        <v>37949</v>
      </c>
      <c r="CK315" s="86">
        <v>38127</v>
      </c>
      <c r="CL315" s="86">
        <v>36457</v>
      </c>
      <c r="CM315" s="86">
        <v>35878</v>
      </c>
      <c r="CN315" s="86">
        <v>34577</v>
      </c>
      <c r="CO315" s="86">
        <v>33420</v>
      </c>
      <c r="CP315" s="86">
        <v>31220</v>
      </c>
      <c r="CQ315" s="86">
        <v>29350</v>
      </c>
      <c r="CR315" s="86">
        <v>27014</v>
      </c>
      <c r="CS315" s="86">
        <v>24691</v>
      </c>
      <c r="CT315" s="86">
        <v>21578</v>
      </c>
      <c r="CU315" s="86">
        <v>18437</v>
      </c>
      <c r="CV315" s="86">
        <v>16829</v>
      </c>
      <c r="CW315" s="86">
        <v>15079</v>
      </c>
      <c r="CX315" s="86">
        <v>13221</v>
      </c>
      <c r="CY315" s="86">
        <v>11796</v>
      </c>
      <c r="CZ315" s="86">
        <v>10428</v>
      </c>
      <c r="DA315" s="86">
        <v>8862</v>
      </c>
      <c r="DB315" s="86">
        <v>7188</v>
      </c>
      <c r="DC315" s="86">
        <v>5997</v>
      </c>
      <c r="DD315" s="86">
        <v>4727</v>
      </c>
      <c r="DE315" s="86">
        <v>3662</v>
      </c>
      <c r="DF315" s="86">
        <v>2682</v>
      </c>
      <c r="DG315" s="86">
        <v>1906</v>
      </c>
      <c r="DH315" s="86">
        <v>1275</v>
      </c>
      <c r="DI315" s="86">
        <v>846</v>
      </c>
      <c r="DJ315" s="86">
        <v>521</v>
      </c>
      <c r="DK315" s="86">
        <v>284</v>
      </c>
      <c r="DL315" s="86">
        <v>150</v>
      </c>
      <c r="DM315" s="86">
        <v>67</v>
      </c>
      <c r="DN315" s="86">
        <v>30</v>
      </c>
      <c r="DO315" s="86">
        <v>10</v>
      </c>
      <c r="DP315" s="86">
        <v>3</v>
      </c>
      <c r="DQ315" s="86">
        <v>1</v>
      </c>
      <c r="DR315" s="86">
        <v>0</v>
      </c>
      <c r="DS315" s="86">
        <v>0</v>
      </c>
      <c r="DT315" s="86">
        <v>0</v>
      </c>
      <c r="DU315" s="86">
        <v>0</v>
      </c>
      <c r="DV315" s="86">
        <v>0</v>
      </c>
      <c r="DW315" s="86">
        <v>0</v>
      </c>
      <c r="DX315" s="86">
        <v>0</v>
      </c>
      <c r="DY315" s="86">
        <v>0</v>
      </c>
      <c r="DZ315" s="86">
        <v>0</v>
      </c>
      <c r="EA315" s="86">
        <v>0</v>
      </c>
      <c r="EB315" s="86">
        <v>0</v>
      </c>
      <c r="EC315" s="86">
        <v>0</v>
      </c>
      <c r="ED315" s="86">
        <v>0</v>
      </c>
      <c r="EE315" s="86">
        <v>0</v>
      </c>
    </row>
    <row r="316" spans="1:135" ht="0.95" customHeight="1" x14ac:dyDescent="0.25">
      <c r="A316" s="70">
        <v>2025</v>
      </c>
      <c r="B316" s="71">
        <f t="shared" si="513"/>
        <v>4446459</v>
      </c>
      <c r="C316" s="70"/>
      <c r="D316" s="84">
        <f t="shared" si="514"/>
        <v>2669789</v>
      </c>
      <c r="E316" s="84">
        <f t="shared" si="515"/>
        <v>2725179</v>
      </c>
      <c r="F316" s="84">
        <f t="shared" si="516"/>
        <v>2778348</v>
      </c>
      <c r="G316" s="85">
        <f t="shared" si="517"/>
        <v>2829387</v>
      </c>
      <c r="H316" s="85">
        <f t="shared" si="518"/>
        <v>2878566</v>
      </c>
      <c r="I316" s="85">
        <f>SUM(CB316:$DJ316)</f>
        <v>870720</v>
      </c>
      <c r="J316" s="85">
        <f>SUM(CC316:$DJ316)</f>
        <v>815330</v>
      </c>
      <c r="K316" s="85">
        <f>SUM(CD316:$DJ316)</f>
        <v>762161</v>
      </c>
      <c r="L316" s="85">
        <f>SUM(CE316:$DJ316)</f>
        <v>711122</v>
      </c>
      <c r="M316" s="85">
        <f>SUM(CF316:$DJ316)</f>
        <v>661943</v>
      </c>
      <c r="N316" s="84"/>
      <c r="O316" s="86">
        <v>44709</v>
      </c>
      <c r="P316" s="86">
        <v>45105</v>
      </c>
      <c r="Q316" s="86">
        <v>45381</v>
      </c>
      <c r="R316" s="86">
        <v>45579</v>
      </c>
      <c r="S316" s="86">
        <v>45716</v>
      </c>
      <c r="T316" s="86">
        <v>45802</v>
      </c>
      <c r="U316" s="86">
        <v>45847</v>
      </c>
      <c r="V316" s="86">
        <v>45861</v>
      </c>
      <c r="W316" s="86">
        <v>45848</v>
      </c>
      <c r="X316" s="86">
        <v>45766</v>
      </c>
      <c r="Y316" s="86">
        <v>45602</v>
      </c>
      <c r="Z316" s="86">
        <v>45280</v>
      </c>
      <c r="AA316" s="86">
        <v>45370</v>
      </c>
      <c r="AB316" s="86">
        <v>45642</v>
      </c>
      <c r="AC316" s="86">
        <v>45027</v>
      </c>
      <c r="AD316" s="86">
        <v>45323</v>
      </c>
      <c r="AE316" s="86">
        <v>44945</v>
      </c>
      <c r="AF316" s="86">
        <v>44903</v>
      </c>
      <c r="AG316" s="86">
        <v>44126</v>
      </c>
      <c r="AH316" s="86">
        <v>44118</v>
      </c>
      <c r="AI316" s="86">
        <v>44331</v>
      </c>
      <c r="AJ316" s="86">
        <v>44467</v>
      </c>
      <c r="AK316" s="86">
        <v>44583</v>
      </c>
      <c r="AL316" s="86">
        <v>45861</v>
      </c>
      <c r="AM316" s="86">
        <v>46875</v>
      </c>
      <c r="AN316" s="86">
        <v>49912</v>
      </c>
      <c r="AO316" s="86">
        <v>50400</v>
      </c>
      <c r="AP316" s="86">
        <v>51982</v>
      </c>
      <c r="AQ316" s="86">
        <v>53446</v>
      </c>
      <c r="AR316" s="86">
        <v>55543</v>
      </c>
      <c r="AS316" s="86">
        <v>56367</v>
      </c>
      <c r="AT316" s="86">
        <v>57857</v>
      </c>
      <c r="AU316" s="86">
        <v>59208</v>
      </c>
      <c r="AV316" s="86">
        <v>61313</v>
      </c>
      <c r="AW316" s="86">
        <v>62693</v>
      </c>
      <c r="AX316" s="86">
        <v>63364</v>
      </c>
      <c r="AY316" s="86">
        <v>63520</v>
      </c>
      <c r="AZ316" s="86">
        <v>64433</v>
      </c>
      <c r="BA316" s="86">
        <v>63498</v>
      </c>
      <c r="BB316" s="86">
        <v>64042</v>
      </c>
      <c r="BC316" s="86">
        <v>63839</v>
      </c>
      <c r="BD316" s="86">
        <v>64312</v>
      </c>
      <c r="BE316" s="86">
        <v>63627</v>
      </c>
      <c r="BF316" s="86">
        <v>64049</v>
      </c>
      <c r="BG316" s="86">
        <v>63478</v>
      </c>
      <c r="BH316" s="86">
        <v>63324</v>
      </c>
      <c r="BI316" s="86">
        <v>61416</v>
      </c>
      <c r="BJ316" s="86">
        <v>60628</v>
      </c>
      <c r="BK316" s="86">
        <v>60202</v>
      </c>
      <c r="BL316" s="86">
        <v>59258</v>
      </c>
      <c r="BM316" s="86">
        <v>58954</v>
      </c>
      <c r="BN316" s="86">
        <v>60084</v>
      </c>
      <c r="BO316" s="86">
        <v>59942</v>
      </c>
      <c r="BP316" s="86">
        <v>61500</v>
      </c>
      <c r="BQ316" s="86">
        <v>62631</v>
      </c>
      <c r="BR316" s="86">
        <v>63207</v>
      </c>
      <c r="BS316" s="86">
        <v>64126</v>
      </c>
      <c r="BT316" s="86">
        <v>65120</v>
      </c>
      <c r="BU316" s="86">
        <v>65370</v>
      </c>
      <c r="BV316" s="86">
        <v>66320</v>
      </c>
      <c r="BW316" s="86">
        <v>66125</v>
      </c>
      <c r="BX316" s="86">
        <v>66329</v>
      </c>
      <c r="BY316" s="86">
        <v>63666</v>
      </c>
      <c r="BZ316" s="86">
        <v>60754</v>
      </c>
      <c r="CA316" s="86">
        <v>57833</v>
      </c>
      <c r="CB316" s="86">
        <v>55390</v>
      </c>
      <c r="CC316" s="86">
        <v>53169</v>
      </c>
      <c r="CD316" s="86">
        <v>51039</v>
      </c>
      <c r="CE316" s="86">
        <v>49179</v>
      </c>
      <c r="CF316" s="86">
        <v>47394</v>
      </c>
      <c r="CG316" s="86">
        <v>44690</v>
      </c>
      <c r="CH316" s="86">
        <v>42396</v>
      </c>
      <c r="CI316" s="86">
        <v>40256</v>
      </c>
      <c r="CJ316" s="86">
        <v>39305</v>
      </c>
      <c r="CK316" s="86">
        <v>37201</v>
      </c>
      <c r="CL316" s="86">
        <v>37287</v>
      </c>
      <c r="CM316" s="86">
        <v>35573</v>
      </c>
      <c r="CN316" s="86">
        <v>34914</v>
      </c>
      <c r="CO316" s="86">
        <v>33546</v>
      </c>
      <c r="CP316" s="86">
        <v>32312</v>
      </c>
      <c r="CQ316" s="86">
        <v>30070</v>
      </c>
      <c r="CR316" s="86">
        <v>28140</v>
      </c>
      <c r="CS316" s="86">
        <v>25768</v>
      </c>
      <c r="CT316" s="86">
        <v>23419</v>
      </c>
      <c r="CU316" s="86">
        <v>20335</v>
      </c>
      <c r="CV316" s="86">
        <v>17249</v>
      </c>
      <c r="CW316" s="86">
        <v>15616</v>
      </c>
      <c r="CX316" s="86">
        <v>13864</v>
      </c>
      <c r="CY316" s="86">
        <v>12029</v>
      </c>
      <c r="CZ316" s="86">
        <v>10604</v>
      </c>
      <c r="DA316" s="86">
        <v>9247</v>
      </c>
      <c r="DB316" s="86">
        <v>7737</v>
      </c>
      <c r="DC316" s="86">
        <v>6165</v>
      </c>
      <c r="DD316" s="86">
        <v>5039</v>
      </c>
      <c r="DE316" s="86">
        <v>3880</v>
      </c>
      <c r="DF316" s="86">
        <v>2924</v>
      </c>
      <c r="DG316" s="86">
        <v>2075</v>
      </c>
      <c r="DH316" s="86">
        <v>1422</v>
      </c>
      <c r="DI316" s="86">
        <v>912</v>
      </c>
      <c r="DJ316" s="86">
        <v>574</v>
      </c>
      <c r="DK316" s="86">
        <v>331</v>
      </c>
      <c r="DL316" s="86">
        <v>167</v>
      </c>
      <c r="DM316" s="86">
        <v>81</v>
      </c>
      <c r="DN316" s="86">
        <v>32</v>
      </c>
      <c r="DO316" s="86">
        <v>13</v>
      </c>
      <c r="DP316" s="86">
        <v>4</v>
      </c>
      <c r="DQ316" s="86">
        <v>1</v>
      </c>
      <c r="DR316" s="86">
        <v>0</v>
      </c>
      <c r="DS316" s="86">
        <v>0</v>
      </c>
      <c r="DT316" s="86">
        <v>0</v>
      </c>
      <c r="DU316" s="86">
        <v>0</v>
      </c>
      <c r="DV316" s="86">
        <v>0</v>
      </c>
      <c r="DW316" s="86">
        <v>0</v>
      </c>
      <c r="DX316" s="86">
        <v>0</v>
      </c>
      <c r="DY316" s="86">
        <v>0</v>
      </c>
      <c r="DZ316" s="86">
        <v>0</v>
      </c>
      <c r="EA316" s="86">
        <v>0</v>
      </c>
      <c r="EB316" s="86">
        <v>0</v>
      </c>
      <c r="EC316" s="86">
        <v>0</v>
      </c>
      <c r="ED316" s="86">
        <v>0</v>
      </c>
      <c r="EE316" s="86">
        <v>0</v>
      </c>
    </row>
    <row r="317" spans="1:135" ht="0.95" customHeight="1" x14ac:dyDescent="0.25">
      <c r="A317" s="70">
        <v>2026</v>
      </c>
      <c r="B317" s="71">
        <f t="shared" si="513"/>
        <v>4475773</v>
      </c>
      <c r="C317" s="70"/>
      <c r="D317" s="84">
        <f t="shared" si="514"/>
        <v>2668815</v>
      </c>
      <c r="E317" s="84">
        <f t="shared" si="515"/>
        <v>2725698</v>
      </c>
      <c r="F317" s="84">
        <f t="shared" si="516"/>
        <v>2780378</v>
      </c>
      <c r="G317" s="85">
        <f t="shared" si="517"/>
        <v>2832919</v>
      </c>
      <c r="H317" s="85">
        <f t="shared" si="518"/>
        <v>2883333</v>
      </c>
      <c r="I317" s="85">
        <f>SUM(CB317:$DJ317)</f>
        <v>895837</v>
      </c>
      <c r="J317" s="85">
        <f>SUM(CC317:$DJ317)</f>
        <v>838954</v>
      </c>
      <c r="K317" s="85">
        <f>SUM(CD317:$DJ317)</f>
        <v>784274</v>
      </c>
      <c r="L317" s="85">
        <f>SUM(CE317:$DJ317)</f>
        <v>731733</v>
      </c>
      <c r="M317" s="85">
        <f>SUM(CF317:$DJ317)</f>
        <v>681319</v>
      </c>
      <c r="N317" s="84"/>
      <c r="O317" s="86">
        <v>44579</v>
      </c>
      <c r="P317" s="86">
        <v>45023</v>
      </c>
      <c r="Q317" s="86">
        <v>45354</v>
      </c>
      <c r="R317" s="86">
        <v>45608</v>
      </c>
      <c r="S317" s="86">
        <v>45796</v>
      </c>
      <c r="T317" s="86">
        <v>45925</v>
      </c>
      <c r="U317" s="86">
        <v>46007</v>
      </c>
      <c r="V317" s="86">
        <v>46050</v>
      </c>
      <c r="W317" s="86">
        <v>46060</v>
      </c>
      <c r="X317" s="86">
        <v>46042</v>
      </c>
      <c r="Y317" s="86">
        <v>45953</v>
      </c>
      <c r="Z317" s="86">
        <v>45781</v>
      </c>
      <c r="AA317" s="86">
        <v>45456</v>
      </c>
      <c r="AB317" s="86">
        <v>45546</v>
      </c>
      <c r="AC317" s="86">
        <v>45832</v>
      </c>
      <c r="AD317" s="86">
        <v>45259</v>
      </c>
      <c r="AE317" s="86">
        <v>45617</v>
      </c>
      <c r="AF317" s="86">
        <v>45318</v>
      </c>
      <c r="AG317" s="86">
        <v>45326</v>
      </c>
      <c r="AH317" s="86">
        <v>44589</v>
      </c>
      <c r="AI317" s="86">
        <v>44682</v>
      </c>
      <c r="AJ317" s="86">
        <v>44998</v>
      </c>
      <c r="AK317" s="86">
        <v>45210</v>
      </c>
      <c r="AL317" s="86">
        <v>45424</v>
      </c>
      <c r="AM317" s="86">
        <v>46800</v>
      </c>
      <c r="AN317" s="86">
        <v>47911</v>
      </c>
      <c r="AO317" s="86">
        <v>50982</v>
      </c>
      <c r="AP317" s="86">
        <v>51531</v>
      </c>
      <c r="AQ317" s="86">
        <v>53118</v>
      </c>
      <c r="AR317" s="86">
        <v>54559</v>
      </c>
      <c r="AS317" s="86">
        <v>56598</v>
      </c>
      <c r="AT317" s="86">
        <v>57359</v>
      </c>
      <c r="AU317" s="86">
        <v>58767</v>
      </c>
      <c r="AV317" s="86">
        <v>60034</v>
      </c>
      <c r="AW317" s="86">
        <v>62038</v>
      </c>
      <c r="AX317" s="86">
        <v>63323</v>
      </c>
      <c r="AY317" s="86">
        <v>63910</v>
      </c>
      <c r="AZ317" s="86">
        <v>63992</v>
      </c>
      <c r="BA317" s="86">
        <v>64828</v>
      </c>
      <c r="BB317" s="86">
        <v>63845</v>
      </c>
      <c r="BC317" s="86">
        <v>64339</v>
      </c>
      <c r="BD317" s="86">
        <v>64094</v>
      </c>
      <c r="BE317" s="86">
        <v>64529</v>
      </c>
      <c r="BF317" s="86">
        <v>63823</v>
      </c>
      <c r="BG317" s="86">
        <v>64209</v>
      </c>
      <c r="BH317" s="86">
        <v>63620</v>
      </c>
      <c r="BI317" s="86">
        <v>63434</v>
      </c>
      <c r="BJ317" s="86">
        <v>61518</v>
      </c>
      <c r="BK317" s="86">
        <v>60705</v>
      </c>
      <c r="BL317" s="86">
        <v>60254</v>
      </c>
      <c r="BM317" s="86">
        <v>59288</v>
      </c>
      <c r="BN317" s="86">
        <v>58957</v>
      </c>
      <c r="BO317" s="86">
        <v>60043</v>
      </c>
      <c r="BP317" s="86">
        <v>59874</v>
      </c>
      <c r="BQ317" s="86">
        <v>61379</v>
      </c>
      <c r="BR317" s="86">
        <v>62461</v>
      </c>
      <c r="BS317" s="86">
        <v>62980</v>
      </c>
      <c r="BT317" s="86">
        <v>63830</v>
      </c>
      <c r="BU317" s="86">
        <v>64747</v>
      </c>
      <c r="BV317" s="86">
        <v>64916</v>
      </c>
      <c r="BW317" s="86">
        <v>65687</v>
      </c>
      <c r="BX317" s="86">
        <v>65520</v>
      </c>
      <c r="BY317" s="86">
        <v>65653</v>
      </c>
      <c r="BZ317" s="86">
        <v>62980</v>
      </c>
      <c r="CA317" s="86">
        <v>60066</v>
      </c>
      <c r="CB317" s="86">
        <v>56883</v>
      </c>
      <c r="CC317" s="86">
        <v>54680</v>
      </c>
      <c r="CD317" s="86">
        <v>52541</v>
      </c>
      <c r="CE317" s="86">
        <v>50414</v>
      </c>
      <c r="CF317" s="86">
        <v>48550</v>
      </c>
      <c r="CG317" s="86">
        <v>46739</v>
      </c>
      <c r="CH317" s="86">
        <v>44025</v>
      </c>
      <c r="CI317" s="86">
        <v>41711</v>
      </c>
      <c r="CJ317" s="86">
        <v>39545</v>
      </c>
      <c r="CK317" s="86">
        <v>38538</v>
      </c>
      <c r="CL317" s="86">
        <v>36402</v>
      </c>
      <c r="CM317" s="86">
        <v>36392</v>
      </c>
      <c r="CN317" s="86">
        <v>34632</v>
      </c>
      <c r="CO317" s="86">
        <v>33889</v>
      </c>
      <c r="CP317" s="86">
        <v>32453</v>
      </c>
      <c r="CQ317" s="86">
        <v>31140</v>
      </c>
      <c r="CR317" s="86">
        <v>28853</v>
      </c>
      <c r="CS317" s="86">
        <v>26864</v>
      </c>
      <c r="CT317" s="86">
        <v>24464</v>
      </c>
      <c r="CU317" s="86">
        <v>22093</v>
      </c>
      <c r="CV317" s="86">
        <v>19047</v>
      </c>
      <c r="CW317" s="86">
        <v>16025</v>
      </c>
      <c r="CX317" s="86">
        <v>14378</v>
      </c>
      <c r="CY317" s="86">
        <v>12634</v>
      </c>
      <c r="CZ317" s="86">
        <v>10833</v>
      </c>
      <c r="DA317" s="86">
        <v>9424</v>
      </c>
      <c r="DB317" s="86">
        <v>8093</v>
      </c>
      <c r="DC317" s="86">
        <v>6656</v>
      </c>
      <c r="DD317" s="86">
        <v>5198</v>
      </c>
      <c r="DE317" s="86">
        <v>4151</v>
      </c>
      <c r="DF317" s="86">
        <v>3112</v>
      </c>
      <c r="DG317" s="86">
        <v>2275</v>
      </c>
      <c r="DH317" s="86">
        <v>1556</v>
      </c>
      <c r="DI317" s="86">
        <v>1024</v>
      </c>
      <c r="DJ317" s="86">
        <v>623</v>
      </c>
      <c r="DK317" s="86">
        <v>368</v>
      </c>
      <c r="DL317" s="86">
        <v>197</v>
      </c>
      <c r="DM317" s="86">
        <v>91</v>
      </c>
      <c r="DN317" s="86">
        <v>41</v>
      </c>
      <c r="DO317" s="86">
        <v>13</v>
      </c>
      <c r="DP317" s="86">
        <v>5</v>
      </c>
      <c r="DQ317" s="86">
        <v>1</v>
      </c>
      <c r="DR317" s="86">
        <v>0</v>
      </c>
      <c r="DS317" s="86">
        <v>0</v>
      </c>
      <c r="DT317" s="86">
        <v>0</v>
      </c>
      <c r="DU317" s="86">
        <v>0</v>
      </c>
      <c r="DV317" s="86">
        <v>0</v>
      </c>
      <c r="DW317" s="86">
        <v>0</v>
      </c>
      <c r="DX317" s="86">
        <v>0</v>
      </c>
      <c r="DY317" s="86">
        <v>0</v>
      </c>
      <c r="DZ317" s="86">
        <v>0</v>
      </c>
      <c r="EA317" s="86">
        <v>0</v>
      </c>
      <c r="EB317" s="86">
        <v>0</v>
      </c>
      <c r="EC317" s="86">
        <v>0</v>
      </c>
      <c r="ED317" s="86">
        <v>0</v>
      </c>
      <c r="EE317" s="86">
        <v>0</v>
      </c>
    </row>
    <row r="318" spans="1:135" ht="0.95" customHeight="1" x14ac:dyDescent="0.25">
      <c r="A318" s="70">
        <v>2027</v>
      </c>
      <c r="B318" s="71">
        <f t="shared" si="513"/>
        <v>4504497</v>
      </c>
      <c r="C318" s="70"/>
      <c r="D318" s="84">
        <f t="shared" si="514"/>
        <v>2666405</v>
      </c>
      <c r="E318" s="84">
        <f t="shared" si="515"/>
        <v>2725486</v>
      </c>
      <c r="F318" s="84">
        <f t="shared" si="516"/>
        <v>2781650</v>
      </c>
      <c r="G318" s="85">
        <f t="shared" si="517"/>
        <v>2835684</v>
      </c>
      <c r="H318" s="85">
        <f t="shared" si="518"/>
        <v>2887586</v>
      </c>
      <c r="I318" s="85">
        <f>SUM(CB318:$DJ318)</f>
        <v>922392</v>
      </c>
      <c r="J318" s="85">
        <f>SUM(CC318:$DJ318)</f>
        <v>863311</v>
      </c>
      <c r="K318" s="85">
        <f>SUM(CD318:$DJ318)</f>
        <v>807147</v>
      </c>
      <c r="L318" s="85">
        <f>SUM(CE318:$DJ318)</f>
        <v>753113</v>
      </c>
      <c r="M318" s="85">
        <f>SUM(CF318:$DJ318)</f>
        <v>701211</v>
      </c>
      <c r="N318" s="84"/>
      <c r="O318" s="86">
        <v>44420</v>
      </c>
      <c r="P318" s="86">
        <v>44901</v>
      </c>
      <c r="Q318" s="86">
        <v>45277</v>
      </c>
      <c r="R318" s="86">
        <v>45588</v>
      </c>
      <c r="S318" s="86">
        <v>45829</v>
      </c>
      <c r="T318" s="86">
        <v>46008</v>
      </c>
      <c r="U318" s="86">
        <v>46136</v>
      </c>
      <c r="V318" s="86">
        <v>46214</v>
      </c>
      <c r="W318" s="86">
        <v>46252</v>
      </c>
      <c r="X318" s="86">
        <v>46257</v>
      </c>
      <c r="Y318" s="86">
        <v>46232</v>
      </c>
      <c r="Z318" s="86">
        <v>46133</v>
      </c>
      <c r="AA318" s="86">
        <v>45953</v>
      </c>
      <c r="AB318" s="86">
        <v>45635</v>
      </c>
      <c r="AC318" s="86">
        <v>45737</v>
      </c>
      <c r="AD318" s="86">
        <v>46058</v>
      </c>
      <c r="AE318" s="86">
        <v>45556</v>
      </c>
      <c r="AF318" s="86">
        <v>45987</v>
      </c>
      <c r="AG318" s="86">
        <v>45738</v>
      </c>
      <c r="AH318" s="86">
        <v>45789</v>
      </c>
      <c r="AI318" s="86">
        <v>45145</v>
      </c>
      <c r="AJ318" s="86">
        <v>45353</v>
      </c>
      <c r="AK318" s="86">
        <v>45743</v>
      </c>
      <c r="AL318" s="86">
        <v>46044</v>
      </c>
      <c r="AM318" s="86">
        <v>46374</v>
      </c>
      <c r="AN318" s="86">
        <v>47841</v>
      </c>
      <c r="AO318" s="86">
        <v>49022</v>
      </c>
      <c r="AP318" s="86">
        <v>52109</v>
      </c>
      <c r="AQ318" s="86">
        <v>52679</v>
      </c>
      <c r="AR318" s="86">
        <v>54238</v>
      </c>
      <c r="AS318" s="86">
        <v>55632</v>
      </c>
      <c r="AT318" s="86">
        <v>57596</v>
      </c>
      <c r="AU318" s="86">
        <v>58285</v>
      </c>
      <c r="AV318" s="86">
        <v>59604</v>
      </c>
      <c r="AW318" s="86">
        <v>60780</v>
      </c>
      <c r="AX318" s="86">
        <v>62687</v>
      </c>
      <c r="AY318" s="86">
        <v>63884</v>
      </c>
      <c r="AZ318" s="86">
        <v>64392</v>
      </c>
      <c r="BA318" s="86">
        <v>64410</v>
      </c>
      <c r="BB318" s="86">
        <v>65179</v>
      </c>
      <c r="BC318" s="86">
        <v>64155</v>
      </c>
      <c r="BD318" s="86">
        <v>64606</v>
      </c>
      <c r="BE318" s="86">
        <v>64322</v>
      </c>
      <c r="BF318" s="86">
        <v>64722</v>
      </c>
      <c r="BG318" s="86">
        <v>63994</v>
      </c>
      <c r="BH318" s="86">
        <v>64344</v>
      </c>
      <c r="BI318" s="86">
        <v>63738</v>
      </c>
      <c r="BJ318" s="86">
        <v>63520</v>
      </c>
      <c r="BK318" s="86">
        <v>61594</v>
      </c>
      <c r="BL318" s="86">
        <v>60755</v>
      </c>
      <c r="BM318" s="86">
        <v>60277</v>
      </c>
      <c r="BN318" s="86">
        <v>59288</v>
      </c>
      <c r="BO318" s="86">
        <v>58928</v>
      </c>
      <c r="BP318" s="86">
        <v>59971</v>
      </c>
      <c r="BQ318" s="86">
        <v>59771</v>
      </c>
      <c r="BR318" s="86">
        <v>61218</v>
      </c>
      <c r="BS318" s="86">
        <v>62245</v>
      </c>
      <c r="BT318" s="86">
        <v>62698</v>
      </c>
      <c r="BU318" s="86">
        <v>63475</v>
      </c>
      <c r="BV318" s="86">
        <v>64306</v>
      </c>
      <c r="BW318" s="86">
        <v>64309</v>
      </c>
      <c r="BX318" s="86">
        <v>65087</v>
      </c>
      <c r="BY318" s="86">
        <v>64868</v>
      </c>
      <c r="BZ318" s="86">
        <v>64945</v>
      </c>
      <c r="CA318" s="86">
        <v>62272</v>
      </c>
      <c r="CB318" s="86">
        <v>59081</v>
      </c>
      <c r="CC318" s="86">
        <v>56164</v>
      </c>
      <c r="CD318" s="86">
        <v>54034</v>
      </c>
      <c r="CE318" s="86">
        <v>51902</v>
      </c>
      <c r="CF318" s="86">
        <v>49771</v>
      </c>
      <c r="CG318" s="86">
        <v>47891</v>
      </c>
      <c r="CH318" s="86">
        <v>46049</v>
      </c>
      <c r="CI318" s="86">
        <v>43320</v>
      </c>
      <c r="CJ318" s="86">
        <v>40979</v>
      </c>
      <c r="CK318" s="86">
        <v>38787</v>
      </c>
      <c r="CL318" s="86">
        <v>37716</v>
      </c>
      <c r="CM318" s="86">
        <v>35550</v>
      </c>
      <c r="CN318" s="86">
        <v>35442</v>
      </c>
      <c r="CO318" s="86">
        <v>33632</v>
      </c>
      <c r="CP318" s="86">
        <v>32801</v>
      </c>
      <c r="CQ318" s="86">
        <v>31296</v>
      </c>
      <c r="CR318" s="86">
        <v>29898</v>
      </c>
      <c r="CS318" s="86">
        <v>27568</v>
      </c>
      <c r="CT318" s="86">
        <v>25525</v>
      </c>
      <c r="CU318" s="86">
        <v>23101</v>
      </c>
      <c r="CV318" s="86">
        <v>20716</v>
      </c>
      <c r="CW318" s="86">
        <v>17720</v>
      </c>
      <c r="CX318" s="86">
        <v>14777</v>
      </c>
      <c r="CY318" s="86">
        <v>13124</v>
      </c>
      <c r="CZ318" s="86">
        <v>11398</v>
      </c>
      <c r="DA318" s="86">
        <v>9647</v>
      </c>
      <c r="DB318" s="86">
        <v>8268</v>
      </c>
      <c r="DC318" s="86">
        <v>6981</v>
      </c>
      <c r="DD318" s="86">
        <v>5630</v>
      </c>
      <c r="DE318" s="86">
        <v>4298</v>
      </c>
      <c r="DF318" s="86">
        <v>3343</v>
      </c>
      <c r="DG318" s="86">
        <v>2432</v>
      </c>
      <c r="DH318" s="86">
        <v>1717</v>
      </c>
      <c r="DI318" s="86">
        <v>1129</v>
      </c>
      <c r="DJ318" s="86">
        <v>705</v>
      </c>
      <c r="DK318" s="86">
        <v>403</v>
      </c>
      <c r="DL318" s="86">
        <v>221</v>
      </c>
      <c r="DM318" s="86">
        <v>108</v>
      </c>
      <c r="DN318" s="86">
        <v>45</v>
      </c>
      <c r="DO318" s="86">
        <v>18</v>
      </c>
      <c r="DP318" s="86">
        <v>5</v>
      </c>
      <c r="DQ318" s="86">
        <v>2</v>
      </c>
      <c r="DR318" s="86">
        <v>0</v>
      </c>
      <c r="DS318" s="86">
        <v>0</v>
      </c>
      <c r="DT318" s="86">
        <v>0</v>
      </c>
      <c r="DU318" s="86">
        <v>0</v>
      </c>
      <c r="DV318" s="86">
        <v>0</v>
      </c>
      <c r="DW318" s="86">
        <v>0</v>
      </c>
      <c r="DX318" s="86">
        <v>0</v>
      </c>
      <c r="DY318" s="86">
        <v>0</v>
      </c>
      <c r="DZ318" s="86">
        <v>0</v>
      </c>
      <c r="EA318" s="86">
        <v>0</v>
      </c>
      <c r="EB318" s="86">
        <v>0</v>
      </c>
      <c r="EC318" s="86">
        <v>0</v>
      </c>
      <c r="ED318" s="86">
        <v>0</v>
      </c>
      <c r="EE318" s="86">
        <v>0</v>
      </c>
    </row>
    <row r="319" spans="1:135" ht="0.95" customHeight="1" x14ac:dyDescent="0.25">
      <c r="A319" s="70">
        <v>2028</v>
      </c>
      <c r="B319" s="71">
        <f t="shared" si="513"/>
        <v>4532574</v>
      </c>
      <c r="C319" s="70"/>
      <c r="D319" s="84">
        <f t="shared" si="514"/>
        <v>2663330</v>
      </c>
      <c r="E319" s="84">
        <f t="shared" si="515"/>
        <v>2724587</v>
      </c>
      <c r="F319" s="84">
        <f t="shared" si="516"/>
        <v>2782921</v>
      </c>
      <c r="G319" s="85">
        <f t="shared" si="517"/>
        <v>2838430</v>
      </c>
      <c r="H319" s="85">
        <f t="shared" si="518"/>
        <v>2891808</v>
      </c>
      <c r="I319" s="85">
        <f>SUM(CB319:$DJ319)</f>
        <v>950298</v>
      </c>
      <c r="J319" s="85">
        <f>SUM(CC319:$DJ319)</f>
        <v>889041</v>
      </c>
      <c r="K319" s="85">
        <f>SUM(CD319:$DJ319)</f>
        <v>830707</v>
      </c>
      <c r="L319" s="85">
        <f>SUM(CE319:$DJ319)</f>
        <v>775198</v>
      </c>
      <c r="M319" s="85">
        <f>SUM(CF319:$DJ319)</f>
        <v>721820</v>
      </c>
      <c r="N319" s="84"/>
      <c r="O319" s="86">
        <v>44246</v>
      </c>
      <c r="P319" s="86">
        <v>44748</v>
      </c>
      <c r="Q319" s="86">
        <v>45162</v>
      </c>
      <c r="R319" s="86">
        <v>45517</v>
      </c>
      <c r="S319" s="86">
        <v>45813</v>
      </c>
      <c r="T319" s="86">
        <v>46045</v>
      </c>
      <c r="U319" s="86">
        <v>46221</v>
      </c>
      <c r="V319" s="86">
        <v>46346</v>
      </c>
      <c r="W319" s="86">
        <v>46419</v>
      </c>
      <c r="X319" s="86">
        <v>46451</v>
      </c>
      <c r="Y319" s="86">
        <v>46449</v>
      </c>
      <c r="Z319" s="86">
        <v>46413</v>
      </c>
      <c r="AA319" s="86">
        <v>46307</v>
      </c>
      <c r="AB319" s="86">
        <v>46129</v>
      </c>
      <c r="AC319" s="86">
        <v>45829</v>
      </c>
      <c r="AD319" s="86">
        <v>45967</v>
      </c>
      <c r="AE319" s="86">
        <v>46351</v>
      </c>
      <c r="AF319" s="86">
        <v>45931</v>
      </c>
      <c r="AG319" s="86">
        <v>46405</v>
      </c>
      <c r="AH319" s="86">
        <v>46197</v>
      </c>
      <c r="AI319" s="86">
        <v>46343</v>
      </c>
      <c r="AJ319" s="86">
        <v>45808</v>
      </c>
      <c r="AK319" s="86">
        <v>46104</v>
      </c>
      <c r="AL319" s="86">
        <v>46578</v>
      </c>
      <c r="AM319" s="86">
        <v>46987</v>
      </c>
      <c r="AN319" s="86">
        <v>47426</v>
      </c>
      <c r="AO319" s="86">
        <v>48958</v>
      </c>
      <c r="AP319" s="86">
        <v>50185</v>
      </c>
      <c r="AQ319" s="86">
        <v>53253</v>
      </c>
      <c r="AR319" s="86">
        <v>53811</v>
      </c>
      <c r="AS319" s="86">
        <v>55319</v>
      </c>
      <c r="AT319" s="86">
        <v>56649</v>
      </c>
      <c r="AU319" s="86">
        <v>58527</v>
      </c>
      <c r="AV319" s="86">
        <v>59138</v>
      </c>
      <c r="AW319" s="86">
        <v>60361</v>
      </c>
      <c r="AX319" s="86">
        <v>61451</v>
      </c>
      <c r="AY319" s="86">
        <v>63264</v>
      </c>
      <c r="AZ319" s="86">
        <v>64381</v>
      </c>
      <c r="BA319" s="86">
        <v>64821</v>
      </c>
      <c r="BB319" s="86">
        <v>64782</v>
      </c>
      <c r="BC319" s="86">
        <v>65491</v>
      </c>
      <c r="BD319" s="86">
        <v>64432</v>
      </c>
      <c r="BE319" s="86">
        <v>64845</v>
      </c>
      <c r="BF319" s="86">
        <v>64524</v>
      </c>
      <c r="BG319" s="86">
        <v>64893</v>
      </c>
      <c r="BH319" s="86">
        <v>64143</v>
      </c>
      <c r="BI319" s="86">
        <v>64457</v>
      </c>
      <c r="BJ319" s="86">
        <v>63831</v>
      </c>
      <c r="BK319" s="86">
        <v>63580</v>
      </c>
      <c r="BL319" s="86">
        <v>61642</v>
      </c>
      <c r="BM319" s="86">
        <v>60778</v>
      </c>
      <c r="BN319" s="86">
        <v>60271</v>
      </c>
      <c r="BO319" s="86">
        <v>59257</v>
      </c>
      <c r="BP319" s="86">
        <v>58868</v>
      </c>
      <c r="BQ319" s="86">
        <v>59864</v>
      </c>
      <c r="BR319" s="86">
        <v>59627</v>
      </c>
      <c r="BS319" s="86">
        <v>61011</v>
      </c>
      <c r="BT319" s="86">
        <v>61976</v>
      </c>
      <c r="BU319" s="86">
        <v>62356</v>
      </c>
      <c r="BV319" s="86">
        <v>63054</v>
      </c>
      <c r="BW319" s="86">
        <v>63713</v>
      </c>
      <c r="BX319" s="86">
        <v>63735</v>
      </c>
      <c r="BY319" s="86">
        <v>64441</v>
      </c>
      <c r="BZ319" s="86">
        <v>64183</v>
      </c>
      <c r="CA319" s="86">
        <v>64212</v>
      </c>
      <c r="CB319" s="86">
        <v>61257</v>
      </c>
      <c r="CC319" s="86">
        <v>58334</v>
      </c>
      <c r="CD319" s="86">
        <v>55509</v>
      </c>
      <c r="CE319" s="86">
        <v>53378</v>
      </c>
      <c r="CF319" s="86">
        <v>51245</v>
      </c>
      <c r="CG319" s="86">
        <v>49100</v>
      </c>
      <c r="CH319" s="86">
        <v>47198</v>
      </c>
      <c r="CI319" s="86">
        <v>45318</v>
      </c>
      <c r="CJ319" s="86">
        <v>42568</v>
      </c>
      <c r="CK319" s="86">
        <v>40198</v>
      </c>
      <c r="CL319" s="86">
        <v>37973</v>
      </c>
      <c r="CM319" s="86">
        <v>36843</v>
      </c>
      <c r="CN319" s="86">
        <v>34639</v>
      </c>
      <c r="CO319" s="86">
        <v>34431</v>
      </c>
      <c r="CP319" s="86">
        <v>32571</v>
      </c>
      <c r="CQ319" s="86">
        <v>31649</v>
      </c>
      <c r="CR319" s="86">
        <v>30068</v>
      </c>
      <c r="CS319" s="86">
        <v>28586</v>
      </c>
      <c r="CT319" s="86">
        <v>26218</v>
      </c>
      <c r="CU319" s="86">
        <v>24126</v>
      </c>
      <c r="CV319" s="86">
        <v>21685</v>
      </c>
      <c r="CW319" s="86">
        <v>19295</v>
      </c>
      <c r="CX319" s="86">
        <v>16361</v>
      </c>
      <c r="CY319" s="86">
        <v>13508</v>
      </c>
      <c r="CZ319" s="86">
        <v>11863</v>
      </c>
      <c r="DA319" s="86">
        <v>10171</v>
      </c>
      <c r="DB319" s="86">
        <v>8483</v>
      </c>
      <c r="DC319" s="86">
        <v>7151</v>
      </c>
      <c r="DD319" s="86">
        <v>5922</v>
      </c>
      <c r="DE319" s="86">
        <v>4672</v>
      </c>
      <c r="DF319" s="86">
        <v>3476</v>
      </c>
      <c r="DG319" s="86">
        <v>2624</v>
      </c>
      <c r="DH319" s="86">
        <v>1844</v>
      </c>
      <c r="DI319" s="86">
        <v>1252</v>
      </c>
      <c r="DJ319" s="86">
        <v>782</v>
      </c>
      <c r="DK319" s="86">
        <v>459</v>
      </c>
      <c r="DL319" s="86">
        <v>245</v>
      </c>
      <c r="DM319" s="86">
        <v>122</v>
      </c>
      <c r="DN319" s="86">
        <v>55</v>
      </c>
      <c r="DO319" s="86">
        <v>20</v>
      </c>
      <c r="DP319" s="86">
        <v>7</v>
      </c>
      <c r="DQ319" s="86">
        <v>1</v>
      </c>
      <c r="DR319" s="86">
        <v>0</v>
      </c>
      <c r="DS319" s="86">
        <v>0</v>
      </c>
      <c r="DT319" s="86">
        <v>0</v>
      </c>
      <c r="DU319" s="86">
        <v>0</v>
      </c>
      <c r="DV319" s="86">
        <v>0</v>
      </c>
      <c r="DW319" s="86">
        <v>0</v>
      </c>
      <c r="DX319" s="86">
        <v>0</v>
      </c>
      <c r="DY319" s="86">
        <v>0</v>
      </c>
      <c r="DZ319" s="86">
        <v>0</v>
      </c>
      <c r="EA319" s="86">
        <v>0</v>
      </c>
      <c r="EB319" s="86">
        <v>0</v>
      </c>
      <c r="EC319" s="86">
        <v>0</v>
      </c>
      <c r="ED319" s="86">
        <v>0</v>
      </c>
      <c r="EE319" s="86">
        <v>0</v>
      </c>
    </row>
    <row r="320" spans="1:135" ht="0.95" customHeight="1" x14ac:dyDescent="0.25">
      <c r="A320" s="70">
        <v>2029</v>
      </c>
      <c r="B320" s="71">
        <f t="shared" si="513"/>
        <v>4560020</v>
      </c>
      <c r="C320" s="70"/>
      <c r="D320" s="84">
        <f t="shared" si="514"/>
        <v>2659088</v>
      </c>
      <c r="E320" s="84">
        <f t="shared" si="515"/>
        <v>2722254</v>
      </c>
      <c r="F320" s="84">
        <f t="shared" si="516"/>
        <v>2782742</v>
      </c>
      <c r="G320" s="85">
        <f t="shared" si="517"/>
        <v>2840397</v>
      </c>
      <c r="H320" s="85">
        <f t="shared" si="518"/>
        <v>2895241</v>
      </c>
      <c r="I320" s="85">
        <f>SUM(CB320:$DJ320)</f>
        <v>979288</v>
      </c>
      <c r="J320" s="85">
        <f>SUM(CC320:$DJ320)</f>
        <v>916122</v>
      </c>
      <c r="K320" s="85">
        <f>SUM(CD320:$DJ320)</f>
        <v>855634</v>
      </c>
      <c r="L320" s="85">
        <f>SUM(CE320:$DJ320)</f>
        <v>797979</v>
      </c>
      <c r="M320" s="85">
        <f>SUM(CF320:$DJ320)</f>
        <v>743135</v>
      </c>
      <c r="N320" s="84"/>
      <c r="O320" s="86">
        <v>44057</v>
      </c>
      <c r="P320" s="86">
        <v>44581</v>
      </c>
      <c r="Q320" s="86">
        <v>45016</v>
      </c>
      <c r="R320" s="86">
        <v>45407</v>
      </c>
      <c r="S320" s="86">
        <v>45748</v>
      </c>
      <c r="T320" s="86">
        <v>46036</v>
      </c>
      <c r="U320" s="86">
        <v>46262</v>
      </c>
      <c r="V320" s="86">
        <v>46434</v>
      </c>
      <c r="W320" s="86">
        <v>46553</v>
      </c>
      <c r="X320" s="86">
        <v>46621</v>
      </c>
      <c r="Y320" s="86">
        <v>46645</v>
      </c>
      <c r="Z320" s="86">
        <v>46632</v>
      </c>
      <c r="AA320" s="86">
        <v>46590</v>
      </c>
      <c r="AB320" s="86">
        <v>46482</v>
      </c>
      <c r="AC320" s="86">
        <v>46319</v>
      </c>
      <c r="AD320" s="86">
        <v>46060</v>
      </c>
      <c r="AE320" s="86">
        <v>46262</v>
      </c>
      <c r="AF320" s="86">
        <v>46722</v>
      </c>
      <c r="AG320" s="86">
        <v>46358</v>
      </c>
      <c r="AH320" s="86">
        <v>46859</v>
      </c>
      <c r="AI320" s="86">
        <v>46750</v>
      </c>
      <c r="AJ320" s="86">
        <v>47000</v>
      </c>
      <c r="AK320" s="86">
        <v>46548</v>
      </c>
      <c r="AL320" s="86">
        <v>46946</v>
      </c>
      <c r="AM320" s="86">
        <v>47523</v>
      </c>
      <c r="AN320" s="86">
        <v>48034</v>
      </c>
      <c r="AO320" s="86">
        <v>48554</v>
      </c>
      <c r="AP320" s="86">
        <v>50127</v>
      </c>
      <c r="AQ320" s="86">
        <v>51364</v>
      </c>
      <c r="AR320" s="86">
        <v>54382</v>
      </c>
      <c r="AS320" s="86">
        <v>54903</v>
      </c>
      <c r="AT320" s="86">
        <v>56344</v>
      </c>
      <c r="AU320" s="86">
        <v>57600</v>
      </c>
      <c r="AV320" s="86">
        <v>59386</v>
      </c>
      <c r="AW320" s="86">
        <v>59913</v>
      </c>
      <c r="AX320" s="86">
        <v>61041</v>
      </c>
      <c r="AY320" s="86">
        <v>62051</v>
      </c>
      <c r="AZ320" s="86">
        <v>63777</v>
      </c>
      <c r="BA320" s="86">
        <v>64823</v>
      </c>
      <c r="BB320" s="86">
        <v>65203</v>
      </c>
      <c r="BC320" s="86">
        <v>65116</v>
      </c>
      <c r="BD320" s="86">
        <v>65772</v>
      </c>
      <c r="BE320" s="86">
        <v>64681</v>
      </c>
      <c r="BF320" s="86">
        <v>65058</v>
      </c>
      <c r="BG320" s="86">
        <v>64704</v>
      </c>
      <c r="BH320" s="86">
        <v>65041</v>
      </c>
      <c r="BI320" s="86">
        <v>64267</v>
      </c>
      <c r="BJ320" s="86">
        <v>64545</v>
      </c>
      <c r="BK320" s="86">
        <v>63898</v>
      </c>
      <c r="BL320" s="86">
        <v>63611</v>
      </c>
      <c r="BM320" s="86">
        <v>61661</v>
      </c>
      <c r="BN320" s="86">
        <v>60770</v>
      </c>
      <c r="BO320" s="86">
        <v>60236</v>
      </c>
      <c r="BP320" s="86">
        <v>59194</v>
      </c>
      <c r="BQ320" s="86">
        <v>58774</v>
      </c>
      <c r="BR320" s="86">
        <v>59716</v>
      </c>
      <c r="BS320" s="86">
        <v>59438</v>
      </c>
      <c r="BT320" s="86">
        <v>60753</v>
      </c>
      <c r="BU320" s="86">
        <v>61645</v>
      </c>
      <c r="BV320" s="86">
        <v>61949</v>
      </c>
      <c r="BW320" s="86">
        <v>62483</v>
      </c>
      <c r="BX320" s="86">
        <v>63152</v>
      </c>
      <c r="BY320" s="86">
        <v>63117</v>
      </c>
      <c r="BZ320" s="86">
        <v>63763</v>
      </c>
      <c r="CA320" s="86">
        <v>63475</v>
      </c>
      <c r="CB320" s="86">
        <v>63166</v>
      </c>
      <c r="CC320" s="86">
        <v>60488</v>
      </c>
      <c r="CD320" s="86">
        <v>57655</v>
      </c>
      <c r="CE320" s="86">
        <v>54844</v>
      </c>
      <c r="CF320" s="86">
        <v>52704</v>
      </c>
      <c r="CG320" s="86">
        <v>50561</v>
      </c>
      <c r="CH320" s="86">
        <v>48393</v>
      </c>
      <c r="CI320" s="86">
        <v>46462</v>
      </c>
      <c r="CJ320" s="86">
        <v>44539</v>
      </c>
      <c r="CK320" s="86">
        <v>41765</v>
      </c>
      <c r="CL320" s="86">
        <v>39363</v>
      </c>
      <c r="CM320" s="86">
        <v>37106</v>
      </c>
      <c r="CN320" s="86">
        <v>35911</v>
      </c>
      <c r="CO320" s="86">
        <v>33671</v>
      </c>
      <c r="CP320" s="86">
        <v>33357</v>
      </c>
      <c r="CQ320" s="86">
        <v>31446</v>
      </c>
      <c r="CR320" s="86">
        <v>30426</v>
      </c>
      <c r="CS320" s="86">
        <v>28770</v>
      </c>
      <c r="CT320" s="86">
        <v>27207</v>
      </c>
      <c r="CU320" s="86">
        <v>24807</v>
      </c>
      <c r="CV320" s="86">
        <v>22671</v>
      </c>
      <c r="CW320" s="86">
        <v>20222</v>
      </c>
      <c r="CX320" s="86">
        <v>17839</v>
      </c>
      <c r="CY320" s="86">
        <v>14980</v>
      </c>
      <c r="CZ320" s="86">
        <v>12230</v>
      </c>
      <c r="DA320" s="86">
        <v>10607</v>
      </c>
      <c r="DB320" s="86">
        <v>8965</v>
      </c>
      <c r="DC320" s="86">
        <v>7356</v>
      </c>
      <c r="DD320" s="86">
        <v>6085</v>
      </c>
      <c r="DE320" s="86">
        <v>4932</v>
      </c>
      <c r="DF320" s="86">
        <v>3793</v>
      </c>
      <c r="DG320" s="86">
        <v>2741</v>
      </c>
      <c r="DH320" s="86">
        <v>2000</v>
      </c>
      <c r="DI320" s="86">
        <v>1352</v>
      </c>
      <c r="DJ320" s="86">
        <v>874</v>
      </c>
      <c r="DK320" s="86">
        <v>514</v>
      </c>
      <c r="DL320" s="86">
        <v>281</v>
      </c>
      <c r="DM320" s="86">
        <v>138</v>
      </c>
      <c r="DN320" s="86">
        <v>63</v>
      </c>
      <c r="DO320" s="86">
        <v>24</v>
      </c>
      <c r="DP320" s="86">
        <v>8</v>
      </c>
      <c r="DQ320" s="86">
        <v>2</v>
      </c>
      <c r="DR320" s="86">
        <v>0</v>
      </c>
      <c r="DS320" s="86">
        <v>0</v>
      </c>
      <c r="DT320" s="86">
        <v>0</v>
      </c>
      <c r="DU320" s="86">
        <v>0</v>
      </c>
      <c r="DV320" s="86">
        <v>0</v>
      </c>
      <c r="DW320" s="86">
        <v>0</v>
      </c>
      <c r="DX320" s="86">
        <v>0</v>
      </c>
      <c r="DY320" s="86">
        <v>0</v>
      </c>
      <c r="DZ320" s="86">
        <v>0</v>
      </c>
      <c r="EA320" s="86">
        <v>0</v>
      </c>
      <c r="EB320" s="86">
        <v>0</v>
      </c>
      <c r="EC320" s="86">
        <v>0</v>
      </c>
      <c r="ED320" s="86">
        <v>0</v>
      </c>
      <c r="EE320" s="86">
        <v>0</v>
      </c>
    </row>
    <row r="321" spans="1:135" ht="0.95" customHeight="1" x14ac:dyDescent="0.25">
      <c r="A321" s="70">
        <v>2030</v>
      </c>
      <c r="B321" s="71">
        <f t="shared" si="513"/>
        <v>4586805</v>
      </c>
      <c r="C321" s="70"/>
      <c r="D321" s="84">
        <f t="shared" si="514"/>
        <v>2656537</v>
      </c>
      <c r="E321" s="84">
        <f t="shared" si="515"/>
        <v>2718996</v>
      </c>
      <c r="F321" s="84">
        <f t="shared" si="516"/>
        <v>2781372</v>
      </c>
      <c r="G321" s="85">
        <f t="shared" si="517"/>
        <v>2841161</v>
      </c>
      <c r="H321" s="85">
        <f t="shared" si="518"/>
        <v>2898128</v>
      </c>
      <c r="I321" s="85">
        <f>SUM(CB321:$DJ321)</f>
        <v>1006721</v>
      </c>
      <c r="J321" s="85">
        <f>SUM(CC321:$DJ321)</f>
        <v>944262</v>
      </c>
      <c r="K321" s="85">
        <f>SUM(CD321:$DJ321)</f>
        <v>881886</v>
      </c>
      <c r="L321" s="85">
        <f>SUM(CE321:$DJ321)</f>
        <v>822097</v>
      </c>
      <c r="M321" s="85">
        <f>SUM(CF321:$DJ321)</f>
        <v>765130</v>
      </c>
      <c r="N321" s="84"/>
      <c r="O321" s="86">
        <v>43877</v>
      </c>
      <c r="P321" s="86">
        <v>44395</v>
      </c>
      <c r="Q321" s="86">
        <v>44853</v>
      </c>
      <c r="R321" s="86">
        <v>45265</v>
      </c>
      <c r="S321" s="86">
        <v>45642</v>
      </c>
      <c r="T321" s="86">
        <v>45975</v>
      </c>
      <c r="U321" s="86">
        <v>46255</v>
      </c>
      <c r="V321" s="86">
        <v>46479</v>
      </c>
      <c r="W321" s="86">
        <v>46646</v>
      </c>
      <c r="X321" s="86">
        <v>46758</v>
      </c>
      <c r="Y321" s="86">
        <v>46819</v>
      </c>
      <c r="Z321" s="86">
        <v>46831</v>
      </c>
      <c r="AA321" s="86">
        <v>46811</v>
      </c>
      <c r="AB321" s="86">
        <v>46768</v>
      </c>
      <c r="AC321" s="86">
        <v>46673</v>
      </c>
      <c r="AD321" s="86">
        <v>46547</v>
      </c>
      <c r="AE321" s="86">
        <v>46358</v>
      </c>
      <c r="AF321" s="86">
        <v>46633</v>
      </c>
      <c r="AG321" s="86">
        <v>47140</v>
      </c>
      <c r="AH321" s="86">
        <v>46822</v>
      </c>
      <c r="AI321" s="86">
        <v>47405</v>
      </c>
      <c r="AJ321" s="86">
        <v>47406</v>
      </c>
      <c r="AK321" s="86">
        <v>47735</v>
      </c>
      <c r="AL321" s="86">
        <v>47380</v>
      </c>
      <c r="AM321" s="86">
        <v>47894</v>
      </c>
      <c r="AN321" s="86">
        <v>48568</v>
      </c>
      <c r="AO321" s="86">
        <v>49155</v>
      </c>
      <c r="AP321" s="86">
        <v>49731</v>
      </c>
      <c r="AQ321" s="86">
        <v>51309</v>
      </c>
      <c r="AR321" s="86">
        <v>52523</v>
      </c>
      <c r="AS321" s="86">
        <v>55469</v>
      </c>
      <c r="AT321" s="86">
        <v>55936</v>
      </c>
      <c r="AU321" s="86">
        <v>57301</v>
      </c>
      <c r="AV321" s="86">
        <v>58474</v>
      </c>
      <c r="AW321" s="86">
        <v>60164</v>
      </c>
      <c r="AX321" s="86">
        <v>60608</v>
      </c>
      <c r="AY321" s="86">
        <v>61651</v>
      </c>
      <c r="AZ321" s="86">
        <v>62582</v>
      </c>
      <c r="BA321" s="86">
        <v>64232</v>
      </c>
      <c r="BB321" s="86">
        <v>65217</v>
      </c>
      <c r="BC321" s="86">
        <v>65544</v>
      </c>
      <c r="BD321" s="86">
        <v>65413</v>
      </c>
      <c r="BE321" s="86">
        <v>66023</v>
      </c>
      <c r="BF321" s="86">
        <v>64905</v>
      </c>
      <c r="BG321" s="86">
        <v>65246</v>
      </c>
      <c r="BH321" s="86">
        <v>64859</v>
      </c>
      <c r="BI321" s="86">
        <v>65162</v>
      </c>
      <c r="BJ321" s="86">
        <v>64366</v>
      </c>
      <c r="BK321" s="86">
        <v>64610</v>
      </c>
      <c r="BL321" s="86">
        <v>63937</v>
      </c>
      <c r="BM321" s="86">
        <v>63616</v>
      </c>
      <c r="BN321" s="86">
        <v>61652</v>
      </c>
      <c r="BO321" s="86">
        <v>60732</v>
      </c>
      <c r="BP321" s="86">
        <v>60169</v>
      </c>
      <c r="BQ321" s="86">
        <v>59098</v>
      </c>
      <c r="BR321" s="86">
        <v>58639</v>
      </c>
      <c r="BS321" s="86">
        <v>59526</v>
      </c>
      <c r="BT321" s="86">
        <v>59198</v>
      </c>
      <c r="BU321" s="86">
        <v>60435</v>
      </c>
      <c r="BV321" s="86">
        <v>61251</v>
      </c>
      <c r="BW321" s="86">
        <v>61396</v>
      </c>
      <c r="BX321" s="86">
        <v>61944</v>
      </c>
      <c r="BY321" s="86">
        <v>62546</v>
      </c>
      <c r="BZ321" s="86">
        <v>62468</v>
      </c>
      <c r="CA321" s="86">
        <v>63062</v>
      </c>
      <c r="CB321" s="86">
        <v>62459</v>
      </c>
      <c r="CC321" s="86">
        <v>62376</v>
      </c>
      <c r="CD321" s="86">
        <v>59789</v>
      </c>
      <c r="CE321" s="86">
        <v>56967</v>
      </c>
      <c r="CF321" s="86">
        <v>54164</v>
      </c>
      <c r="CG321" s="86">
        <v>52003</v>
      </c>
      <c r="CH321" s="86">
        <v>49841</v>
      </c>
      <c r="CI321" s="86">
        <v>47645</v>
      </c>
      <c r="CJ321" s="86">
        <v>45676</v>
      </c>
      <c r="CK321" s="86">
        <v>43711</v>
      </c>
      <c r="CL321" s="86">
        <v>40907</v>
      </c>
      <c r="CM321" s="86">
        <v>38472</v>
      </c>
      <c r="CN321" s="86">
        <v>36182</v>
      </c>
      <c r="CO321" s="86">
        <v>34920</v>
      </c>
      <c r="CP321" s="86">
        <v>32644</v>
      </c>
      <c r="CQ321" s="86">
        <v>32220</v>
      </c>
      <c r="CR321" s="86">
        <v>30251</v>
      </c>
      <c r="CS321" s="86">
        <v>29133</v>
      </c>
      <c r="CT321" s="86">
        <v>27404</v>
      </c>
      <c r="CU321" s="86">
        <v>25763</v>
      </c>
      <c r="CV321" s="86">
        <v>23337</v>
      </c>
      <c r="CW321" s="86">
        <v>21165</v>
      </c>
      <c r="CX321" s="86">
        <v>18721</v>
      </c>
      <c r="CY321" s="86">
        <v>16356</v>
      </c>
      <c r="CZ321" s="86">
        <v>13586</v>
      </c>
      <c r="DA321" s="86">
        <v>10955</v>
      </c>
      <c r="DB321" s="86">
        <v>9371</v>
      </c>
      <c r="DC321" s="86">
        <v>7793</v>
      </c>
      <c r="DD321" s="86">
        <v>6277</v>
      </c>
      <c r="DE321" s="86">
        <v>5085</v>
      </c>
      <c r="DF321" s="86">
        <v>4018</v>
      </c>
      <c r="DG321" s="86">
        <v>3005</v>
      </c>
      <c r="DH321" s="86">
        <v>2101</v>
      </c>
      <c r="DI321" s="86">
        <v>1475</v>
      </c>
      <c r="DJ321" s="86">
        <v>949</v>
      </c>
      <c r="DK321" s="86">
        <v>579</v>
      </c>
      <c r="DL321" s="86">
        <v>317</v>
      </c>
      <c r="DM321" s="86">
        <v>160</v>
      </c>
      <c r="DN321" s="86">
        <v>71</v>
      </c>
      <c r="DO321" s="86">
        <v>29</v>
      </c>
      <c r="DP321" s="86">
        <v>10</v>
      </c>
      <c r="DQ321" s="86">
        <v>3</v>
      </c>
      <c r="DR321" s="86">
        <v>0</v>
      </c>
      <c r="DS321" s="86">
        <v>0</v>
      </c>
      <c r="DT321" s="86">
        <v>0</v>
      </c>
      <c r="DU321" s="86">
        <v>0</v>
      </c>
      <c r="DV321" s="86">
        <v>0</v>
      </c>
      <c r="DW321" s="86">
        <v>0</v>
      </c>
      <c r="DX321" s="86">
        <v>0</v>
      </c>
      <c r="DY321" s="86">
        <v>0</v>
      </c>
      <c r="DZ321" s="86">
        <v>0</v>
      </c>
      <c r="EA321" s="86">
        <v>0</v>
      </c>
      <c r="EB321" s="86">
        <v>0</v>
      </c>
      <c r="EC321" s="86">
        <v>0</v>
      </c>
      <c r="ED321" s="86">
        <v>0</v>
      </c>
      <c r="EE321" s="86">
        <v>0</v>
      </c>
    </row>
    <row r="322" spans="1:135" ht="0.95" customHeight="1" x14ac:dyDescent="0.25">
      <c r="A322" s="70">
        <v>2031</v>
      </c>
      <c r="B322" s="71">
        <f t="shared" si="513"/>
        <v>4612416</v>
      </c>
      <c r="C322" s="70"/>
      <c r="D322" s="84">
        <f t="shared" si="514"/>
        <v>2654222</v>
      </c>
      <c r="E322" s="84">
        <f t="shared" si="515"/>
        <v>2716277</v>
      </c>
      <c r="F322" s="84">
        <f t="shared" si="516"/>
        <v>2777968</v>
      </c>
      <c r="G322" s="85">
        <f t="shared" si="517"/>
        <v>2839625</v>
      </c>
      <c r="H322" s="85">
        <f t="shared" si="518"/>
        <v>2898706</v>
      </c>
      <c r="I322" s="85">
        <f>SUM(CB322:$DJ322)</f>
        <v>1032930</v>
      </c>
      <c r="J322" s="85">
        <f>SUM(CC322:$DJ322)</f>
        <v>970875</v>
      </c>
      <c r="K322" s="85">
        <f>SUM(CD322:$DJ322)</f>
        <v>909184</v>
      </c>
      <c r="L322" s="85">
        <f>SUM(CE322:$DJ322)</f>
        <v>847527</v>
      </c>
      <c r="M322" s="85">
        <f>SUM(CF322:$DJ322)</f>
        <v>788446</v>
      </c>
      <c r="N322" s="84"/>
      <c r="O322" s="86">
        <v>43697</v>
      </c>
      <c r="P322" s="86">
        <v>44215</v>
      </c>
      <c r="Q322" s="86">
        <v>44667</v>
      </c>
      <c r="R322" s="86">
        <v>45100</v>
      </c>
      <c r="S322" s="86">
        <v>45501</v>
      </c>
      <c r="T322" s="86">
        <v>45867</v>
      </c>
      <c r="U322" s="86">
        <v>46194</v>
      </c>
      <c r="V322" s="86">
        <v>46471</v>
      </c>
      <c r="W322" s="86">
        <v>46690</v>
      </c>
      <c r="X322" s="86">
        <v>46849</v>
      </c>
      <c r="Y322" s="86">
        <v>46955</v>
      </c>
      <c r="Z322" s="86">
        <v>47004</v>
      </c>
      <c r="AA322" s="86">
        <v>47007</v>
      </c>
      <c r="AB322" s="86">
        <v>46987</v>
      </c>
      <c r="AC322" s="86">
        <v>46958</v>
      </c>
      <c r="AD322" s="86">
        <v>46899</v>
      </c>
      <c r="AE322" s="86">
        <v>46838</v>
      </c>
      <c r="AF322" s="86">
        <v>46728</v>
      </c>
      <c r="AG322" s="86">
        <v>47048</v>
      </c>
      <c r="AH322" s="86">
        <v>47589</v>
      </c>
      <c r="AI322" s="86">
        <v>47371</v>
      </c>
      <c r="AJ322" s="86">
        <v>48043</v>
      </c>
      <c r="AK322" s="86">
        <v>48128</v>
      </c>
      <c r="AL322" s="86">
        <v>48546</v>
      </c>
      <c r="AM322" s="86">
        <v>48305</v>
      </c>
      <c r="AN322" s="86">
        <v>48925</v>
      </c>
      <c r="AO322" s="86">
        <v>49671</v>
      </c>
      <c r="AP322" s="86">
        <v>50310</v>
      </c>
      <c r="AQ322" s="86">
        <v>50904</v>
      </c>
      <c r="AR322" s="86">
        <v>52453</v>
      </c>
      <c r="AS322" s="86">
        <v>53623</v>
      </c>
      <c r="AT322" s="86">
        <v>56481</v>
      </c>
      <c r="AU322" s="86">
        <v>56887</v>
      </c>
      <c r="AV322" s="86">
        <v>58166</v>
      </c>
      <c r="AW322" s="86">
        <v>59252</v>
      </c>
      <c r="AX322" s="86">
        <v>60849</v>
      </c>
      <c r="AY322" s="86">
        <v>61216</v>
      </c>
      <c r="AZ322" s="86">
        <v>62180</v>
      </c>
      <c r="BA322" s="86">
        <v>63044</v>
      </c>
      <c r="BB322" s="86">
        <v>64628</v>
      </c>
      <c r="BC322" s="86">
        <v>65558</v>
      </c>
      <c r="BD322" s="86">
        <v>65838</v>
      </c>
      <c r="BE322" s="86">
        <v>65670</v>
      </c>
      <c r="BF322" s="86">
        <v>66239</v>
      </c>
      <c r="BG322" s="86">
        <v>65092</v>
      </c>
      <c r="BH322" s="86">
        <v>65402</v>
      </c>
      <c r="BI322" s="86">
        <v>64983</v>
      </c>
      <c r="BJ322" s="86">
        <v>65253</v>
      </c>
      <c r="BK322" s="86">
        <v>64433</v>
      </c>
      <c r="BL322" s="86">
        <v>64639</v>
      </c>
      <c r="BM322" s="86">
        <v>63943</v>
      </c>
      <c r="BN322" s="86">
        <v>63587</v>
      </c>
      <c r="BO322" s="86">
        <v>61607</v>
      </c>
      <c r="BP322" s="86">
        <v>60659</v>
      </c>
      <c r="BQ322" s="86">
        <v>60065</v>
      </c>
      <c r="BR322" s="86">
        <v>58957</v>
      </c>
      <c r="BS322" s="86">
        <v>58456</v>
      </c>
      <c r="BT322" s="86">
        <v>59281</v>
      </c>
      <c r="BU322" s="86">
        <v>58895</v>
      </c>
      <c r="BV322" s="86">
        <v>60049</v>
      </c>
      <c r="BW322" s="86">
        <v>60707</v>
      </c>
      <c r="BX322" s="86">
        <v>60870</v>
      </c>
      <c r="BY322" s="86">
        <v>61357</v>
      </c>
      <c r="BZ322" s="86">
        <v>61907</v>
      </c>
      <c r="CA322" s="86">
        <v>61793</v>
      </c>
      <c r="CB322" s="86">
        <v>62055</v>
      </c>
      <c r="CC322" s="86">
        <v>61691</v>
      </c>
      <c r="CD322" s="86">
        <v>61657</v>
      </c>
      <c r="CE322" s="86">
        <v>59081</v>
      </c>
      <c r="CF322" s="86">
        <v>56263</v>
      </c>
      <c r="CG322" s="86">
        <v>53455</v>
      </c>
      <c r="CH322" s="86">
        <v>51267</v>
      </c>
      <c r="CI322" s="86">
        <v>49079</v>
      </c>
      <c r="CJ322" s="86">
        <v>46847</v>
      </c>
      <c r="CK322" s="86">
        <v>44841</v>
      </c>
      <c r="CL322" s="86">
        <v>42824</v>
      </c>
      <c r="CM322" s="86">
        <v>39993</v>
      </c>
      <c r="CN322" s="86">
        <v>37524</v>
      </c>
      <c r="CO322" s="86">
        <v>35198</v>
      </c>
      <c r="CP322" s="86">
        <v>33867</v>
      </c>
      <c r="CQ322" s="86">
        <v>31553</v>
      </c>
      <c r="CR322" s="86">
        <v>31012</v>
      </c>
      <c r="CS322" s="86">
        <v>28985</v>
      </c>
      <c r="CT322" s="86">
        <v>27771</v>
      </c>
      <c r="CU322" s="86">
        <v>25973</v>
      </c>
      <c r="CV322" s="86">
        <v>24258</v>
      </c>
      <c r="CW322" s="86">
        <v>21815</v>
      </c>
      <c r="CX322" s="86">
        <v>19619</v>
      </c>
      <c r="CY322" s="86">
        <v>17189</v>
      </c>
      <c r="CZ322" s="86">
        <v>14858</v>
      </c>
      <c r="DA322" s="86">
        <v>12194</v>
      </c>
      <c r="DB322" s="86">
        <v>9697</v>
      </c>
      <c r="DC322" s="86">
        <v>8165</v>
      </c>
      <c r="DD322" s="86">
        <v>6668</v>
      </c>
      <c r="DE322" s="86">
        <v>5262</v>
      </c>
      <c r="DF322" s="86">
        <v>4159</v>
      </c>
      <c r="DG322" s="86">
        <v>3197</v>
      </c>
      <c r="DH322" s="86">
        <v>2315</v>
      </c>
      <c r="DI322" s="86">
        <v>1557</v>
      </c>
      <c r="DJ322" s="86">
        <v>1041</v>
      </c>
      <c r="DK322" s="86">
        <v>634</v>
      </c>
      <c r="DL322" s="86">
        <v>361</v>
      </c>
      <c r="DM322" s="86">
        <v>182</v>
      </c>
      <c r="DN322" s="86">
        <v>83</v>
      </c>
      <c r="DO322" s="86">
        <v>34</v>
      </c>
      <c r="DP322" s="86">
        <v>12</v>
      </c>
      <c r="DQ322" s="86">
        <v>4</v>
      </c>
      <c r="DR322" s="86">
        <v>0</v>
      </c>
      <c r="DS322" s="86">
        <v>0</v>
      </c>
      <c r="DT322" s="86">
        <v>0</v>
      </c>
      <c r="DU322" s="86">
        <v>0</v>
      </c>
      <c r="DV322" s="86">
        <v>0</v>
      </c>
      <c r="DW322" s="86">
        <v>0</v>
      </c>
      <c r="DX322" s="86">
        <v>0</v>
      </c>
      <c r="DY322" s="86">
        <v>0</v>
      </c>
      <c r="DZ322" s="86">
        <v>0</v>
      </c>
      <c r="EA322" s="86">
        <v>0</v>
      </c>
      <c r="EB322" s="86">
        <v>0</v>
      </c>
      <c r="EC322" s="86">
        <v>0</v>
      </c>
      <c r="ED322" s="86">
        <v>0</v>
      </c>
      <c r="EE322" s="86">
        <v>0</v>
      </c>
    </row>
    <row r="323" spans="1:135" ht="0.95" customHeight="1" x14ac:dyDescent="0.25">
      <c r="A323" s="70">
        <v>2032</v>
      </c>
      <c r="B323" s="71">
        <f t="shared" si="513"/>
        <v>4636822</v>
      </c>
      <c r="C323" s="70"/>
      <c r="D323" s="84">
        <f t="shared" si="514"/>
        <v>2653765</v>
      </c>
      <c r="E323" s="84">
        <f t="shared" si="515"/>
        <v>2714585</v>
      </c>
      <c r="F323" s="84">
        <f t="shared" si="516"/>
        <v>2775881</v>
      </c>
      <c r="G323" s="85">
        <f t="shared" si="517"/>
        <v>2836872</v>
      </c>
      <c r="H323" s="85">
        <f t="shared" si="518"/>
        <v>2897800</v>
      </c>
      <c r="I323" s="85">
        <f>SUM(CB323:$DJ323)</f>
        <v>1057028</v>
      </c>
      <c r="J323" s="85">
        <f>SUM(CC323:$DJ323)</f>
        <v>996208</v>
      </c>
      <c r="K323" s="85">
        <f>SUM(CD323:$DJ323)</f>
        <v>934912</v>
      </c>
      <c r="L323" s="85">
        <f>SUM(CE323:$DJ323)</f>
        <v>873921</v>
      </c>
      <c r="M323" s="85">
        <f>SUM(CF323:$DJ323)</f>
        <v>812993</v>
      </c>
      <c r="N323" s="84"/>
      <c r="O323" s="86">
        <v>43534</v>
      </c>
      <c r="P323" s="86">
        <v>44034</v>
      </c>
      <c r="Q323" s="86">
        <v>44488</v>
      </c>
      <c r="R323" s="86">
        <v>44916</v>
      </c>
      <c r="S323" s="86">
        <v>45334</v>
      </c>
      <c r="T323" s="86">
        <v>45725</v>
      </c>
      <c r="U323" s="86">
        <v>46087</v>
      </c>
      <c r="V323" s="86">
        <v>46410</v>
      </c>
      <c r="W323" s="86">
        <v>46683</v>
      </c>
      <c r="X323" s="86">
        <v>46893</v>
      </c>
      <c r="Y323" s="86">
        <v>47045</v>
      </c>
      <c r="Z323" s="86">
        <v>47140</v>
      </c>
      <c r="AA323" s="86">
        <v>47180</v>
      </c>
      <c r="AB323" s="86">
        <v>47182</v>
      </c>
      <c r="AC323" s="86">
        <v>47174</v>
      </c>
      <c r="AD323" s="86">
        <v>47184</v>
      </c>
      <c r="AE323" s="86">
        <v>47187</v>
      </c>
      <c r="AF323" s="86">
        <v>47198</v>
      </c>
      <c r="AG323" s="86">
        <v>47142</v>
      </c>
      <c r="AH323" s="86">
        <v>47493</v>
      </c>
      <c r="AI323" s="86">
        <v>48119</v>
      </c>
      <c r="AJ323" s="86">
        <v>48011</v>
      </c>
      <c r="AK323" s="86">
        <v>48745</v>
      </c>
      <c r="AL323" s="86">
        <v>48926</v>
      </c>
      <c r="AM323" s="86">
        <v>49447</v>
      </c>
      <c r="AN323" s="86">
        <v>49315</v>
      </c>
      <c r="AO323" s="86">
        <v>50014</v>
      </c>
      <c r="AP323" s="86">
        <v>50809</v>
      </c>
      <c r="AQ323" s="86">
        <v>51461</v>
      </c>
      <c r="AR323" s="86">
        <v>52041</v>
      </c>
      <c r="AS323" s="86">
        <v>53540</v>
      </c>
      <c r="AT323" s="86">
        <v>54647</v>
      </c>
      <c r="AU323" s="86">
        <v>57411</v>
      </c>
      <c r="AV323" s="86">
        <v>57747</v>
      </c>
      <c r="AW323" s="86">
        <v>58938</v>
      </c>
      <c r="AX323" s="86">
        <v>59940</v>
      </c>
      <c r="AY323" s="86">
        <v>61447</v>
      </c>
      <c r="AZ323" s="86">
        <v>61744</v>
      </c>
      <c r="BA323" s="86">
        <v>62639</v>
      </c>
      <c r="BB323" s="86">
        <v>63444</v>
      </c>
      <c r="BC323" s="86">
        <v>64972</v>
      </c>
      <c r="BD323" s="86">
        <v>65854</v>
      </c>
      <c r="BE323" s="86">
        <v>66092</v>
      </c>
      <c r="BF323" s="86">
        <v>65891</v>
      </c>
      <c r="BG323" s="86">
        <v>66420</v>
      </c>
      <c r="BH323" s="86">
        <v>65248</v>
      </c>
      <c r="BI323" s="86">
        <v>65524</v>
      </c>
      <c r="BJ323" s="86">
        <v>65074</v>
      </c>
      <c r="BK323" s="86">
        <v>65312</v>
      </c>
      <c r="BL323" s="86">
        <v>64465</v>
      </c>
      <c r="BM323" s="86">
        <v>64634</v>
      </c>
      <c r="BN323" s="86">
        <v>63914</v>
      </c>
      <c r="BO323" s="86">
        <v>63521</v>
      </c>
      <c r="BP323" s="86">
        <v>61527</v>
      </c>
      <c r="BQ323" s="86">
        <v>60548</v>
      </c>
      <c r="BR323" s="86">
        <v>59915</v>
      </c>
      <c r="BS323" s="86">
        <v>58770</v>
      </c>
      <c r="BT323" s="86">
        <v>58217</v>
      </c>
      <c r="BU323" s="86">
        <v>58973</v>
      </c>
      <c r="BV323" s="86">
        <v>58526</v>
      </c>
      <c r="BW323" s="86">
        <v>59514</v>
      </c>
      <c r="BX323" s="86">
        <v>60192</v>
      </c>
      <c r="BY323" s="86">
        <v>60298</v>
      </c>
      <c r="BZ323" s="86">
        <v>60734</v>
      </c>
      <c r="CA323" s="86">
        <v>61245</v>
      </c>
      <c r="CB323" s="86">
        <v>60820</v>
      </c>
      <c r="CC323" s="86">
        <v>61296</v>
      </c>
      <c r="CD323" s="86">
        <v>60991</v>
      </c>
      <c r="CE323" s="86">
        <v>60928</v>
      </c>
      <c r="CF323" s="86">
        <v>58353</v>
      </c>
      <c r="CG323" s="86">
        <v>55529</v>
      </c>
      <c r="CH323" s="86">
        <v>52708</v>
      </c>
      <c r="CI323" s="86">
        <v>50489</v>
      </c>
      <c r="CJ323" s="86">
        <v>48267</v>
      </c>
      <c r="CK323" s="86">
        <v>45997</v>
      </c>
      <c r="CL323" s="86">
        <v>43945</v>
      </c>
      <c r="CM323" s="86">
        <v>41877</v>
      </c>
      <c r="CN323" s="86">
        <v>39019</v>
      </c>
      <c r="CO323" s="86">
        <v>36512</v>
      </c>
      <c r="CP323" s="86">
        <v>34151</v>
      </c>
      <c r="CQ323" s="86">
        <v>32748</v>
      </c>
      <c r="CR323" s="86">
        <v>30392</v>
      </c>
      <c r="CS323" s="86">
        <v>29731</v>
      </c>
      <c r="CT323" s="86">
        <v>27649</v>
      </c>
      <c r="CU323" s="86">
        <v>26342</v>
      </c>
      <c r="CV323" s="86">
        <v>24478</v>
      </c>
      <c r="CW323" s="86">
        <v>22697</v>
      </c>
      <c r="CX323" s="86">
        <v>20244</v>
      </c>
      <c r="CY323" s="86">
        <v>18037</v>
      </c>
      <c r="CZ323" s="86">
        <v>15637</v>
      </c>
      <c r="DA323" s="86">
        <v>13355</v>
      </c>
      <c r="DB323" s="86">
        <v>10814</v>
      </c>
      <c r="DC323" s="86">
        <v>8469</v>
      </c>
      <c r="DD323" s="86">
        <v>7004</v>
      </c>
      <c r="DE323" s="86">
        <v>5603</v>
      </c>
      <c r="DF323" s="86">
        <v>4318</v>
      </c>
      <c r="DG323" s="86">
        <v>3322</v>
      </c>
      <c r="DH323" s="86">
        <v>2474</v>
      </c>
      <c r="DI323" s="86">
        <v>1726</v>
      </c>
      <c r="DJ323" s="86">
        <v>1106</v>
      </c>
      <c r="DK323" s="86">
        <v>700</v>
      </c>
      <c r="DL323" s="86">
        <v>399</v>
      </c>
      <c r="DM323" s="86">
        <v>209</v>
      </c>
      <c r="DN323" s="86">
        <v>96</v>
      </c>
      <c r="DO323" s="86">
        <v>39</v>
      </c>
      <c r="DP323" s="86">
        <v>14</v>
      </c>
      <c r="DQ323" s="86">
        <v>5</v>
      </c>
      <c r="DR323" s="86">
        <v>2</v>
      </c>
      <c r="DS323" s="86">
        <v>0</v>
      </c>
      <c r="DT323" s="86">
        <v>0</v>
      </c>
      <c r="DU323" s="86">
        <v>0</v>
      </c>
      <c r="DV323" s="86">
        <v>0</v>
      </c>
      <c r="DW323" s="86">
        <v>0</v>
      </c>
      <c r="DX323" s="86">
        <v>0</v>
      </c>
      <c r="DY323" s="86">
        <v>0</v>
      </c>
      <c r="DZ323" s="86">
        <v>0</v>
      </c>
      <c r="EA323" s="86">
        <v>0</v>
      </c>
      <c r="EB323" s="86">
        <v>0</v>
      </c>
      <c r="EC323" s="86">
        <v>0</v>
      </c>
      <c r="ED323" s="86">
        <v>0</v>
      </c>
      <c r="EE323" s="86">
        <v>0</v>
      </c>
    </row>
    <row r="324" spans="1:135" ht="0.95" customHeight="1" x14ac:dyDescent="0.25">
      <c r="A324" s="70">
        <v>2033</v>
      </c>
      <c r="B324" s="71">
        <f t="shared" si="513"/>
        <v>4659578</v>
      </c>
      <c r="C324" s="70"/>
      <c r="D324" s="84">
        <f t="shared" si="514"/>
        <v>2653161</v>
      </c>
      <c r="E324" s="84">
        <f t="shared" si="515"/>
        <v>2713444</v>
      </c>
      <c r="F324" s="84">
        <f t="shared" si="516"/>
        <v>2773530</v>
      </c>
      <c r="G324" s="85">
        <f t="shared" si="517"/>
        <v>2834133</v>
      </c>
      <c r="H324" s="85">
        <f t="shared" si="518"/>
        <v>2894416</v>
      </c>
      <c r="I324" s="85">
        <f>SUM(CB324:$DJ324)</f>
        <v>1079786</v>
      </c>
      <c r="J324" s="85">
        <f>SUM(CC324:$DJ324)</f>
        <v>1019503</v>
      </c>
      <c r="K324" s="85">
        <f>SUM(CD324:$DJ324)</f>
        <v>959417</v>
      </c>
      <c r="L324" s="85">
        <f>SUM(CE324:$DJ324)</f>
        <v>898814</v>
      </c>
      <c r="M324" s="85">
        <f>SUM(CF324:$DJ324)</f>
        <v>838531</v>
      </c>
      <c r="N324" s="84"/>
      <c r="O324" s="86">
        <v>43380</v>
      </c>
      <c r="P324" s="86">
        <v>43865</v>
      </c>
      <c r="Q324" s="86">
        <v>44300</v>
      </c>
      <c r="R324" s="86">
        <v>44732</v>
      </c>
      <c r="S324" s="86">
        <v>45146</v>
      </c>
      <c r="T324" s="86">
        <v>45554</v>
      </c>
      <c r="U324" s="86">
        <v>45941</v>
      </c>
      <c r="V324" s="86">
        <v>46299</v>
      </c>
      <c r="W324" s="86">
        <v>46618</v>
      </c>
      <c r="X324" s="86">
        <v>46882</v>
      </c>
      <c r="Y324" s="86">
        <v>47086</v>
      </c>
      <c r="Z324" s="86">
        <v>47225</v>
      </c>
      <c r="AA324" s="86">
        <v>47313</v>
      </c>
      <c r="AB324" s="86">
        <v>47351</v>
      </c>
      <c r="AC324" s="86">
        <v>47365</v>
      </c>
      <c r="AD324" s="86">
        <v>47394</v>
      </c>
      <c r="AE324" s="86">
        <v>47465</v>
      </c>
      <c r="AF324" s="86">
        <v>47539</v>
      </c>
      <c r="AG324" s="86">
        <v>47598</v>
      </c>
      <c r="AH324" s="86">
        <v>47578</v>
      </c>
      <c r="AI324" s="86">
        <v>48009</v>
      </c>
      <c r="AJ324" s="86">
        <v>48729</v>
      </c>
      <c r="AK324" s="86">
        <v>48702</v>
      </c>
      <c r="AL324" s="86">
        <v>49507</v>
      </c>
      <c r="AM324" s="86">
        <v>49799</v>
      </c>
      <c r="AN324" s="86">
        <v>50419</v>
      </c>
      <c r="AO324" s="86">
        <v>50366</v>
      </c>
      <c r="AP324" s="86">
        <v>51118</v>
      </c>
      <c r="AQ324" s="86">
        <v>51925</v>
      </c>
      <c r="AR324" s="86">
        <v>52561</v>
      </c>
      <c r="AS324" s="86">
        <v>53102</v>
      </c>
      <c r="AT324" s="86">
        <v>54535</v>
      </c>
      <c r="AU324" s="86">
        <v>55574</v>
      </c>
      <c r="AV324" s="86">
        <v>58236</v>
      </c>
      <c r="AW324" s="86">
        <v>58498</v>
      </c>
      <c r="AX324" s="86">
        <v>59603</v>
      </c>
      <c r="AY324" s="86">
        <v>60525</v>
      </c>
      <c r="AZ324" s="86">
        <v>61954</v>
      </c>
      <c r="BA324" s="86">
        <v>62190</v>
      </c>
      <c r="BB324" s="86">
        <v>63026</v>
      </c>
      <c r="BC324" s="86">
        <v>63781</v>
      </c>
      <c r="BD324" s="86">
        <v>65259</v>
      </c>
      <c r="BE324" s="86">
        <v>66099</v>
      </c>
      <c r="BF324" s="86">
        <v>66300</v>
      </c>
      <c r="BG324" s="86">
        <v>66071</v>
      </c>
      <c r="BH324" s="86">
        <v>66562</v>
      </c>
      <c r="BI324" s="86">
        <v>65363</v>
      </c>
      <c r="BJ324" s="86">
        <v>65608</v>
      </c>
      <c r="BK324" s="86">
        <v>65125</v>
      </c>
      <c r="BL324" s="86">
        <v>65330</v>
      </c>
      <c r="BM324" s="86">
        <v>64459</v>
      </c>
      <c r="BN324" s="86">
        <v>64593</v>
      </c>
      <c r="BO324" s="86">
        <v>63847</v>
      </c>
      <c r="BP324" s="86">
        <v>63419</v>
      </c>
      <c r="BQ324" s="86">
        <v>61404</v>
      </c>
      <c r="BR324" s="86">
        <v>60390</v>
      </c>
      <c r="BS324" s="86">
        <v>59716</v>
      </c>
      <c r="BT324" s="86">
        <v>58523</v>
      </c>
      <c r="BU324" s="86">
        <v>57917</v>
      </c>
      <c r="BV324" s="86">
        <v>58596</v>
      </c>
      <c r="BW324" s="86">
        <v>58009</v>
      </c>
      <c r="BX324" s="86">
        <v>59006</v>
      </c>
      <c r="BY324" s="86">
        <v>59626</v>
      </c>
      <c r="BZ324" s="86">
        <v>59692</v>
      </c>
      <c r="CA324" s="86">
        <v>60088</v>
      </c>
      <c r="CB324" s="86">
        <v>60283</v>
      </c>
      <c r="CC324" s="86">
        <v>60086</v>
      </c>
      <c r="CD324" s="86">
        <v>60603</v>
      </c>
      <c r="CE324" s="86">
        <v>60283</v>
      </c>
      <c r="CF324" s="86">
        <v>60181</v>
      </c>
      <c r="CG324" s="86">
        <v>57598</v>
      </c>
      <c r="CH324" s="86">
        <v>54758</v>
      </c>
      <c r="CI324" s="86">
        <v>51917</v>
      </c>
      <c r="CJ324" s="86">
        <v>49659</v>
      </c>
      <c r="CK324" s="86">
        <v>47398</v>
      </c>
      <c r="CL324" s="86">
        <v>45085</v>
      </c>
      <c r="CM324" s="86">
        <v>42989</v>
      </c>
      <c r="CN324" s="86">
        <v>40869</v>
      </c>
      <c r="CO324" s="86">
        <v>37981</v>
      </c>
      <c r="CP324" s="86">
        <v>35437</v>
      </c>
      <c r="CQ324" s="86">
        <v>33041</v>
      </c>
      <c r="CR324" s="86">
        <v>31558</v>
      </c>
      <c r="CS324" s="86">
        <v>29158</v>
      </c>
      <c r="CT324" s="86">
        <v>28380</v>
      </c>
      <c r="CU324" s="86">
        <v>26246</v>
      </c>
      <c r="CV324" s="86">
        <v>24847</v>
      </c>
      <c r="CW324" s="86">
        <v>22927</v>
      </c>
      <c r="CX324" s="86">
        <v>21088</v>
      </c>
      <c r="CY324" s="86">
        <v>18638</v>
      </c>
      <c r="CZ324" s="86">
        <v>16434</v>
      </c>
      <c r="DA324" s="86">
        <v>14081</v>
      </c>
      <c r="DB324" s="86">
        <v>11865</v>
      </c>
      <c r="DC324" s="86">
        <v>9463</v>
      </c>
      <c r="DD324" s="86">
        <v>7282</v>
      </c>
      <c r="DE324" s="86">
        <v>5904</v>
      </c>
      <c r="DF324" s="86">
        <v>4613</v>
      </c>
      <c r="DG324" s="86">
        <v>3462</v>
      </c>
      <c r="DH324" s="86">
        <v>2584</v>
      </c>
      <c r="DI324" s="86">
        <v>1854</v>
      </c>
      <c r="DJ324" s="86">
        <v>1234</v>
      </c>
      <c r="DK324" s="86">
        <v>748</v>
      </c>
      <c r="DL324" s="86">
        <v>444</v>
      </c>
      <c r="DM324" s="86">
        <v>233</v>
      </c>
      <c r="DN324" s="86">
        <v>112</v>
      </c>
      <c r="DO324" s="86">
        <v>47</v>
      </c>
      <c r="DP324" s="86">
        <v>16</v>
      </c>
      <c r="DQ324" s="86">
        <v>5</v>
      </c>
      <c r="DR324" s="86">
        <v>2</v>
      </c>
      <c r="DS324" s="86">
        <v>0</v>
      </c>
      <c r="DT324" s="86">
        <v>0</v>
      </c>
      <c r="DU324" s="86">
        <v>0</v>
      </c>
      <c r="DV324" s="86">
        <v>0</v>
      </c>
      <c r="DW324" s="86">
        <v>0</v>
      </c>
      <c r="DX324" s="86">
        <v>0</v>
      </c>
      <c r="DY324" s="86">
        <v>0</v>
      </c>
      <c r="DZ324" s="86">
        <v>0</v>
      </c>
      <c r="EA324" s="86">
        <v>0</v>
      </c>
      <c r="EB324" s="86">
        <v>0</v>
      </c>
      <c r="EC324" s="86">
        <v>0</v>
      </c>
      <c r="ED324" s="86">
        <v>0</v>
      </c>
      <c r="EE324" s="86">
        <v>0</v>
      </c>
    </row>
    <row r="325" spans="1:135" ht="0.95" customHeight="1" x14ac:dyDescent="0.25">
      <c r="A325" s="70">
        <v>2034</v>
      </c>
      <c r="B325" s="71">
        <f t="shared" si="513"/>
        <v>4680096</v>
      </c>
      <c r="C325" s="70"/>
      <c r="D325" s="84">
        <f t="shared" si="514"/>
        <v>2652769</v>
      </c>
      <c r="E325" s="84">
        <f t="shared" si="515"/>
        <v>2711912</v>
      </c>
      <c r="F325" s="84">
        <f t="shared" si="516"/>
        <v>2771470</v>
      </c>
      <c r="G325" s="85">
        <f t="shared" si="517"/>
        <v>2830886</v>
      </c>
      <c r="H325" s="85">
        <f t="shared" si="518"/>
        <v>2890786</v>
      </c>
      <c r="I325" s="85">
        <f>SUM(CB325:$DJ325)</f>
        <v>1100517</v>
      </c>
      <c r="J325" s="85">
        <f>SUM(CC325:$DJ325)</f>
        <v>1041374</v>
      </c>
      <c r="K325" s="85">
        <f>SUM(CD325:$DJ325)</f>
        <v>981816</v>
      </c>
      <c r="L325" s="85">
        <f>SUM(CE325:$DJ325)</f>
        <v>922400</v>
      </c>
      <c r="M325" s="85">
        <f>SUM(CF325:$DJ325)</f>
        <v>862500</v>
      </c>
      <c r="N325" s="84"/>
      <c r="O325" s="86">
        <v>43228</v>
      </c>
      <c r="P325" s="86">
        <v>43698</v>
      </c>
      <c r="Q325" s="86">
        <v>44120</v>
      </c>
      <c r="R325" s="86">
        <v>44532</v>
      </c>
      <c r="S325" s="86">
        <v>44951</v>
      </c>
      <c r="T325" s="86">
        <v>45357</v>
      </c>
      <c r="U325" s="86">
        <v>45761</v>
      </c>
      <c r="V325" s="86">
        <v>46145</v>
      </c>
      <c r="W325" s="86">
        <v>46497</v>
      </c>
      <c r="X325" s="86">
        <v>46810</v>
      </c>
      <c r="Y325" s="86">
        <v>47067</v>
      </c>
      <c r="Z325" s="86">
        <v>47260</v>
      </c>
      <c r="AA325" s="86">
        <v>47393</v>
      </c>
      <c r="AB325" s="86">
        <v>47479</v>
      </c>
      <c r="AC325" s="86">
        <v>47528</v>
      </c>
      <c r="AD325" s="86">
        <v>47578</v>
      </c>
      <c r="AE325" s="86">
        <v>47667</v>
      </c>
      <c r="AF325" s="86">
        <v>47807</v>
      </c>
      <c r="AG325" s="86">
        <v>47922</v>
      </c>
      <c r="AH325" s="86">
        <v>48010</v>
      </c>
      <c r="AI325" s="86">
        <v>48075</v>
      </c>
      <c r="AJ325" s="86">
        <v>48593</v>
      </c>
      <c r="AK325" s="86">
        <v>49376</v>
      </c>
      <c r="AL325" s="86">
        <v>49438</v>
      </c>
      <c r="AM325" s="86">
        <v>50328</v>
      </c>
      <c r="AN325" s="86">
        <v>50723</v>
      </c>
      <c r="AO325" s="86">
        <v>51414</v>
      </c>
      <c r="AP325" s="86">
        <v>51418</v>
      </c>
      <c r="AQ325" s="86">
        <v>52188</v>
      </c>
      <c r="AR325" s="86">
        <v>52973</v>
      </c>
      <c r="AS325" s="86">
        <v>53571</v>
      </c>
      <c r="AT325" s="86">
        <v>54058</v>
      </c>
      <c r="AU325" s="86">
        <v>55418</v>
      </c>
      <c r="AV325" s="86">
        <v>56379</v>
      </c>
      <c r="AW325" s="86">
        <v>58940</v>
      </c>
      <c r="AX325" s="86">
        <v>59131</v>
      </c>
      <c r="AY325" s="86">
        <v>60156</v>
      </c>
      <c r="AZ325" s="86">
        <v>61009</v>
      </c>
      <c r="BA325" s="86">
        <v>62369</v>
      </c>
      <c r="BB325" s="86">
        <v>62554</v>
      </c>
      <c r="BC325" s="86">
        <v>63339</v>
      </c>
      <c r="BD325" s="86">
        <v>64054</v>
      </c>
      <c r="BE325" s="86">
        <v>65486</v>
      </c>
      <c r="BF325" s="86">
        <v>66292</v>
      </c>
      <c r="BG325" s="86">
        <v>66460</v>
      </c>
      <c r="BH325" s="86">
        <v>66201</v>
      </c>
      <c r="BI325" s="86">
        <v>66657</v>
      </c>
      <c r="BJ325" s="86">
        <v>65435</v>
      </c>
      <c r="BK325" s="86">
        <v>65647</v>
      </c>
      <c r="BL325" s="86">
        <v>65132</v>
      </c>
      <c r="BM325" s="86">
        <v>65304</v>
      </c>
      <c r="BN325" s="86">
        <v>64409</v>
      </c>
      <c r="BO325" s="86">
        <v>64508</v>
      </c>
      <c r="BP325" s="86">
        <v>63735</v>
      </c>
      <c r="BQ325" s="86">
        <v>63270</v>
      </c>
      <c r="BR325" s="86">
        <v>61232</v>
      </c>
      <c r="BS325" s="86">
        <v>60178</v>
      </c>
      <c r="BT325" s="86">
        <v>59456</v>
      </c>
      <c r="BU325" s="86">
        <v>58211</v>
      </c>
      <c r="BV325" s="86">
        <v>57545</v>
      </c>
      <c r="BW325" s="86">
        <v>58064</v>
      </c>
      <c r="BX325" s="86">
        <v>57513</v>
      </c>
      <c r="BY325" s="86">
        <v>58448</v>
      </c>
      <c r="BZ325" s="86">
        <v>59025</v>
      </c>
      <c r="CA325" s="86">
        <v>59057</v>
      </c>
      <c r="CB325" s="86">
        <v>59143</v>
      </c>
      <c r="CC325" s="86">
        <v>59558</v>
      </c>
      <c r="CD325" s="86">
        <v>59416</v>
      </c>
      <c r="CE325" s="86">
        <v>59900</v>
      </c>
      <c r="CF325" s="86">
        <v>59555</v>
      </c>
      <c r="CG325" s="86">
        <v>59404</v>
      </c>
      <c r="CH325" s="86">
        <v>56803</v>
      </c>
      <c r="CI325" s="86">
        <v>53942</v>
      </c>
      <c r="CJ325" s="86">
        <v>51074</v>
      </c>
      <c r="CK325" s="86">
        <v>48773</v>
      </c>
      <c r="CL325" s="86">
        <v>46468</v>
      </c>
      <c r="CM325" s="86">
        <v>44113</v>
      </c>
      <c r="CN325" s="86">
        <v>41967</v>
      </c>
      <c r="CO325" s="86">
        <v>39795</v>
      </c>
      <c r="CP325" s="86">
        <v>36875</v>
      </c>
      <c r="CQ325" s="86">
        <v>34295</v>
      </c>
      <c r="CR325" s="86">
        <v>31855</v>
      </c>
      <c r="CS325" s="86">
        <v>30292</v>
      </c>
      <c r="CT325" s="86">
        <v>27852</v>
      </c>
      <c r="CU325" s="86">
        <v>26958</v>
      </c>
      <c r="CV325" s="86">
        <v>24779</v>
      </c>
      <c r="CW325" s="86">
        <v>23293</v>
      </c>
      <c r="CX325" s="86">
        <v>21324</v>
      </c>
      <c r="CY325" s="86">
        <v>19438</v>
      </c>
      <c r="CZ325" s="86">
        <v>17005</v>
      </c>
      <c r="DA325" s="86">
        <v>14822</v>
      </c>
      <c r="DB325" s="86">
        <v>12532</v>
      </c>
      <c r="DC325" s="86">
        <v>10402</v>
      </c>
      <c r="DD325" s="86">
        <v>8154</v>
      </c>
      <c r="DE325" s="86">
        <v>6156</v>
      </c>
      <c r="DF325" s="86">
        <v>4877</v>
      </c>
      <c r="DG325" s="86">
        <v>3712</v>
      </c>
      <c r="DH325" s="86">
        <v>2704</v>
      </c>
      <c r="DI325" s="86">
        <v>1947</v>
      </c>
      <c r="DJ325" s="86">
        <v>1334</v>
      </c>
      <c r="DK325" s="86">
        <v>841</v>
      </c>
      <c r="DL325" s="86">
        <v>478</v>
      </c>
      <c r="DM325" s="86">
        <v>263</v>
      </c>
      <c r="DN325" s="86">
        <v>125</v>
      </c>
      <c r="DO325" s="86">
        <v>55</v>
      </c>
      <c r="DP325" s="86">
        <v>20</v>
      </c>
      <c r="DQ325" s="86">
        <v>6</v>
      </c>
      <c r="DR325" s="86">
        <v>2</v>
      </c>
      <c r="DS325" s="86">
        <v>0</v>
      </c>
      <c r="DT325" s="86">
        <v>0</v>
      </c>
      <c r="DU325" s="86">
        <v>0</v>
      </c>
      <c r="DV325" s="86">
        <v>0</v>
      </c>
      <c r="DW325" s="86">
        <v>0</v>
      </c>
      <c r="DX325" s="86">
        <v>0</v>
      </c>
      <c r="DY325" s="86">
        <v>0</v>
      </c>
      <c r="DZ325" s="86">
        <v>0</v>
      </c>
      <c r="EA325" s="86">
        <v>0</v>
      </c>
      <c r="EB325" s="86">
        <v>0</v>
      </c>
      <c r="EC325" s="86">
        <v>0</v>
      </c>
      <c r="ED325" s="86">
        <v>0</v>
      </c>
      <c r="EE325" s="86">
        <v>0</v>
      </c>
    </row>
    <row r="326" spans="1:135" ht="0.95" customHeight="1" x14ac:dyDescent="0.25">
      <c r="A326" s="70">
        <v>2035</v>
      </c>
      <c r="B326" s="71">
        <f t="shared" si="513"/>
        <v>4698364</v>
      </c>
      <c r="C326" s="70"/>
      <c r="D326" s="84">
        <f t="shared" si="514"/>
        <v>2652769</v>
      </c>
      <c r="E326" s="84">
        <f t="shared" si="515"/>
        <v>2710897</v>
      </c>
      <c r="F326" s="84">
        <f t="shared" si="516"/>
        <v>2769331</v>
      </c>
      <c r="G326" s="85">
        <f t="shared" si="517"/>
        <v>2828227</v>
      </c>
      <c r="H326" s="85">
        <f t="shared" si="518"/>
        <v>2886962</v>
      </c>
      <c r="I326" s="85">
        <f>SUM(CB326:$DJ326)</f>
        <v>1119366</v>
      </c>
      <c r="J326" s="85">
        <f>SUM(CC326:$DJ326)</f>
        <v>1061238</v>
      </c>
      <c r="K326" s="85">
        <f>SUM(CD326:$DJ326)</f>
        <v>1002804</v>
      </c>
      <c r="L326" s="85">
        <f>SUM(CE326:$DJ326)</f>
        <v>943908</v>
      </c>
      <c r="M326" s="85">
        <f>SUM(CF326:$DJ326)</f>
        <v>885173</v>
      </c>
      <c r="N326" s="84"/>
      <c r="O326" s="86">
        <v>43093</v>
      </c>
      <c r="P326" s="86">
        <v>43533</v>
      </c>
      <c r="Q326" s="86">
        <v>43941</v>
      </c>
      <c r="R326" s="86">
        <v>44341</v>
      </c>
      <c r="S326" s="86">
        <v>44742</v>
      </c>
      <c r="T326" s="86">
        <v>45152</v>
      </c>
      <c r="U326" s="86">
        <v>45553</v>
      </c>
      <c r="V326" s="86">
        <v>45955</v>
      </c>
      <c r="W326" s="86">
        <v>46334</v>
      </c>
      <c r="X326" s="86">
        <v>46683</v>
      </c>
      <c r="Y326" s="86">
        <v>46986</v>
      </c>
      <c r="Z326" s="86">
        <v>47235</v>
      </c>
      <c r="AA326" s="86">
        <v>47419</v>
      </c>
      <c r="AB326" s="86">
        <v>47551</v>
      </c>
      <c r="AC326" s="86">
        <v>47650</v>
      </c>
      <c r="AD326" s="86">
        <v>47733</v>
      </c>
      <c r="AE326" s="86">
        <v>47843</v>
      </c>
      <c r="AF326" s="86">
        <v>47997</v>
      </c>
      <c r="AG326" s="86">
        <v>48174</v>
      </c>
      <c r="AH326" s="86">
        <v>48314</v>
      </c>
      <c r="AI326" s="86">
        <v>48476</v>
      </c>
      <c r="AJ326" s="86">
        <v>48633</v>
      </c>
      <c r="AK326" s="86">
        <v>49206</v>
      </c>
      <c r="AL326" s="86">
        <v>50065</v>
      </c>
      <c r="AM326" s="86">
        <v>50229</v>
      </c>
      <c r="AN326" s="86">
        <v>51199</v>
      </c>
      <c r="AO326" s="86">
        <v>51670</v>
      </c>
      <c r="AP326" s="86">
        <v>52408</v>
      </c>
      <c r="AQ326" s="86">
        <v>52434</v>
      </c>
      <c r="AR326" s="86">
        <v>53190</v>
      </c>
      <c r="AS326" s="86">
        <v>53931</v>
      </c>
      <c r="AT326" s="86">
        <v>54477</v>
      </c>
      <c r="AU326" s="86">
        <v>54903</v>
      </c>
      <c r="AV326" s="86">
        <v>56182</v>
      </c>
      <c r="AW326" s="86">
        <v>57063</v>
      </c>
      <c r="AX326" s="86">
        <v>59530</v>
      </c>
      <c r="AY326" s="86">
        <v>59652</v>
      </c>
      <c r="AZ326" s="86">
        <v>60608</v>
      </c>
      <c r="BA326" s="86">
        <v>61401</v>
      </c>
      <c r="BB326" s="86">
        <v>62702</v>
      </c>
      <c r="BC326" s="86">
        <v>62845</v>
      </c>
      <c r="BD326" s="86">
        <v>63588</v>
      </c>
      <c r="BE326" s="86">
        <v>64267</v>
      </c>
      <c r="BF326" s="86">
        <v>65661</v>
      </c>
      <c r="BG326" s="86">
        <v>66435</v>
      </c>
      <c r="BH326" s="86">
        <v>66574</v>
      </c>
      <c r="BI326" s="86">
        <v>66286</v>
      </c>
      <c r="BJ326" s="86">
        <v>66707</v>
      </c>
      <c r="BK326" s="86">
        <v>65461</v>
      </c>
      <c r="BL326" s="86">
        <v>65643</v>
      </c>
      <c r="BM326" s="86">
        <v>65097</v>
      </c>
      <c r="BN326" s="86">
        <v>65238</v>
      </c>
      <c r="BO326" s="86">
        <v>64317</v>
      </c>
      <c r="BP326" s="86">
        <v>64379</v>
      </c>
      <c r="BQ326" s="86">
        <v>63578</v>
      </c>
      <c r="BR326" s="86">
        <v>63073</v>
      </c>
      <c r="BS326" s="86">
        <v>61008</v>
      </c>
      <c r="BT326" s="86">
        <v>59905</v>
      </c>
      <c r="BU326" s="86">
        <v>59127</v>
      </c>
      <c r="BV326" s="86">
        <v>57825</v>
      </c>
      <c r="BW326" s="86">
        <v>57018</v>
      </c>
      <c r="BX326" s="86">
        <v>57558</v>
      </c>
      <c r="BY326" s="86">
        <v>56969</v>
      </c>
      <c r="BZ326" s="86">
        <v>57855</v>
      </c>
      <c r="CA326" s="86">
        <v>58396</v>
      </c>
      <c r="CB326" s="86">
        <v>58128</v>
      </c>
      <c r="CC326" s="86">
        <v>58434</v>
      </c>
      <c r="CD326" s="86">
        <v>58896</v>
      </c>
      <c r="CE326" s="86">
        <v>58735</v>
      </c>
      <c r="CF326" s="86">
        <v>59179</v>
      </c>
      <c r="CG326" s="86">
        <v>58796</v>
      </c>
      <c r="CH326" s="86">
        <v>58585</v>
      </c>
      <c r="CI326" s="86">
        <v>55962</v>
      </c>
      <c r="CJ326" s="86">
        <v>53071</v>
      </c>
      <c r="CK326" s="86">
        <v>50173</v>
      </c>
      <c r="CL326" s="86">
        <v>47822</v>
      </c>
      <c r="CM326" s="86">
        <v>45476</v>
      </c>
      <c r="CN326" s="86">
        <v>43074</v>
      </c>
      <c r="CO326" s="86">
        <v>40877</v>
      </c>
      <c r="CP326" s="86">
        <v>38649</v>
      </c>
      <c r="CQ326" s="86">
        <v>35700</v>
      </c>
      <c r="CR326" s="86">
        <v>33076</v>
      </c>
      <c r="CS326" s="86">
        <v>30594</v>
      </c>
      <c r="CT326" s="86">
        <v>28952</v>
      </c>
      <c r="CU326" s="86">
        <v>26478</v>
      </c>
      <c r="CV326" s="86">
        <v>25468</v>
      </c>
      <c r="CW326" s="86">
        <v>23251</v>
      </c>
      <c r="CX326" s="86">
        <v>21686</v>
      </c>
      <c r="CY326" s="86">
        <v>19677</v>
      </c>
      <c r="CZ326" s="86">
        <v>17758</v>
      </c>
      <c r="DA326" s="86">
        <v>15358</v>
      </c>
      <c r="DB326" s="86">
        <v>13213</v>
      </c>
      <c r="DC326" s="86">
        <v>11009</v>
      </c>
      <c r="DD326" s="86">
        <v>8982</v>
      </c>
      <c r="DE326" s="86">
        <v>6907</v>
      </c>
      <c r="DF326" s="86">
        <v>5100</v>
      </c>
      <c r="DG326" s="86">
        <v>3938</v>
      </c>
      <c r="DH326" s="86">
        <v>2908</v>
      </c>
      <c r="DI326" s="86">
        <v>2046</v>
      </c>
      <c r="DJ326" s="86">
        <v>1408</v>
      </c>
      <c r="DK326" s="86">
        <v>916</v>
      </c>
      <c r="DL326" s="86">
        <v>542</v>
      </c>
      <c r="DM326" s="86">
        <v>285</v>
      </c>
      <c r="DN326" s="86">
        <v>144</v>
      </c>
      <c r="DO326" s="86">
        <v>62</v>
      </c>
      <c r="DP326" s="86">
        <v>23</v>
      </c>
      <c r="DQ326" s="86">
        <v>8</v>
      </c>
      <c r="DR326" s="86">
        <v>2</v>
      </c>
      <c r="DS326" s="86">
        <v>0</v>
      </c>
      <c r="DT326" s="86">
        <v>0</v>
      </c>
      <c r="DU326" s="86">
        <v>0</v>
      </c>
      <c r="DV326" s="86">
        <v>0</v>
      </c>
      <c r="DW326" s="86">
        <v>0</v>
      </c>
      <c r="DX326" s="86">
        <v>0</v>
      </c>
      <c r="DY326" s="86">
        <v>0</v>
      </c>
      <c r="DZ326" s="86">
        <v>0</v>
      </c>
      <c r="EA326" s="86">
        <v>0</v>
      </c>
      <c r="EB326" s="86">
        <v>0</v>
      </c>
      <c r="EC326" s="86">
        <v>0</v>
      </c>
      <c r="ED326" s="86">
        <v>0</v>
      </c>
      <c r="EE326" s="86">
        <v>0</v>
      </c>
    </row>
    <row r="327" spans="1:135" ht="0.95" customHeight="1" x14ac:dyDescent="0.25">
      <c r="A327" s="70">
        <v>2036</v>
      </c>
      <c r="B327" s="71">
        <f t="shared" si="513"/>
        <v>4714505</v>
      </c>
      <c r="C327" s="70"/>
      <c r="D327" s="84">
        <f t="shared" si="514"/>
        <v>2652679</v>
      </c>
      <c r="E327" s="84">
        <f t="shared" si="515"/>
        <v>2710156</v>
      </c>
      <c r="F327" s="84">
        <f t="shared" si="516"/>
        <v>2767587</v>
      </c>
      <c r="G327" s="85">
        <f t="shared" si="517"/>
        <v>2825375</v>
      </c>
      <c r="H327" s="85">
        <f t="shared" si="518"/>
        <v>2883600</v>
      </c>
      <c r="I327" s="85">
        <f>SUM(CB327:$DJ327)</f>
        <v>1136794</v>
      </c>
      <c r="J327" s="85">
        <f>SUM(CC327:$DJ327)</f>
        <v>1079317</v>
      </c>
      <c r="K327" s="85">
        <f>SUM(CD327:$DJ327)</f>
        <v>1021886</v>
      </c>
      <c r="L327" s="85">
        <f>SUM(CE327:$DJ327)</f>
        <v>964098</v>
      </c>
      <c r="M327" s="85">
        <f>SUM(CF327:$DJ327)</f>
        <v>905873</v>
      </c>
      <c r="N327" s="84"/>
      <c r="O327" s="86">
        <v>42963</v>
      </c>
      <c r="P327" s="86">
        <v>43384</v>
      </c>
      <c r="Q327" s="86">
        <v>43764</v>
      </c>
      <c r="R327" s="86">
        <v>44152</v>
      </c>
      <c r="S327" s="86">
        <v>44539</v>
      </c>
      <c r="T327" s="86">
        <v>44934</v>
      </c>
      <c r="U327" s="86">
        <v>45341</v>
      </c>
      <c r="V327" s="86">
        <v>45739</v>
      </c>
      <c r="W327" s="86">
        <v>46137</v>
      </c>
      <c r="X327" s="86">
        <v>46512</v>
      </c>
      <c r="Y327" s="86">
        <v>46853</v>
      </c>
      <c r="Z327" s="86">
        <v>47146</v>
      </c>
      <c r="AA327" s="86">
        <v>47386</v>
      </c>
      <c r="AB327" s="86">
        <v>47572</v>
      </c>
      <c r="AC327" s="86">
        <v>47715</v>
      </c>
      <c r="AD327" s="86">
        <v>47848</v>
      </c>
      <c r="AE327" s="86">
        <v>47987</v>
      </c>
      <c r="AF327" s="86">
        <v>48162</v>
      </c>
      <c r="AG327" s="86">
        <v>48351</v>
      </c>
      <c r="AH327" s="86">
        <v>48547</v>
      </c>
      <c r="AI327" s="86">
        <v>48757</v>
      </c>
      <c r="AJ327" s="86">
        <v>48998</v>
      </c>
      <c r="AK327" s="86">
        <v>49219</v>
      </c>
      <c r="AL327" s="86">
        <v>49858</v>
      </c>
      <c r="AM327" s="86">
        <v>50808</v>
      </c>
      <c r="AN327" s="86">
        <v>51068</v>
      </c>
      <c r="AO327" s="86">
        <v>52093</v>
      </c>
      <c r="AP327" s="86">
        <v>52617</v>
      </c>
      <c r="AQ327" s="86">
        <v>53370</v>
      </c>
      <c r="AR327" s="86">
        <v>53385</v>
      </c>
      <c r="AS327" s="86">
        <v>54102</v>
      </c>
      <c r="AT327" s="86">
        <v>54790</v>
      </c>
      <c r="AU327" s="86">
        <v>55273</v>
      </c>
      <c r="AV327" s="86">
        <v>55630</v>
      </c>
      <c r="AW327" s="86">
        <v>56831</v>
      </c>
      <c r="AX327" s="86">
        <v>57633</v>
      </c>
      <c r="AY327" s="86">
        <v>60012</v>
      </c>
      <c r="AZ327" s="86">
        <v>60074</v>
      </c>
      <c r="BA327" s="86">
        <v>60970</v>
      </c>
      <c r="BB327" s="86">
        <v>61714</v>
      </c>
      <c r="BC327" s="86">
        <v>62968</v>
      </c>
      <c r="BD327" s="86">
        <v>63078</v>
      </c>
      <c r="BE327" s="86">
        <v>63781</v>
      </c>
      <c r="BF327" s="86">
        <v>64430</v>
      </c>
      <c r="BG327" s="86">
        <v>65789</v>
      </c>
      <c r="BH327" s="86">
        <v>66530</v>
      </c>
      <c r="BI327" s="86">
        <v>66640</v>
      </c>
      <c r="BJ327" s="86">
        <v>66327</v>
      </c>
      <c r="BK327" s="86">
        <v>66714</v>
      </c>
      <c r="BL327" s="86">
        <v>65444</v>
      </c>
      <c r="BM327" s="86">
        <v>65595</v>
      </c>
      <c r="BN327" s="86">
        <v>65020</v>
      </c>
      <c r="BO327" s="86">
        <v>65129</v>
      </c>
      <c r="BP327" s="86">
        <v>64183</v>
      </c>
      <c r="BQ327" s="86">
        <v>64207</v>
      </c>
      <c r="BR327" s="86">
        <v>63374</v>
      </c>
      <c r="BS327" s="86">
        <v>62823</v>
      </c>
      <c r="BT327" s="86">
        <v>60720</v>
      </c>
      <c r="BU327" s="86">
        <v>59567</v>
      </c>
      <c r="BV327" s="86">
        <v>58727</v>
      </c>
      <c r="BW327" s="86">
        <v>57285</v>
      </c>
      <c r="BX327" s="86">
        <v>56518</v>
      </c>
      <c r="BY327" s="86">
        <v>57004</v>
      </c>
      <c r="BZ327" s="86">
        <v>56389</v>
      </c>
      <c r="CA327" s="86">
        <v>57235</v>
      </c>
      <c r="CB327" s="86">
        <v>57477</v>
      </c>
      <c r="CC327" s="86">
        <v>57431</v>
      </c>
      <c r="CD327" s="86">
        <v>57788</v>
      </c>
      <c r="CE327" s="86">
        <v>58225</v>
      </c>
      <c r="CF327" s="86">
        <v>58039</v>
      </c>
      <c r="CG327" s="86">
        <v>58430</v>
      </c>
      <c r="CH327" s="86">
        <v>57998</v>
      </c>
      <c r="CI327" s="86">
        <v>57722</v>
      </c>
      <c r="CJ327" s="86">
        <v>55067</v>
      </c>
      <c r="CK327" s="86">
        <v>52143</v>
      </c>
      <c r="CL327" s="86">
        <v>49209</v>
      </c>
      <c r="CM327" s="86">
        <v>46810</v>
      </c>
      <c r="CN327" s="86">
        <v>44418</v>
      </c>
      <c r="CO327" s="86">
        <v>41966</v>
      </c>
      <c r="CP327" s="86">
        <v>39718</v>
      </c>
      <c r="CQ327" s="86">
        <v>37433</v>
      </c>
      <c r="CR327" s="86">
        <v>34447</v>
      </c>
      <c r="CS327" s="86">
        <v>31782</v>
      </c>
      <c r="CT327" s="86">
        <v>29260</v>
      </c>
      <c r="CU327" s="86">
        <v>27542</v>
      </c>
      <c r="CV327" s="86">
        <v>25039</v>
      </c>
      <c r="CW327" s="86">
        <v>23919</v>
      </c>
      <c r="CX327" s="86">
        <v>21668</v>
      </c>
      <c r="CY327" s="86">
        <v>20034</v>
      </c>
      <c r="CZ327" s="86">
        <v>18001</v>
      </c>
      <c r="DA327" s="86">
        <v>16063</v>
      </c>
      <c r="DB327" s="86">
        <v>13716</v>
      </c>
      <c r="DC327" s="86">
        <v>11629</v>
      </c>
      <c r="DD327" s="86">
        <v>9527</v>
      </c>
      <c r="DE327" s="86">
        <v>7626</v>
      </c>
      <c r="DF327" s="86">
        <v>5737</v>
      </c>
      <c r="DG327" s="86">
        <v>4133</v>
      </c>
      <c r="DH327" s="86">
        <v>3098</v>
      </c>
      <c r="DI327" s="86">
        <v>2211</v>
      </c>
      <c r="DJ327" s="86">
        <v>1488</v>
      </c>
      <c r="DK327" s="86">
        <v>973</v>
      </c>
      <c r="DL327" s="86">
        <v>595</v>
      </c>
      <c r="DM327" s="86">
        <v>326</v>
      </c>
      <c r="DN327" s="86">
        <v>158</v>
      </c>
      <c r="DO327" s="86">
        <v>72</v>
      </c>
      <c r="DP327" s="86">
        <v>28</v>
      </c>
      <c r="DQ327" s="86">
        <v>9</v>
      </c>
      <c r="DR327" s="86">
        <v>2</v>
      </c>
      <c r="DS327" s="86">
        <v>0</v>
      </c>
      <c r="DT327" s="86">
        <v>0</v>
      </c>
      <c r="DU327" s="86">
        <v>0</v>
      </c>
      <c r="DV327" s="86">
        <v>0</v>
      </c>
      <c r="DW327" s="86">
        <v>0</v>
      </c>
      <c r="DX327" s="86">
        <v>0</v>
      </c>
      <c r="DY327" s="86">
        <v>0</v>
      </c>
      <c r="DZ327" s="86">
        <v>0</v>
      </c>
      <c r="EA327" s="86">
        <v>0</v>
      </c>
      <c r="EB327" s="86">
        <v>0</v>
      </c>
      <c r="EC327" s="86">
        <v>0</v>
      </c>
      <c r="ED327" s="86">
        <v>0</v>
      </c>
      <c r="EE327" s="86">
        <v>0</v>
      </c>
    </row>
    <row r="328" spans="1:135" ht="0.95" customHeight="1" x14ac:dyDescent="0.25">
      <c r="A328" s="70">
        <v>2037</v>
      </c>
      <c r="B328" s="71">
        <f t="shared" si="513"/>
        <v>4728482</v>
      </c>
      <c r="C328" s="70"/>
      <c r="D328" s="84">
        <f t="shared" si="514"/>
        <v>2652895</v>
      </c>
      <c r="E328" s="84">
        <f t="shared" si="515"/>
        <v>2709219</v>
      </c>
      <c r="F328" s="84">
        <f t="shared" si="516"/>
        <v>2766009</v>
      </c>
      <c r="G328" s="85">
        <f t="shared" si="517"/>
        <v>2822807</v>
      </c>
      <c r="H328" s="85">
        <f t="shared" si="518"/>
        <v>2879940</v>
      </c>
      <c r="I328" s="85">
        <f>SUM(CB328:$DJ328)</f>
        <v>1152277</v>
      </c>
      <c r="J328" s="85">
        <f>SUM(CC328:$DJ328)</f>
        <v>1095953</v>
      </c>
      <c r="K328" s="85">
        <f>SUM(CD328:$DJ328)</f>
        <v>1039163</v>
      </c>
      <c r="L328" s="85">
        <f>SUM(CE328:$DJ328)</f>
        <v>982365</v>
      </c>
      <c r="M328" s="85">
        <f>SUM(CF328:$DJ328)</f>
        <v>925232</v>
      </c>
      <c r="N328" s="84"/>
      <c r="O328" s="86">
        <v>42853</v>
      </c>
      <c r="P328" s="86">
        <v>43243</v>
      </c>
      <c r="Q328" s="86">
        <v>43604</v>
      </c>
      <c r="R328" s="86">
        <v>43963</v>
      </c>
      <c r="S328" s="86">
        <v>44339</v>
      </c>
      <c r="T328" s="86">
        <v>44719</v>
      </c>
      <c r="U328" s="86">
        <v>45114</v>
      </c>
      <c r="V328" s="86">
        <v>45519</v>
      </c>
      <c r="W328" s="86">
        <v>45914</v>
      </c>
      <c r="X328" s="86">
        <v>46307</v>
      </c>
      <c r="Y328" s="86">
        <v>46674</v>
      </c>
      <c r="Z328" s="86">
        <v>47005</v>
      </c>
      <c r="AA328" s="86">
        <v>47292</v>
      </c>
      <c r="AB328" s="86">
        <v>47532</v>
      </c>
      <c r="AC328" s="86">
        <v>47728</v>
      </c>
      <c r="AD328" s="86">
        <v>47906</v>
      </c>
      <c r="AE328" s="86">
        <v>48095</v>
      </c>
      <c r="AF328" s="86">
        <v>48295</v>
      </c>
      <c r="AG328" s="86">
        <v>48502</v>
      </c>
      <c r="AH328" s="86">
        <v>48706</v>
      </c>
      <c r="AI328" s="86">
        <v>48965</v>
      </c>
      <c r="AJ328" s="86">
        <v>49251</v>
      </c>
      <c r="AK328" s="86">
        <v>49545</v>
      </c>
      <c r="AL328" s="86">
        <v>49838</v>
      </c>
      <c r="AM328" s="86">
        <v>50559</v>
      </c>
      <c r="AN328" s="86">
        <v>51597</v>
      </c>
      <c r="AO328" s="86">
        <v>51926</v>
      </c>
      <c r="AP328" s="86">
        <v>52988</v>
      </c>
      <c r="AQ328" s="86">
        <v>53530</v>
      </c>
      <c r="AR328" s="86">
        <v>54265</v>
      </c>
      <c r="AS328" s="86">
        <v>54249</v>
      </c>
      <c r="AT328" s="86">
        <v>54917</v>
      </c>
      <c r="AU328" s="86">
        <v>55542</v>
      </c>
      <c r="AV328" s="86">
        <v>55958</v>
      </c>
      <c r="AW328" s="86">
        <v>56242</v>
      </c>
      <c r="AX328" s="86">
        <v>57365</v>
      </c>
      <c r="AY328" s="86">
        <v>58096</v>
      </c>
      <c r="AZ328" s="86">
        <v>60397</v>
      </c>
      <c r="BA328" s="86">
        <v>60409</v>
      </c>
      <c r="BB328" s="86">
        <v>61256</v>
      </c>
      <c r="BC328" s="86">
        <v>61958</v>
      </c>
      <c r="BD328" s="86">
        <v>63172</v>
      </c>
      <c r="BE328" s="86">
        <v>63253</v>
      </c>
      <c r="BF328" s="86">
        <v>63924</v>
      </c>
      <c r="BG328" s="86">
        <v>64547</v>
      </c>
      <c r="BH328" s="86">
        <v>65870</v>
      </c>
      <c r="BI328" s="86">
        <v>66582</v>
      </c>
      <c r="BJ328" s="86">
        <v>66664</v>
      </c>
      <c r="BK328" s="86">
        <v>66324</v>
      </c>
      <c r="BL328" s="86">
        <v>66677</v>
      </c>
      <c r="BM328" s="86">
        <v>65385</v>
      </c>
      <c r="BN328" s="86">
        <v>65505</v>
      </c>
      <c r="BO328" s="86">
        <v>64902</v>
      </c>
      <c r="BP328" s="86">
        <v>64978</v>
      </c>
      <c r="BQ328" s="86">
        <v>64007</v>
      </c>
      <c r="BR328" s="86">
        <v>63987</v>
      </c>
      <c r="BS328" s="86">
        <v>63117</v>
      </c>
      <c r="BT328" s="86">
        <v>62511</v>
      </c>
      <c r="BU328" s="86">
        <v>60369</v>
      </c>
      <c r="BV328" s="86">
        <v>59157</v>
      </c>
      <c r="BW328" s="86">
        <v>58170</v>
      </c>
      <c r="BX328" s="86">
        <v>56773</v>
      </c>
      <c r="BY328" s="86">
        <v>55969</v>
      </c>
      <c r="BZ328" s="86">
        <v>56414</v>
      </c>
      <c r="CA328" s="86">
        <v>55785</v>
      </c>
      <c r="CB328" s="86">
        <v>56324</v>
      </c>
      <c r="CC328" s="86">
        <v>56790</v>
      </c>
      <c r="CD328" s="86">
        <v>56798</v>
      </c>
      <c r="CE328" s="86">
        <v>57133</v>
      </c>
      <c r="CF328" s="86">
        <v>57537</v>
      </c>
      <c r="CG328" s="86">
        <v>57312</v>
      </c>
      <c r="CH328" s="86">
        <v>57645</v>
      </c>
      <c r="CI328" s="86">
        <v>57155</v>
      </c>
      <c r="CJ328" s="86">
        <v>56803</v>
      </c>
      <c r="CK328" s="86">
        <v>54111</v>
      </c>
      <c r="CL328" s="86">
        <v>51148</v>
      </c>
      <c r="CM328" s="86">
        <v>48181</v>
      </c>
      <c r="CN328" s="86">
        <v>45730</v>
      </c>
      <c r="CO328" s="86">
        <v>43290</v>
      </c>
      <c r="CP328" s="86">
        <v>40789</v>
      </c>
      <c r="CQ328" s="86">
        <v>38485</v>
      </c>
      <c r="CR328" s="86">
        <v>36135</v>
      </c>
      <c r="CS328" s="86">
        <v>33117</v>
      </c>
      <c r="CT328" s="86">
        <v>30411</v>
      </c>
      <c r="CU328" s="86">
        <v>27855</v>
      </c>
      <c r="CV328" s="86">
        <v>26064</v>
      </c>
      <c r="CW328" s="86">
        <v>23539</v>
      </c>
      <c r="CX328" s="86">
        <v>22313</v>
      </c>
      <c r="CY328" s="86">
        <v>20043</v>
      </c>
      <c r="CZ328" s="86">
        <v>18351</v>
      </c>
      <c r="DA328" s="86">
        <v>16305</v>
      </c>
      <c r="DB328" s="86">
        <v>14369</v>
      </c>
      <c r="DC328" s="86">
        <v>12094</v>
      </c>
      <c r="DD328" s="86">
        <v>10085</v>
      </c>
      <c r="DE328" s="86">
        <v>8108</v>
      </c>
      <c r="DF328" s="86">
        <v>6350</v>
      </c>
      <c r="DG328" s="86">
        <v>4661</v>
      </c>
      <c r="DH328" s="86">
        <v>3263</v>
      </c>
      <c r="DI328" s="86">
        <v>2367</v>
      </c>
      <c r="DJ328" s="86">
        <v>1616</v>
      </c>
      <c r="DK328" s="86">
        <v>1035</v>
      </c>
      <c r="DL328" s="86">
        <v>637</v>
      </c>
      <c r="DM328" s="86">
        <v>362</v>
      </c>
      <c r="DN328" s="86">
        <v>182</v>
      </c>
      <c r="DO328" s="86">
        <v>80</v>
      </c>
      <c r="DP328" s="86">
        <v>32</v>
      </c>
      <c r="DQ328" s="86">
        <v>12</v>
      </c>
      <c r="DR328" s="86">
        <v>3</v>
      </c>
      <c r="DS328" s="86">
        <v>0</v>
      </c>
      <c r="DT328" s="86">
        <v>0</v>
      </c>
      <c r="DU328" s="86">
        <v>0</v>
      </c>
      <c r="DV328" s="86">
        <v>0</v>
      </c>
      <c r="DW328" s="86">
        <v>0</v>
      </c>
      <c r="DX328" s="86">
        <v>0</v>
      </c>
      <c r="DY328" s="86">
        <v>0</v>
      </c>
      <c r="DZ328" s="86">
        <v>0</v>
      </c>
      <c r="EA328" s="86">
        <v>0</v>
      </c>
      <c r="EB328" s="86">
        <v>0</v>
      </c>
      <c r="EC328" s="86">
        <v>0</v>
      </c>
      <c r="ED328" s="86">
        <v>0</v>
      </c>
      <c r="EE328" s="86">
        <v>0</v>
      </c>
    </row>
    <row r="329" spans="1:135" ht="0.95" customHeight="1" x14ac:dyDescent="0.25">
      <c r="A329" s="70">
        <v>2038</v>
      </c>
      <c r="B329" s="71">
        <f t="shared" si="513"/>
        <v>4740739</v>
      </c>
      <c r="C329" s="70"/>
      <c r="D329" s="84">
        <f t="shared" si="514"/>
        <v>2654011</v>
      </c>
      <c r="E329" s="84">
        <f t="shared" si="515"/>
        <v>2708906</v>
      </c>
      <c r="F329" s="84">
        <f t="shared" si="516"/>
        <v>2764555</v>
      </c>
      <c r="G329" s="85">
        <f t="shared" si="517"/>
        <v>2820720</v>
      </c>
      <c r="H329" s="85">
        <f t="shared" si="518"/>
        <v>2876877</v>
      </c>
      <c r="I329" s="85">
        <f>SUM(CB329:$DJ329)</f>
        <v>1165516</v>
      </c>
      <c r="J329" s="85">
        <f>SUM(CC329:$DJ329)</f>
        <v>1110621</v>
      </c>
      <c r="K329" s="85">
        <f>SUM(CD329:$DJ329)</f>
        <v>1054972</v>
      </c>
      <c r="L329" s="85">
        <f>SUM(CE329:$DJ329)</f>
        <v>998807</v>
      </c>
      <c r="M329" s="85">
        <f>SUM(CF329:$DJ329)</f>
        <v>942650</v>
      </c>
      <c r="N329" s="84"/>
      <c r="O329" s="86">
        <v>42749</v>
      </c>
      <c r="P329" s="86">
        <v>43124</v>
      </c>
      <c r="Q329" s="86">
        <v>43455</v>
      </c>
      <c r="R329" s="86">
        <v>43796</v>
      </c>
      <c r="S329" s="86">
        <v>44143</v>
      </c>
      <c r="T329" s="86">
        <v>44515</v>
      </c>
      <c r="U329" s="86">
        <v>44894</v>
      </c>
      <c r="V329" s="86">
        <v>45285</v>
      </c>
      <c r="W329" s="86">
        <v>45689</v>
      </c>
      <c r="X329" s="86">
        <v>46079</v>
      </c>
      <c r="Y329" s="86">
        <v>46465</v>
      </c>
      <c r="Z329" s="86">
        <v>46823</v>
      </c>
      <c r="AA329" s="86">
        <v>47146</v>
      </c>
      <c r="AB329" s="86">
        <v>47434</v>
      </c>
      <c r="AC329" s="86">
        <v>47685</v>
      </c>
      <c r="AD329" s="86">
        <v>47914</v>
      </c>
      <c r="AE329" s="86">
        <v>48146</v>
      </c>
      <c r="AF329" s="86">
        <v>48396</v>
      </c>
      <c r="AG329" s="86">
        <v>48628</v>
      </c>
      <c r="AH329" s="86">
        <v>48846</v>
      </c>
      <c r="AI329" s="86">
        <v>49112</v>
      </c>
      <c r="AJ329" s="86">
        <v>49440</v>
      </c>
      <c r="AK329" s="86">
        <v>49776</v>
      </c>
      <c r="AL329" s="86">
        <v>50136</v>
      </c>
      <c r="AM329" s="86">
        <v>50521</v>
      </c>
      <c r="AN329" s="86">
        <v>51322</v>
      </c>
      <c r="AO329" s="86">
        <v>52419</v>
      </c>
      <c r="AP329" s="86">
        <v>52798</v>
      </c>
      <c r="AQ329" s="86">
        <v>53864</v>
      </c>
      <c r="AR329" s="86">
        <v>54394</v>
      </c>
      <c r="AS329" s="86">
        <v>55091</v>
      </c>
      <c r="AT329" s="86">
        <v>55031</v>
      </c>
      <c r="AU329" s="86">
        <v>55642</v>
      </c>
      <c r="AV329" s="86">
        <v>56196</v>
      </c>
      <c r="AW329" s="86">
        <v>56540</v>
      </c>
      <c r="AX329" s="86">
        <v>56757</v>
      </c>
      <c r="AY329" s="86">
        <v>57808</v>
      </c>
      <c r="AZ329" s="86">
        <v>58478</v>
      </c>
      <c r="BA329" s="86">
        <v>60708</v>
      </c>
      <c r="BB329" s="86">
        <v>60677</v>
      </c>
      <c r="BC329" s="86">
        <v>61484</v>
      </c>
      <c r="BD329" s="86">
        <v>62153</v>
      </c>
      <c r="BE329" s="86">
        <v>63331</v>
      </c>
      <c r="BF329" s="86">
        <v>63388</v>
      </c>
      <c r="BG329" s="86">
        <v>64030</v>
      </c>
      <c r="BH329" s="86">
        <v>64627</v>
      </c>
      <c r="BI329" s="86">
        <v>65916</v>
      </c>
      <c r="BJ329" s="86">
        <v>66598</v>
      </c>
      <c r="BK329" s="86">
        <v>66652</v>
      </c>
      <c r="BL329" s="86">
        <v>66285</v>
      </c>
      <c r="BM329" s="86">
        <v>66605</v>
      </c>
      <c r="BN329" s="86">
        <v>65290</v>
      </c>
      <c r="BO329" s="86">
        <v>65378</v>
      </c>
      <c r="BP329" s="86">
        <v>64747</v>
      </c>
      <c r="BQ329" s="86">
        <v>64789</v>
      </c>
      <c r="BR329" s="86">
        <v>63784</v>
      </c>
      <c r="BS329" s="86">
        <v>63718</v>
      </c>
      <c r="BT329" s="86">
        <v>62801</v>
      </c>
      <c r="BU329" s="86">
        <v>62137</v>
      </c>
      <c r="BV329" s="86">
        <v>59949</v>
      </c>
      <c r="BW329" s="86">
        <v>58591</v>
      </c>
      <c r="BX329" s="86">
        <v>57644</v>
      </c>
      <c r="BY329" s="86">
        <v>56215</v>
      </c>
      <c r="BZ329" s="86">
        <v>55388</v>
      </c>
      <c r="CA329" s="86">
        <v>55801</v>
      </c>
      <c r="CB329" s="86">
        <v>54895</v>
      </c>
      <c r="CC329" s="86">
        <v>55649</v>
      </c>
      <c r="CD329" s="86">
        <v>56165</v>
      </c>
      <c r="CE329" s="86">
        <v>56157</v>
      </c>
      <c r="CF329" s="86">
        <v>56464</v>
      </c>
      <c r="CG329" s="86">
        <v>56822</v>
      </c>
      <c r="CH329" s="86">
        <v>56552</v>
      </c>
      <c r="CI329" s="86">
        <v>56814</v>
      </c>
      <c r="CJ329" s="86">
        <v>56259</v>
      </c>
      <c r="CK329" s="86">
        <v>55825</v>
      </c>
      <c r="CL329" s="86">
        <v>53090</v>
      </c>
      <c r="CM329" s="86">
        <v>50091</v>
      </c>
      <c r="CN329" s="86">
        <v>47084</v>
      </c>
      <c r="CO329" s="86">
        <v>44580</v>
      </c>
      <c r="CP329" s="86">
        <v>42089</v>
      </c>
      <c r="CQ329" s="86">
        <v>39536</v>
      </c>
      <c r="CR329" s="86">
        <v>37168</v>
      </c>
      <c r="CS329" s="86">
        <v>34755</v>
      </c>
      <c r="CT329" s="86">
        <v>31708</v>
      </c>
      <c r="CU329" s="86">
        <v>28966</v>
      </c>
      <c r="CV329" s="86">
        <v>26380</v>
      </c>
      <c r="CW329" s="86">
        <v>24521</v>
      </c>
      <c r="CX329" s="86">
        <v>21979</v>
      </c>
      <c r="CY329" s="86">
        <v>20659</v>
      </c>
      <c r="CZ329" s="86">
        <v>18382</v>
      </c>
      <c r="DA329" s="86">
        <v>16646</v>
      </c>
      <c r="DB329" s="86">
        <v>14607</v>
      </c>
      <c r="DC329" s="86">
        <v>12693</v>
      </c>
      <c r="DD329" s="86">
        <v>10508</v>
      </c>
      <c r="DE329" s="86">
        <v>8603</v>
      </c>
      <c r="DF329" s="86">
        <v>6767</v>
      </c>
      <c r="DG329" s="86">
        <v>5171</v>
      </c>
      <c r="DH329" s="86">
        <v>3690</v>
      </c>
      <c r="DI329" s="86">
        <v>2502</v>
      </c>
      <c r="DJ329" s="86">
        <v>1739</v>
      </c>
      <c r="DK329" s="86">
        <v>1131</v>
      </c>
      <c r="DL329" s="86">
        <v>681</v>
      </c>
      <c r="DM329" s="86">
        <v>391</v>
      </c>
      <c r="DN329" s="86">
        <v>204</v>
      </c>
      <c r="DO329" s="86">
        <v>94</v>
      </c>
      <c r="DP329" s="86">
        <v>36</v>
      </c>
      <c r="DQ329" s="86">
        <v>13</v>
      </c>
      <c r="DR329" s="86">
        <v>4</v>
      </c>
      <c r="DS329" s="86">
        <v>1</v>
      </c>
      <c r="DT329" s="86">
        <v>0</v>
      </c>
      <c r="DU329" s="86">
        <v>0</v>
      </c>
      <c r="DV329" s="86">
        <v>0</v>
      </c>
      <c r="DW329" s="86">
        <v>0</v>
      </c>
      <c r="DX329" s="86">
        <v>0</v>
      </c>
      <c r="DY329" s="86">
        <v>0</v>
      </c>
      <c r="DZ329" s="86">
        <v>0</v>
      </c>
      <c r="EA329" s="86">
        <v>0</v>
      </c>
      <c r="EB329" s="86">
        <v>0</v>
      </c>
      <c r="EC329" s="86">
        <v>0</v>
      </c>
      <c r="ED329" s="86">
        <v>0</v>
      </c>
      <c r="EE329" s="86">
        <v>0</v>
      </c>
    </row>
    <row r="330" spans="1:135" ht="0.95" customHeight="1" x14ac:dyDescent="0.25">
      <c r="A330" s="70">
        <v>2039</v>
      </c>
      <c r="B330" s="71">
        <f t="shared" si="513"/>
        <v>4751806</v>
      </c>
      <c r="C330" s="70"/>
      <c r="D330" s="84">
        <f t="shared" si="514"/>
        <v>2654952</v>
      </c>
      <c r="E330" s="84">
        <f t="shared" si="515"/>
        <v>2709854</v>
      </c>
      <c r="F330" s="84">
        <f t="shared" si="516"/>
        <v>2764094</v>
      </c>
      <c r="G330" s="85">
        <f t="shared" si="517"/>
        <v>2819131</v>
      </c>
      <c r="H330" s="85">
        <f t="shared" si="518"/>
        <v>2874666</v>
      </c>
      <c r="I330" s="85">
        <f>SUM(CB330:$DJ330)</f>
        <v>1178000</v>
      </c>
      <c r="J330" s="85">
        <f>SUM(CC330:$DJ330)</f>
        <v>1123098</v>
      </c>
      <c r="K330" s="85">
        <f>SUM(CD330:$DJ330)</f>
        <v>1068858</v>
      </c>
      <c r="L330" s="85">
        <f>SUM(CE330:$DJ330)</f>
        <v>1013821</v>
      </c>
      <c r="M330" s="85">
        <f>SUM(CF330:$DJ330)</f>
        <v>958286</v>
      </c>
      <c r="N330" s="84"/>
      <c r="O330" s="86">
        <v>42668</v>
      </c>
      <c r="P330" s="86">
        <v>43019</v>
      </c>
      <c r="Q330" s="86">
        <v>43335</v>
      </c>
      <c r="R330" s="86">
        <v>43645</v>
      </c>
      <c r="S330" s="86">
        <v>43976</v>
      </c>
      <c r="T330" s="86">
        <v>44315</v>
      </c>
      <c r="U330" s="86">
        <v>44687</v>
      </c>
      <c r="V330" s="86">
        <v>45063</v>
      </c>
      <c r="W330" s="86">
        <v>45452</v>
      </c>
      <c r="X330" s="86">
        <v>45852</v>
      </c>
      <c r="Y330" s="86">
        <v>46235</v>
      </c>
      <c r="Z330" s="86">
        <v>46613</v>
      </c>
      <c r="AA330" s="86">
        <v>46964</v>
      </c>
      <c r="AB330" s="86">
        <v>47285</v>
      </c>
      <c r="AC330" s="86">
        <v>47586</v>
      </c>
      <c r="AD330" s="86">
        <v>47870</v>
      </c>
      <c r="AE330" s="86">
        <v>48153</v>
      </c>
      <c r="AF330" s="86">
        <v>48445</v>
      </c>
      <c r="AG330" s="86">
        <v>48724</v>
      </c>
      <c r="AH330" s="86">
        <v>48967</v>
      </c>
      <c r="AI330" s="86">
        <v>49247</v>
      </c>
      <c r="AJ330" s="86">
        <v>49581</v>
      </c>
      <c r="AK330" s="86">
        <v>49957</v>
      </c>
      <c r="AL330" s="86">
        <v>50356</v>
      </c>
      <c r="AM330" s="86">
        <v>50801</v>
      </c>
      <c r="AN330" s="86">
        <v>51274</v>
      </c>
      <c r="AO330" s="86">
        <v>52133</v>
      </c>
      <c r="AP330" s="86">
        <v>53270</v>
      </c>
      <c r="AQ330" s="86">
        <v>53667</v>
      </c>
      <c r="AR330" s="86">
        <v>54711</v>
      </c>
      <c r="AS330" s="86">
        <v>55206</v>
      </c>
      <c r="AT330" s="86">
        <v>55854</v>
      </c>
      <c r="AU330" s="86">
        <v>55739</v>
      </c>
      <c r="AV330" s="86">
        <v>56286</v>
      </c>
      <c r="AW330" s="86">
        <v>56767</v>
      </c>
      <c r="AX330" s="86">
        <v>57042</v>
      </c>
      <c r="AY330" s="86">
        <v>57195</v>
      </c>
      <c r="AZ330" s="86">
        <v>58181</v>
      </c>
      <c r="BA330" s="86">
        <v>58794</v>
      </c>
      <c r="BB330" s="86">
        <v>60966</v>
      </c>
      <c r="BC330" s="86">
        <v>60902</v>
      </c>
      <c r="BD330" s="86">
        <v>61675</v>
      </c>
      <c r="BE330" s="86">
        <v>62314</v>
      </c>
      <c r="BF330" s="86">
        <v>63458</v>
      </c>
      <c r="BG330" s="86">
        <v>63492</v>
      </c>
      <c r="BH330" s="86">
        <v>64107</v>
      </c>
      <c r="BI330" s="86">
        <v>64677</v>
      </c>
      <c r="BJ330" s="86">
        <v>65933</v>
      </c>
      <c r="BK330" s="86">
        <v>66587</v>
      </c>
      <c r="BL330" s="86">
        <v>66609</v>
      </c>
      <c r="BM330" s="86">
        <v>66216</v>
      </c>
      <c r="BN330" s="86">
        <v>66504</v>
      </c>
      <c r="BO330" s="86">
        <v>65165</v>
      </c>
      <c r="BP330" s="86">
        <v>65222</v>
      </c>
      <c r="BQ330" s="86">
        <v>64557</v>
      </c>
      <c r="BR330" s="86">
        <v>64559</v>
      </c>
      <c r="BS330" s="86">
        <v>63516</v>
      </c>
      <c r="BT330" s="86">
        <v>63395</v>
      </c>
      <c r="BU330" s="86">
        <v>62426</v>
      </c>
      <c r="BV330" s="86">
        <v>61696</v>
      </c>
      <c r="BW330" s="86">
        <v>59373</v>
      </c>
      <c r="BX330" s="86">
        <v>58061</v>
      </c>
      <c r="BY330" s="86">
        <v>57072</v>
      </c>
      <c r="BZ330" s="86">
        <v>55625</v>
      </c>
      <c r="CA330" s="86">
        <v>54784</v>
      </c>
      <c r="CB330" s="86">
        <v>54902</v>
      </c>
      <c r="CC330" s="86">
        <v>54240</v>
      </c>
      <c r="CD330" s="86">
        <v>55037</v>
      </c>
      <c r="CE330" s="86">
        <v>55535</v>
      </c>
      <c r="CF330" s="86">
        <v>55505</v>
      </c>
      <c r="CG330" s="86">
        <v>55769</v>
      </c>
      <c r="CH330" s="86">
        <v>56074</v>
      </c>
      <c r="CI330" s="86">
        <v>55749</v>
      </c>
      <c r="CJ330" s="86">
        <v>55932</v>
      </c>
      <c r="CK330" s="86">
        <v>55305</v>
      </c>
      <c r="CL330" s="86">
        <v>54781</v>
      </c>
      <c r="CM330" s="86">
        <v>52003</v>
      </c>
      <c r="CN330" s="86">
        <v>48960</v>
      </c>
      <c r="CO330" s="86">
        <v>45914</v>
      </c>
      <c r="CP330" s="86">
        <v>43356</v>
      </c>
      <c r="CQ330" s="86">
        <v>40814</v>
      </c>
      <c r="CR330" s="86">
        <v>38199</v>
      </c>
      <c r="CS330" s="86">
        <v>35769</v>
      </c>
      <c r="CT330" s="86">
        <v>33292</v>
      </c>
      <c r="CU330" s="86">
        <v>30220</v>
      </c>
      <c r="CV330" s="86">
        <v>27451</v>
      </c>
      <c r="CW330" s="86">
        <v>24839</v>
      </c>
      <c r="CX330" s="86">
        <v>22917</v>
      </c>
      <c r="CY330" s="86">
        <v>20373</v>
      </c>
      <c r="CZ330" s="86">
        <v>18967</v>
      </c>
      <c r="DA330" s="86">
        <v>16697</v>
      </c>
      <c r="DB330" s="86">
        <v>14936</v>
      </c>
      <c r="DC330" s="86">
        <v>12923</v>
      </c>
      <c r="DD330" s="86">
        <v>11051</v>
      </c>
      <c r="DE330" s="86">
        <v>8980</v>
      </c>
      <c r="DF330" s="86">
        <v>7197</v>
      </c>
      <c r="DG330" s="86">
        <v>5525</v>
      </c>
      <c r="DH330" s="86">
        <v>4105</v>
      </c>
      <c r="DI330" s="86">
        <v>2836</v>
      </c>
      <c r="DJ330" s="86">
        <v>1847</v>
      </c>
      <c r="DK330" s="86">
        <v>1224</v>
      </c>
      <c r="DL330" s="86">
        <v>750</v>
      </c>
      <c r="DM330" s="86">
        <v>421</v>
      </c>
      <c r="DN330" s="86">
        <v>223</v>
      </c>
      <c r="DO330" s="86">
        <v>106</v>
      </c>
      <c r="DP330" s="86">
        <v>43</v>
      </c>
      <c r="DQ330" s="86">
        <v>16</v>
      </c>
      <c r="DR330" s="86">
        <v>4</v>
      </c>
      <c r="DS330" s="86">
        <v>1</v>
      </c>
      <c r="DT330" s="86">
        <v>0</v>
      </c>
      <c r="DU330" s="86">
        <v>0</v>
      </c>
      <c r="DV330" s="86">
        <v>0</v>
      </c>
      <c r="DW330" s="86">
        <v>0</v>
      </c>
      <c r="DX330" s="86">
        <v>0</v>
      </c>
      <c r="DY330" s="86">
        <v>0</v>
      </c>
      <c r="DZ330" s="86">
        <v>0</v>
      </c>
      <c r="EA330" s="86">
        <v>0</v>
      </c>
      <c r="EB330" s="86">
        <v>0</v>
      </c>
      <c r="EC330" s="86">
        <v>0</v>
      </c>
      <c r="ED330" s="86">
        <v>0</v>
      </c>
      <c r="EE330" s="86">
        <v>0</v>
      </c>
    </row>
    <row r="331" spans="1:135" ht="0.95" customHeight="1" x14ac:dyDescent="0.25">
      <c r="A331" s="70">
        <v>2040</v>
      </c>
      <c r="B331" s="71">
        <f t="shared" si="513"/>
        <v>4761691</v>
      </c>
      <c r="C331" s="70"/>
      <c r="D331" s="84">
        <f t="shared" si="514"/>
        <v>2656682</v>
      </c>
      <c r="E331" s="84">
        <f t="shared" si="515"/>
        <v>2710581</v>
      </c>
      <c r="F331" s="84">
        <f t="shared" si="516"/>
        <v>2764823</v>
      </c>
      <c r="G331" s="85">
        <f t="shared" si="517"/>
        <v>2818469</v>
      </c>
      <c r="H331" s="85">
        <f t="shared" si="518"/>
        <v>2872889</v>
      </c>
      <c r="I331" s="85">
        <f>SUM(CB331:$DJ331)</f>
        <v>1188748</v>
      </c>
      <c r="J331" s="85">
        <f>SUM(CC331:$DJ331)</f>
        <v>1134849</v>
      </c>
      <c r="K331" s="85">
        <f>SUM(CD331:$DJ331)</f>
        <v>1080607</v>
      </c>
      <c r="L331" s="85">
        <f>SUM(CE331:$DJ331)</f>
        <v>1026961</v>
      </c>
      <c r="M331" s="85">
        <f>SUM(CF331:$DJ331)</f>
        <v>972541</v>
      </c>
      <c r="N331" s="84"/>
      <c r="O331" s="86">
        <v>42603</v>
      </c>
      <c r="P331" s="86">
        <v>42933</v>
      </c>
      <c r="Q331" s="86">
        <v>43227</v>
      </c>
      <c r="R331" s="86">
        <v>43522</v>
      </c>
      <c r="S331" s="86">
        <v>43822</v>
      </c>
      <c r="T331" s="86">
        <v>44147</v>
      </c>
      <c r="U331" s="86">
        <v>44486</v>
      </c>
      <c r="V331" s="86">
        <v>44854</v>
      </c>
      <c r="W331" s="86">
        <v>45228</v>
      </c>
      <c r="X331" s="86">
        <v>45613</v>
      </c>
      <c r="Y331" s="86">
        <v>46007</v>
      </c>
      <c r="Z331" s="86">
        <v>46380</v>
      </c>
      <c r="AA331" s="86">
        <v>46753</v>
      </c>
      <c r="AB331" s="86">
        <v>47103</v>
      </c>
      <c r="AC331" s="86">
        <v>47434</v>
      </c>
      <c r="AD331" s="86">
        <v>47769</v>
      </c>
      <c r="AE331" s="86">
        <v>48105</v>
      </c>
      <c r="AF331" s="86">
        <v>48449</v>
      </c>
      <c r="AG331" s="86">
        <v>48768</v>
      </c>
      <c r="AH331" s="86">
        <v>49058</v>
      </c>
      <c r="AI331" s="86">
        <v>49360</v>
      </c>
      <c r="AJ331" s="86">
        <v>49708</v>
      </c>
      <c r="AK331" s="86">
        <v>50087</v>
      </c>
      <c r="AL331" s="86">
        <v>50525</v>
      </c>
      <c r="AM331" s="86">
        <v>51008</v>
      </c>
      <c r="AN331" s="86">
        <v>51536</v>
      </c>
      <c r="AO331" s="86">
        <v>52073</v>
      </c>
      <c r="AP331" s="86">
        <v>52974</v>
      </c>
      <c r="AQ331" s="86">
        <v>54120</v>
      </c>
      <c r="AR331" s="86">
        <v>54505</v>
      </c>
      <c r="AS331" s="86">
        <v>55506</v>
      </c>
      <c r="AT331" s="86">
        <v>55953</v>
      </c>
      <c r="AU331" s="86">
        <v>56545</v>
      </c>
      <c r="AV331" s="86">
        <v>56367</v>
      </c>
      <c r="AW331" s="86">
        <v>56844</v>
      </c>
      <c r="AX331" s="86">
        <v>57255</v>
      </c>
      <c r="AY331" s="86">
        <v>57467</v>
      </c>
      <c r="AZ331" s="86">
        <v>57561</v>
      </c>
      <c r="BA331" s="86">
        <v>58490</v>
      </c>
      <c r="BB331" s="86">
        <v>59059</v>
      </c>
      <c r="BC331" s="86">
        <v>61179</v>
      </c>
      <c r="BD331" s="86">
        <v>61088</v>
      </c>
      <c r="BE331" s="86">
        <v>61830</v>
      </c>
      <c r="BF331" s="86">
        <v>62441</v>
      </c>
      <c r="BG331" s="86">
        <v>63556</v>
      </c>
      <c r="BH331" s="86">
        <v>63567</v>
      </c>
      <c r="BI331" s="86">
        <v>64155</v>
      </c>
      <c r="BJ331" s="86">
        <v>64699</v>
      </c>
      <c r="BK331" s="86">
        <v>65921</v>
      </c>
      <c r="BL331" s="86">
        <v>66544</v>
      </c>
      <c r="BM331" s="86">
        <v>66536</v>
      </c>
      <c r="BN331" s="86">
        <v>66117</v>
      </c>
      <c r="BO331" s="86">
        <v>66371</v>
      </c>
      <c r="BP331" s="86">
        <v>65007</v>
      </c>
      <c r="BQ331" s="86">
        <v>65030</v>
      </c>
      <c r="BR331" s="86">
        <v>64328</v>
      </c>
      <c r="BS331" s="86">
        <v>64283</v>
      </c>
      <c r="BT331" s="86">
        <v>63197</v>
      </c>
      <c r="BU331" s="86">
        <v>63011</v>
      </c>
      <c r="BV331" s="86">
        <v>61985</v>
      </c>
      <c r="BW331" s="86">
        <v>61094</v>
      </c>
      <c r="BX331" s="86">
        <v>58833</v>
      </c>
      <c r="BY331" s="86">
        <v>57483</v>
      </c>
      <c r="BZ331" s="86">
        <v>56471</v>
      </c>
      <c r="CA331" s="86">
        <v>55013</v>
      </c>
      <c r="CB331" s="86">
        <v>53899</v>
      </c>
      <c r="CC331" s="86">
        <v>54242</v>
      </c>
      <c r="CD331" s="86">
        <v>53646</v>
      </c>
      <c r="CE331" s="86">
        <v>54420</v>
      </c>
      <c r="CF331" s="86">
        <v>54894</v>
      </c>
      <c r="CG331" s="86">
        <v>54829</v>
      </c>
      <c r="CH331" s="86">
        <v>55041</v>
      </c>
      <c r="CI331" s="86">
        <v>55284</v>
      </c>
      <c r="CJ331" s="86">
        <v>54896</v>
      </c>
      <c r="CK331" s="86">
        <v>54994</v>
      </c>
      <c r="CL331" s="86">
        <v>54287</v>
      </c>
      <c r="CM331" s="86">
        <v>53672</v>
      </c>
      <c r="CN331" s="86">
        <v>50843</v>
      </c>
      <c r="CO331" s="86">
        <v>47757</v>
      </c>
      <c r="CP331" s="86">
        <v>44669</v>
      </c>
      <c r="CQ331" s="86">
        <v>42055</v>
      </c>
      <c r="CR331" s="86">
        <v>39451</v>
      </c>
      <c r="CS331" s="86">
        <v>36776</v>
      </c>
      <c r="CT331" s="86">
        <v>34285</v>
      </c>
      <c r="CU331" s="86">
        <v>31748</v>
      </c>
      <c r="CV331" s="86">
        <v>28657</v>
      </c>
      <c r="CW331" s="86">
        <v>25867</v>
      </c>
      <c r="CX331" s="86">
        <v>23235</v>
      </c>
      <c r="CY331" s="86">
        <v>21262</v>
      </c>
      <c r="CZ331" s="86">
        <v>18727</v>
      </c>
      <c r="DA331" s="86">
        <v>17249</v>
      </c>
      <c r="DB331" s="86">
        <v>15004</v>
      </c>
      <c r="DC331" s="86">
        <v>13236</v>
      </c>
      <c r="DD331" s="86">
        <v>11273</v>
      </c>
      <c r="DE331" s="86">
        <v>9465</v>
      </c>
      <c r="DF331" s="86">
        <v>7529</v>
      </c>
      <c r="DG331" s="86">
        <v>5893</v>
      </c>
      <c r="DH331" s="86">
        <v>4399</v>
      </c>
      <c r="DI331" s="86">
        <v>3164</v>
      </c>
      <c r="DJ331" s="86">
        <v>2100</v>
      </c>
      <c r="DK331" s="86">
        <v>1307</v>
      </c>
      <c r="DL331" s="86">
        <v>818</v>
      </c>
      <c r="DM331" s="86">
        <v>468</v>
      </c>
      <c r="DN331" s="86">
        <v>243</v>
      </c>
      <c r="DO331" s="86">
        <v>118</v>
      </c>
      <c r="DP331" s="86">
        <v>50</v>
      </c>
      <c r="DQ331" s="86">
        <v>18</v>
      </c>
      <c r="DR331" s="86">
        <v>7</v>
      </c>
      <c r="DS331" s="86">
        <v>1</v>
      </c>
      <c r="DT331" s="86">
        <v>0</v>
      </c>
      <c r="DU331" s="86">
        <v>0</v>
      </c>
      <c r="DV331" s="86">
        <v>0</v>
      </c>
      <c r="DW331" s="86">
        <v>0</v>
      </c>
      <c r="DX331" s="86">
        <v>0</v>
      </c>
      <c r="DY331" s="86">
        <v>0</v>
      </c>
      <c r="DZ331" s="86">
        <v>0</v>
      </c>
      <c r="EA331" s="86">
        <v>0</v>
      </c>
      <c r="EB331" s="86">
        <v>0</v>
      </c>
      <c r="EC331" s="86">
        <v>0</v>
      </c>
      <c r="ED331" s="86">
        <v>0</v>
      </c>
      <c r="EE331" s="86">
        <v>0</v>
      </c>
    </row>
    <row r="332" spans="1:135" ht="0.95" customHeight="1" x14ac:dyDescent="0.25">
      <c r="A332" s="70">
        <v>2041</v>
      </c>
      <c r="B332" s="71">
        <f t="shared" si="513"/>
        <v>4770736</v>
      </c>
      <c r="C332" s="70"/>
      <c r="D332" s="84">
        <f t="shared" si="514"/>
        <v>2658319</v>
      </c>
      <c r="E332" s="84">
        <f t="shared" si="515"/>
        <v>2712438</v>
      </c>
      <c r="F332" s="84">
        <f t="shared" si="516"/>
        <v>2765691</v>
      </c>
      <c r="G332" s="85">
        <f t="shared" si="517"/>
        <v>2819338</v>
      </c>
      <c r="H332" s="85">
        <f t="shared" si="518"/>
        <v>2872389</v>
      </c>
      <c r="I332" s="85">
        <f>SUM(CB332:$DJ332)</f>
        <v>1198861</v>
      </c>
      <c r="J332" s="85">
        <f>SUM(CC332:$DJ332)</f>
        <v>1144742</v>
      </c>
      <c r="K332" s="85">
        <f>SUM(CD332:$DJ332)</f>
        <v>1091489</v>
      </c>
      <c r="L332" s="85">
        <f>SUM(CE332:$DJ332)</f>
        <v>1037842</v>
      </c>
      <c r="M332" s="85">
        <f>SUM(CF332:$DJ332)</f>
        <v>984791</v>
      </c>
      <c r="N332" s="84"/>
      <c r="O332" s="86">
        <v>42558</v>
      </c>
      <c r="P332" s="86">
        <v>42870</v>
      </c>
      <c r="Q332" s="86">
        <v>43143</v>
      </c>
      <c r="R332" s="86">
        <v>43414</v>
      </c>
      <c r="S332" s="86">
        <v>43701</v>
      </c>
      <c r="T332" s="86">
        <v>43994</v>
      </c>
      <c r="U332" s="86">
        <v>44317</v>
      </c>
      <c r="V332" s="86">
        <v>44656</v>
      </c>
      <c r="W332" s="86">
        <v>45021</v>
      </c>
      <c r="X332" s="86">
        <v>45390</v>
      </c>
      <c r="Y332" s="86">
        <v>45769</v>
      </c>
      <c r="Z332" s="86">
        <v>46154</v>
      </c>
      <c r="AA332" s="86">
        <v>46521</v>
      </c>
      <c r="AB332" s="86">
        <v>46893</v>
      </c>
      <c r="AC332" s="86">
        <v>47253</v>
      </c>
      <c r="AD332" s="86">
        <v>47618</v>
      </c>
      <c r="AE332" s="86">
        <v>48005</v>
      </c>
      <c r="AF332" s="86">
        <v>48402</v>
      </c>
      <c r="AG332" s="86">
        <v>48774</v>
      </c>
      <c r="AH332" s="86">
        <v>49103</v>
      </c>
      <c r="AI332" s="86">
        <v>49453</v>
      </c>
      <c r="AJ332" s="86">
        <v>49822</v>
      </c>
      <c r="AK332" s="86">
        <v>50217</v>
      </c>
      <c r="AL332" s="86">
        <v>50660</v>
      </c>
      <c r="AM332" s="86">
        <v>51178</v>
      </c>
      <c r="AN332" s="86">
        <v>51743</v>
      </c>
      <c r="AO332" s="86">
        <v>52333</v>
      </c>
      <c r="AP332" s="86">
        <v>52919</v>
      </c>
      <c r="AQ332" s="86">
        <v>53827</v>
      </c>
      <c r="AR332" s="86">
        <v>54954</v>
      </c>
      <c r="AS332" s="86">
        <v>55308</v>
      </c>
      <c r="AT332" s="86">
        <v>56252</v>
      </c>
      <c r="AU332" s="86">
        <v>56644</v>
      </c>
      <c r="AV332" s="86">
        <v>57169</v>
      </c>
      <c r="AW332" s="86">
        <v>56926</v>
      </c>
      <c r="AX332" s="86">
        <v>57334</v>
      </c>
      <c r="AY332" s="86">
        <v>57680</v>
      </c>
      <c r="AZ332" s="86">
        <v>57833</v>
      </c>
      <c r="BA332" s="86">
        <v>57876</v>
      </c>
      <c r="BB332" s="86">
        <v>58758</v>
      </c>
      <c r="BC332" s="86">
        <v>59287</v>
      </c>
      <c r="BD332" s="86">
        <v>61362</v>
      </c>
      <c r="BE332" s="86">
        <v>61249</v>
      </c>
      <c r="BF332" s="86">
        <v>61960</v>
      </c>
      <c r="BG332" s="86">
        <v>62547</v>
      </c>
      <c r="BH332" s="86">
        <v>63634</v>
      </c>
      <c r="BI332" s="86">
        <v>63619</v>
      </c>
      <c r="BJ332" s="86">
        <v>64179</v>
      </c>
      <c r="BK332" s="86">
        <v>64695</v>
      </c>
      <c r="BL332" s="86">
        <v>65883</v>
      </c>
      <c r="BM332" s="86">
        <v>66475</v>
      </c>
      <c r="BN332" s="86">
        <v>66439</v>
      </c>
      <c r="BO332" s="86">
        <v>65990</v>
      </c>
      <c r="BP332" s="86">
        <v>66209</v>
      </c>
      <c r="BQ332" s="86">
        <v>64819</v>
      </c>
      <c r="BR332" s="86">
        <v>64801</v>
      </c>
      <c r="BS332" s="86">
        <v>64055</v>
      </c>
      <c r="BT332" s="86">
        <v>63957</v>
      </c>
      <c r="BU332" s="86">
        <v>62818</v>
      </c>
      <c r="BV332" s="86">
        <v>62563</v>
      </c>
      <c r="BW332" s="86">
        <v>61384</v>
      </c>
      <c r="BX332" s="86">
        <v>60533</v>
      </c>
      <c r="BY332" s="86">
        <v>58247</v>
      </c>
      <c r="BZ332" s="86">
        <v>56878</v>
      </c>
      <c r="CA332" s="86">
        <v>55850</v>
      </c>
      <c r="CB332" s="86">
        <v>54119</v>
      </c>
      <c r="CC332" s="86">
        <v>53253</v>
      </c>
      <c r="CD332" s="86">
        <v>53647</v>
      </c>
      <c r="CE332" s="86">
        <v>53051</v>
      </c>
      <c r="CF332" s="86">
        <v>53795</v>
      </c>
      <c r="CG332" s="86">
        <v>54231</v>
      </c>
      <c r="CH332" s="86">
        <v>54121</v>
      </c>
      <c r="CI332" s="86">
        <v>54273</v>
      </c>
      <c r="CJ332" s="86">
        <v>54444</v>
      </c>
      <c r="CK332" s="86">
        <v>53986</v>
      </c>
      <c r="CL332" s="86">
        <v>53991</v>
      </c>
      <c r="CM332" s="86">
        <v>53202</v>
      </c>
      <c r="CN332" s="86">
        <v>52484</v>
      </c>
      <c r="CO332" s="86">
        <v>49607</v>
      </c>
      <c r="CP332" s="86">
        <v>46475</v>
      </c>
      <c r="CQ332" s="86">
        <v>43344</v>
      </c>
      <c r="CR332" s="86">
        <v>40663</v>
      </c>
      <c r="CS332" s="86">
        <v>37998</v>
      </c>
      <c r="CT332" s="86">
        <v>35264</v>
      </c>
      <c r="CU332" s="86">
        <v>32715</v>
      </c>
      <c r="CV332" s="86">
        <v>30123</v>
      </c>
      <c r="CW332" s="86">
        <v>27019</v>
      </c>
      <c r="CX332" s="86">
        <v>24213</v>
      </c>
      <c r="CY332" s="86">
        <v>21576</v>
      </c>
      <c r="CZ332" s="86">
        <v>19562</v>
      </c>
      <c r="DA332" s="86">
        <v>17050</v>
      </c>
      <c r="DB332" s="86">
        <v>15518</v>
      </c>
      <c r="DC332" s="86">
        <v>13315</v>
      </c>
      <c r="DD332" s="86">
        <v>11564</v>
      </c>
      <c r="DE332" s="86">
        <v>9673</v>
      </c>
      <c r="DF332" s="86">
        <v>7954</v>
      </c>
      <c r="DG332" s="86">
        <v>6177</v>
      </c>
      <c r="DH332" s="86">
        <v>4706</v>
      </c>
      <c r="DI332" s="86">
        <v>3399</v>
      </c>
      <c r="DJ332" s="86">
        <v>2349</v>
      </c>
      <c r="DK332" s="86">
        <v>1489</v>
      </c>
      <c r="DL332" s="86">
        <v>878</v>
      </c>
      <c r="DM332" s="86">
        <v>513</v>
      </c>
      <c r="DN332" s="86">
        <v>272</v>
      </c>
      <c r="DO332" s="86">
        <v>130</v>
      </c>
      <c r="DP332" s="86">
        <v>57</v>
      </c>
      <c r="DQ332" s="86">
        <v>22</v>
      </c>
      <c r="DR332" s="86">
        <v>7</v>
      </c>
      <c r="DS332" s="86">
        <v>3</v>
      </c>
      <c r="DT332" s="86">
        <v>0</v>
      </c>
      <c r="DU332" s="86">
        <v>0</v>
      </c>
      <c r="DV332" s="86">
        <v>0</v>
      </c>
      <c r="DW332" s="86">
        <v>0</v>
      </c>
      <c r="DX332" s="86">
        <v>0</v>
      </c>
      <c r="DY332" s="86">
        <v>0</v>
      </c>
      <c r="DZ332" s="86">
        <v>0</v>
      </c>
      <c r="EA332" s="86">
        <v>0</v>
      </c>
      <c r="EB332" s="86">
        <v>0</v>
      </c>
      <c r="EC332" s="86">
        <v>0</v>
      </c>
      <c r="ED332" s="86">
        <v>0</v>
      </c>
      <c r="EE332" s="86">
        <v>0</v>
      </c>
    </row>
    <row r="333" spans="1:135" ht="0.95" customHeight="1" x14ac:dyDescent="0.25">
      <c r="A333" s="70">
        <v>2042</v>
      </c>
      <c r="B333" s="71">
        <f t="shared" si="513"/>
        <v>4779075</v>
      </c>
      <c r="C333" s="70"/>
      <c r="D333" s="84">
        <f t="shared" si="514"/>
        <v>2659215</v>
      </c>
      <c r="E333" s="84">
        <f t="shared" si="515"/>
        <v>2714156</v>
      </c>
      <c r="F333" s="84">
        <f t="shared" si="516"/>
        <v>2767625</v>
      </c>
      <c r="G333" s="85">
        <f t="shared" si="517"/>
        <v>2820296</v>
      </c>
      <c r="H333" s="85">
        <f t="shared" si="518"/>
        <v>2873347</v>
      </c>
      <c r="I333" s="85">
        <f>SUM(CB333:$DJ333)</f>
        <v>1209040</v>
      </c>
      <c r="J333" s="85">
        <f>SUM(CC333:$DJ333)</f>
        <v>1154099</v>
      </c>
      <c r="K333" s="85">
        <f>SUM(CD333:$DJ333)</f>
        <v>1100630</v>
      </c>
      <c r="L333" s="85">
        <f>SUM(CE333:$DJ333)</f>
        <v>1047959</v>
      </c>
      <c r="M333" s="85">
        <f>SUM(CF333:$DJ333)</f>
        <v>994908</v>
      </c>
      <c r="N333" s="84"/>
      <c r="O333" s="86">
        <v>42539</v>
      </c>
      <c r="P333" s="86">
        <v>42827</v>
      </c>
      <c r="Q333" s="86">
        <v>43084</v>
      </c>
      <c r="R333" s="86">
        <v>43334</v>
      </c>
      <c r="S333" s="86">
        <v>43595</v>
      </c>
      <c r="T333" s="86">
        <v>43875</v>
      </c>
      <c r="U333" s="86">
        <v>44167</v>
      </c>
      <c r="V333" s="86">
        <v>44488</v>
      </c>
      <c r="W333" s="86">
        <v>44826</v>
      </c>
      <c r="X333" s="86">
        <v>45185</v>
      </c>
      <c r="Y333" s="86">
        <v>45546</v>
      </c>
      <c r="Z333" s="86">
        <v>45916</v>
      </c>
      <c r="AA333" s="86">
        <v>46294</v>
      </c>
      <c r="AB333" s="86">
        <v>46663</v>
      </c>
      <c r="AC333" s="86">
        <v>47045</v>
      </c>
      <c r="AD333" s="86">
        <v>47439</v>
      </c>
      <c r="AE333" s="86">
        <v>47855</v>
      </c>
      <c r="AF333" s="86">
        <v>48303</v>
      </c>
      <c r="AG333" s="86">
        <v>48729</v>
      </c>
      <c r="AH333" s="86">
        <v>49110</v>
      </c>
      <c r="AI333" s="86">
        <v>49498</v>
      </c>
      <c r="AJ333" s="86">
        <v>49916</v>
      </c>
      <c r="AK333" s="86">
        <v>50332</v>
      </c>
      <c r="AL333" s="86">
        <v>50791</v>
      </c>
      <c r="AM333" s="86">
        <v>51316</v>
      </c>
      <c r="AN333" s="86">
        <v>51913</v>
      </c>
      <c r="AO333" s="86">
        <v>52541</v>
      </c>
      <c r="AP333" s="86">
        <v>53176</v>
      </c>
      <c r="AQ333" s="86">
        <v>53776</v>
      </c>
      <c r="AR333" s="86">
        <v>54665</v>
      </c>
      <c r="AS333" s="86">
        <v>55752</v>
      </c>
      <c r="AT333" s="86">
        <v>56059</v>
      </c>
      <c r="AU333" s="86">
        <v>56940</v>
      </c>
      <c r="AV333" s="86">
        <v>57269</v>
      </c>
      <c r="AW333" s="86">
        <v>57724</v>
      </c>
      <c r="AX333" s="86">
        <v>57416</v>
      </c>
      <c r="AY333" s="86">
        <v>57761</v>
      </c>
      <c r="AZ333" s="86">
        <v>58047</v>
      </c>
      <c r="BA333" s="86">
        <v>58147</v>
      </c>
      <c r="BB333" s="86">
        <v>58149</v>
      </c>
      <c r="BC333" s="86">
        <v>58990</v>
      </c>
      <c r="BD333" s="86">
        <v>59485</v>
      </c>
      <c r="BE333" s="86">
        <v>61521</v>
      </c>
      <c r="BF333" s="86">
        <v>61384</v>
      </c>
      <c r="BG333" s="86">
        <v>62069</v>
      </c>
      <c r="BH333" s="86">
        <v>62633</v>
      </c>
      <c r="BI333" s="86">
        <v>63687</v>
      </c>
      <c r="BJ333" s="86">
        <v>63650</v>
      </c>
      <c r="BK333" s="86">
        <v>64181</v>
      </c>
      <c r="BL333" s="86">
        <v>64667</v>
      </c>
      <c r="BM333" s="86">
        <v>65821</v>
      </c>
      <c r="BN333" s="86">
        <v>66380</v>
      </c>
      <c r="BO333" s="86">
        <v>66313</v>
      </c>
      <c r="BP333" s="86">
        <v>65834</v>
      </c>
      <c r="BQ333" s="86">
        <v>66017</v>
      </c>
      <c r="BR333" s="86">
        <v>64594</v>
      </c>
      <c r="BS333" s="86">
        <v>64530</v>
      </c>
      <c r="BT333" s="86">
        <v>63732</v>
      </c>
      <c r="BU333" s="86">
        <v>63573</v>
      </c>
      <c r="BV333" s="86">
        <v>62377</v>
      </c>
      <c r="BW333" s="86">
        <v>61953</v>
      </c>
      <c r="BX333" s="86">
        <v>60823</v>
      </c>
      <c r="BY333" s="86">
        <v>59926</v>
      </c>
      <c r="BZ333" s="86">
        <v>57635</v>
      </c>
      <c r="CA333" s="86">
        <v>56252</v>
      </c>
      <c r="CB333" s="86">
        <v>54941</v>
      </c>
      <c r="CC333" s="86">
        <v>53469</v>
      </c>
      <c r="CD333" s="86">
        <v>52671</v>
      </c>
      <c r="CE333" s="86">
        <v>53051</v>
      </c>
      <c r="CF333" s="86">
        <v>52448</v>
      </c>
      <c r="CG333" s="86">
        <v>53150</v>
      </c>
      <c r="CH333" s="86">
        <v>53539</v>
      </c>
      <c r="CI333" s="86">
        <v>53374</v>
      </c>
      <c r="CJ333" s="86">
        <v>53458</v>
      </c>
      <c r="CK333" s="86">
        <v>53552</v>
      </c>
      <c r="CL333" s="86">
        <v>53014</v>
      </c>
      <c r="CM333" s="86">
        <v>52924</v>
      </c>
      <c r="CN333" s="86">
        <v>52041</v>
      </c>
      <c r="CO333" s="86">
        <v>51220</v>
      </c>
      <c r="CP333" s="86">
        <v>48290</v>
      </c>
      <c r="CQ333" s="86">
        <v>45111</v>
      </c>
      <c r="CR333" s="86">
        <v>41926</v>
      </c>
      <c r="CS333" s="86">
        <v>39179</v>
      </c>
      <c r="CT333" s="86">
        <v>36455</v>
      </c>
      <c r="CU333" s="86">
        <v>33665</v>
      </c>
      <c r="CV333" s="86">
        <v>31063</v>
      </c>
      <c r="CW333" s="86">
        <v>28420</v>
      </c>
      <c r="CX333" s="86">
        <v>25314</v>
      </c>
      <c r="CY333" s="86">
        <v>22503</v>
      </c>
      <c r="CZ333" s="86">
        <v>19873</v>
      </c>
      <c r="DA333" s="86">
        <v>17830</v>
      </c>
      <c r="DB333" s="86">
        <v>15360</v>
      </c>
      <c r="DC333" s="86">
        <v>13791</v>
      </c>
      <c r="DD333" s="86">
        <v>11654</v>
      </c>
      <c r="DE333" s="86">
        <v>9942</v>
      </c>
      <c r="DF333" s="86">
        <v>8146</v>
      </c>
      <c r="DG333" s="86">
        <v>6542</v>
      </c>
      <c r="DH333" s="86">
        <v>4943</v>
      </c>
      <c r="DI333" s="86">
        <v>3649</v>
      </c>
      <c r="DJ333" s="86">
        <v>2532</v>
      </c>
      <c r="DK333" s="86">
        <v>1670</v>
      </c>
      <c r="DL333" s="86">
        <v>1003</v>
      </c>
      <c r="DM333" s="86">
        <v>555</v>
      </c>
      <c r="DN333" s="86">
        <v>301</v>
      </c>
      <c r="DO333" s="86">
        <v>147</v>
      </c>
      <c r="DP333" s="86">
        <v>63</v>
      </c>
      <c r="DQ333" s="86">
        <v>25</v>
      </c>
      <c r="DR333" s="86">
        <v>9</v>
      </c>
      <c r="DS333" s="86">
        <v>3</v>
      </c>
      <c r="DT333" s="86">
        <v>1</v>
      </c>
      <c r="DU333" s="86">
        <v>0</v>
      </c>
      <c r="DV333" s="86">
        <v>0</v>
      </c>
      <c r="DW333" s="86">
        <v>0</v>
      </c>
      <c r="DX333" s="86">
        <v>0</v>
      </c>
      <c r="DY333" s="86">
        <v>0</v>
      </c>
      <c r="DZ333" s="86">
        <v>0</v>
      </c>
      <c r="EA333" s="86">
        <v>0</v>
      </c>
      <c r="EB333" s="86">
        <v>0</v>
      </c>
      <c r="EC333" s="86">
        <v>0</v>
      </c>
      <c r="ED333" s="86">
        <v>0</v>
      </c>
      <c r="EE333" s="86">
        <v>0</v>
      </c>
    </row>
    <row r="334" spans="1:135" ht="0.95" customHeight="1" x14ac:dyDescent="0.25">
      <c r="A334" s="70">
        <v>2043</v>
      </c>
      <c r="B334" s="71">
        <f t="shared" si="513"/>
        <v>4786833</v>
      </c>
      <c r="C334" s="70"/>
      <c r="D334" s="84">
        <f t="shared" si="514"/>
        <v>2659774</v>
      </c>
      <c r="E334" s="84">
        <f t="shared" si="515"/>
        <v>2715111</v>
      </c>
      <c r="F334" s="84">
        <f t="shared" si="516"/>
        <v>2769394</v>
      </c>
      <c r="G334" s="85">
        <f t="shared" si="517"/>
        <v>2822279</v>
      </c>
      <c r="H334" s="85">
        <f t="shared" si="518"/>
        <v>2874369</v>
      </c>
      <c r="I334" s="85">
        <f>SUM(CB334:$DJ334)</f>
        <v>1218956</v>
      </c>
      <c r="J334" s="85">
        <f>SUM(CC334:$DJ334)</f>
        <v>1163619</v>
      </c>
      <c r="K334" s="85">
        <f>SUM(CD334:$DJ334)</f>
        <v>1109336</v>
      </c>
      <c r="L334" s="85">
        <f>SUM(CE334:$DJ334)</f>
        <v>1056451</v>
      </c>
      <c r="M334" s="85">
        <f>SUM(CF334:$DJ334)</f>
        <v>1004361</v>
      </c>
      <c r="N334" s="84"/>
      <c r="O334" s="86">
        <v>42535</v>
      </c>
      <c r="P334" s="86">
        <v>42811</v>
      </c>
      <c r="Q334" s="86">
        <v>43043</v>
      </c>
      <c r="R334" s="86">
        <v>43277</v>
      </c>
      <c r="S334" s="86">
        <v>43517</v>
      </c>
      <c r="T334" s="86">
        <v>43770</v>
      </c>
      <c r="U334" s="86">
        <v>44050</v>
      </c>
      <c r="V334" s="86">
        <v>44340</v>
      </c>
      <c r="W334" s="86">
        <v>44659</v>
      </c>
      <c r="X334" s="86">
        <v>44992</v>
      </c>
      <c r="Y334" s="86">
        <v>45343</v>
      </c>
      <c r="Z334" s="86">
        <v>45695</v>
      </c>
      <c r="AA334" s="86">
        <v>46059</v>
      </c>
      <c r="AB334" s="86">
        <v>46436</v>
      </c>
      <c r="AC334" s="86">
        <v>46814</v>
      </c>
      <c r="AD334" s="86">
        <v>47230</v>
      </c>
      <c r="AE334" s="86">
        <v>47678</v>
      </c>
      <c r="AF334" s="86">
        <v>48155</v>
      </c>
      <c r="AG334" s="86">
        <v>48631</v>
      </c>
      <c r="AH334" s="86">
        <v>49068</v>
      </c>
      <c r="AI334" s="86">
        <v>49508</v>
      </c>
      <c r="AJ334" s="86">
        <v>49963</v>
      </c>
      <c r="AK334" s="86">
        <v>50428</v>
      </c>
      <c r="AL334" s="86">
        <v>50908</v>
      </c>
      <c r="AM334" s="86">
        <v>51447</v>
      </c>
      <c r="AN334" s="86">
        <v>52054</v>
      </c>
      <c r="AO334" s="86">
        <v>52710</v>
      </c>
      <c r="AP334" s="86">
        <v>53384</v>
      </c>
      <c r="AQ334" s="86">
        <v>54030</v>
      </c>
      <c r="AR334" s="86">
        <v>54617</v>
      </c>
      <c r="AS334" s="86">
        <v>55466</v>
      </c>
      <c r="AT334" s="86">
        <v>56500</v>
      </c>
      <c r="AU334" s="86">
        <v>56754</v>
      </c>
      <c r="AV334" s="86">
        <v>57562</v>
      </c>
      <c r="AW334" s="86">
        <v>57824</v>
      </c>
      <c r="AX334" s="86">
        <v>58209</v>
      </c>
      <c r="AY334" s="86">
        <v>57843</v>
      </c>
      <c r="AZ334" s="86">
        <v>58130</v>
      </c>
      <c r="BA334" s="86">
        <v>58361</v>
      </c>
      <c r="BB334" s="86">
        <v>58418</v>
      </c>
      <c r="BC334" s="86">
        <v>58386</v>
      </c>
      <c r="BD334" s="86">
        <v>59192</v>
      </c>
      <c r="BE334" s="86">
        <v>59659</v>
      </c>
      <c r="BF334" s="86">
        <v>61655</v>
      </c>
      <c r="BG334" s="86">
        <v>61498</v>
      </c>
      <c r="BH334" s="86">
        <v>62157</v>
      </c>
      <c r="BI334" s="86">
        <v>62694</v>
      </c>
      <c r="BJ334" s="86">
        <v>63719</v>
      </c>
      <c r="BK334" s="86">
        <v>63658</v>
      </c>
      <c r="BL334" s="86">
        <v>64158</v>
      </c>
      <c r="BM334" s="86">
        <v>64614</v>
      </c>
      <c r="BN334" s="86">
        <v>65733</v>
      </c>
      <c r="BO334" s="86">
        <v>66258</v>
      </c>
      <c r="BP334" s="86">
        <v>66158</v>
      </c>
      <c r="BQ334" s="86">
        <v>65647</v>
      </c>
      <c r="BR334" s="86">
        <v>65788</v>
      </c>
      <c r="BS334" s="86">
        <v>64328</v>
      </c>
      <c r="BT334" s="86">
        <v>64208</v>
      </c>
      <c r="BU334" s="86">
        <v>63353</v>
      </c>
      <c r="BV334" s="86">
        <v>63125</v>
      </c>
      <c r="BW334" s="86">
        <v>61773</v>
      </c>
      <c r="BX334" s="86">
        <v>61386</v>
      </c>
      <c r="BY334" s="86">
        <v>60217</v>
      </c>
      <c r="BZ334" s="86">
        <v>59291</v>
      </c>
      <c r="CA334" s="86">
        <v>57003</v>
      </c>
      <c r="CB334" s="86">
        <v>55337</v>
      </c>
      <c r="CC334" s="86">
        <v>54283</v>
      </c>
      <c r="CD334" s="86">
        <v>52885</v>
      </c>
      <c r="CE334" s="86">
        <v>52090</v>
      </c>
      <c r="CF334" s="86">
        <v>52448</v>
      </c>
      <c r="CG334" s="86">
        <v>51824</v>
      </c>
      <c r="CH334" s="86">
        <v>52475</v>
      </c>
      <c r="CI334" s="86">
        <v>52809</v>
      </c>
      <c r="CJ334" s="86">
        <v>52582</v>
      </c>
      <c r="CK334" s="86">
        <v>52591</v>
      </c>
      <c r="CL334" s="86">
        <v>52599</v>
      </c>
      <c r="CM334" s="86">
        <v>51979</v>
      </c>
      <c r="CN334" s="86">
        <v>51783</v>
      </c>
      <c r="CO334" s="86">
        <v>50806</v>
      </c>
      <c r="CP334" s="86">
        <v>49874</v>
      </c>
      <c r="CQ334" s="86">
        <v>46888</v>
      </c>
      <c r="CR334" s="86">
        <v>43652</v>
      </c>
      <c r="CS334" s="86">
        <v>40416</v>
      </c>
      <c r="CT334" s="86">
        <v>37605</v>
      </c>
      <c r="CU334" s="86">
        <v>34823</v>
      </c>
      <c r="CV334" s="86">
        <v>31983</v>
      </c>
      <c r="CW334" s="86">
        <v>29330</v>
      </c>
      <c r="CX334" s="86">
        <v>26647</v>
      </c>
      <c r="CY334" s="86">
        <v>23548</v>
      </c>
      <c r="CZ334" s="86">
        <v>20747</v>
      </c>
      <c r="DA334" s="86">
        <v>18134</v>
      </c>
      <c r="DB334" s="86">
        <v>16084</v>
      </c>
      <c r="DC334" s="86">
        <v>13673</v>
      </c>
      <c r="DD334" s="86">
        <v>12088</v>
      </c>
      <c r="DE334" s="86">
        <v>10040</v>
      </c>
      <c r="DF334" s="86">
        <v>8393</v>
      </c>
      <c r="DG334" s="86">
        <v>6717</v>
      </c>
      <c r="DH334" s="86">
        <v>5252</v>
      </c>
      <c r="DI334" s="86">
        <v>3842</v>
      </c>
      <c r="DJ334" s="86">
        <v>2729</v>
      </c>
      <c r="DK334" s="86">
        <v>1808</v>
      </c>
      <c r="DL334" s="86">
        <v>1128</v>
      </c>
      <c r="DM334" s="86">
        <v>636</v>
      </c>
      <c r="DN334" s="86">
        <v>328</v>
      </c>
      <c r="DO334" s="86">
        <v>163</v>
      </c>
      <c r="DP334" s="86">
        <v>73</v>
      </c>
      <c r="DQ334" s="86">
        <v>28</v>
      </c>
      <c r="DR334" s="86">
        <v>10</v>
      </c>
      <c r="DS334" s="86">
        <v>3</v>
      </c>
      <c r="DT334" s="86">
        <v>1</v>
      </c>
      <c r="DU334" s="86">
        <v>0</v>
      </c>
      <c r="DV334" s="86">
        <v>0</v>
      </c>
      <c r="DW334" s="86">
        <v>0</v>
      </c>
      <c r="DX334" s="86">
        <v>0</v>
      </c>
      <c r="DY334" s="86">
        <v>0</v>
      </c>
      <c r="DZ334" s="86">
        <v>0</v>
      </c>
      <c r="EA334" s="86">
        <v>0</v>
      </c>
      <c r="EB334" s="86">
        <v>0</v>
      </c>
      <c r="EC334" s="86">
        <v>0</v>
      </c>
      <c r="ED334" s="86">
        <v>0</v>
      </c>
      <c r="EE334" s="86">
        <v>0</v>
      </c>
    </row>
    <row r="335" spans="1:135" ht="0.95" customHeight="1" x14ac:dyDescent="0.25">
      <c r="A335" s="70">
        <v>2044</v>
      </c>
      <c r="B335" s="71">
        <f t="shared" si="513"/>
        <v>4793983</v>
      </c>
      <c r="C335" s="70"/>
      <c r="D335" s="84">
        <f t="shared" si="514"/>
        <v>2659612</v>
      </c>
      <c r="E335" s="84">
        <f t="shared" si="515"/>
        <v>2715689</v>
      </c>
      <c r="F335" s="84">
        <f t="shared" si="516"/>
        <v>2770363</v>
      </c>
      <c r="G335" s="85">
        <f t="shared" si="517"/>
        <v>2824054</v>
      </c>
      <c r="H335" s="85">
        <f t="shared" si="518"/>
        <v>2876357</v>
      </c>
      <c r="I335" s="85">
        <f>SUM(CB335:$DJ335)</f>
        <v>1228914</v>
      </c>
      <c r="J335" s="85">
        <f>SUM(CC335:$DJ335)</f>
        <v>1172837</v>
      </c>
      <c r="K335" s="85">
        <f>SUM(CD335:$DJ335)</f>
        <v>1118163</v>
      </c>
      <c r="L335" s="85">
        <f>SUM(CE335:$DJ335)</f>
        <v>1064472</v>
      </c>
      <c r="M335" s="85">
        <f>SUM(CF335:$DJ335)</f>
        <v>1012169</v>
      </c>
      <c r="N335" s="84"/>
      <c r="O335" s="86">
        <v>42544</v>
      </c>
      <c r="P335" s="86">
        <v>42808</v>
      </c>
      <c r="Q335" s="86">
        <v>43028</v>
      </c>
      <c r="R335" s="86">
        <v>43239</v>
      </c>
      <c r="S335" s="86">
        <v>43461</v>
      </c>
      <c r="T335" s="86">
        <v>43693</v>
      </c>
      <c r="U335" s="86">
        <v>43946</v>
      </c>
      <c r="V335" s="86">
        <v>44223</v>
      </c>
      <c r="W335" s="86">
        <v>44512</v>
      </c>
      <c r="X335" s="86">
        <v>44827</v>
      </c>
      <c r="Y335" s="86">
        <v>45151</v>
      </c>
      <c r="Z335" s="86">
        <v>45493</v>
      </c>
      <c r="AA335" s="86">
        <v>45839</v>
      </c>
      <c r="AB335" s="86">
        <v>46201</v>
      </c>
      <c r="AC335" s="86">
        <v>46589</v>
      </c>
      <c r="AD335" s="86">
        <v>46999</v>
      </c>
      <c r="AE335" s="86">
        <v>47470</v>
      </c>
      <c r="AF335" s="86">
        <v>47978</v>
      </c>
      <c r="AG335" s="86">
        <v>48484</v>
      </c>
      <c r="AH335" s="86">
        <v>48972</v>
      </c>
      <c r="AI335" s="86">
        <v>49469</v>
      </c>
      <c r="AJ335" s="86">
        <v>49976</v>
      </c>
      <c r="AK335" s="86">
        <v>50477</v>
      </c>
      <c r="AL335" s="86">
        <v>51005</v>
      </c>
      <c r="AM335" s="86">
        <v>51565</v>
      </c>
      <c r="AN335" s="86">
        <v>52186</v>
      </c>
      <c r="AO335" s="86">
        <v>52853</v>
      </c>
      <c r="AP335" s="86">
        <v>53553</v>
      </c>
      <c r="AQ335" s="86">
        <v>54238</v>
      </c>
      <c r="AR335" s="86">
        <v>54871</v>
      </c>
      <c r="AS335" s="86">
        <v>55422</v>
      </c>
      <c r="AT335" s="86">
        <v>56218</v>
      </c>
      <c r="AU335" s="86">
        <v>57191</v>
      </c>
      <c r="AV335" s="86">
        <v>57381</v>
      </c>
      <c r="AW335" s="86">
        <v>58116</v>
      </c>
      <c r="AX335" s="86">
        <v>58310</v>
      </c>
      <c r="AY335" s="86">
        <v>58632</v>
      </c>
      <c r="AZ335" s="86">
        <v>58212</v>
      </c>
      <c r="BA335" s="86">
        <v>58447</v>
      </c>
      <c r="BB335" s="86">
        <v>58633</v>
      </c>
      <c r="BC335" s="86">
        <v>58654</v>
      </c>
      <c r="BD335" s="86">
        <v>58594</v>
      </c>
      <c r="BE335" s="86">
        <v>59368</v>
      </c>
      <c r="BF335" s="86">
        <v>59807</v>
      </c>
      <c r="BG335" s="86">
        <v>61768</v>
      </c>
      <c r="BH335" s="86">
        <v>61590</v>
      </c>
      <c r="BI335" s="86">
        <v>62223</v>
      </c>
      <c r="BJ335" s="86">
        <v>62732</v>
      </c>
      <c r="BK335" s="86">
        <v>63728</v>
      </c>
      <c r="BL335" s="86">
        <v>63640</v>
      </c>
      <c r="BM335" s="86">
        <v>64109</v>
      </c>
      <c r="BN335" s="86">
        <v>64535</v>
      </c>
      <c r="BO335" s="86">
        <v>65618</v>
      </c>
      <c r="BP335" s="86">
        <v>66108</v>
      </c>
      <c r="BQ335" s="86">
        <v>65973</v>
      </c>
      <c r="BR335" s="86">
        <v>65425</v>
      </c>
      <c r="BS335" s="86">
        <v>65518</v>
      </c>
      <c r="BT335" s="86">
        <v>64011</v>
      </c>
      <c r="BU335" s="86">
        <v>63829</v>
      </c>
      <c r="BV335" s="86">
        <v>62909</v>
      </c>
      <c r="BW335" s="86">
        <v>62513</v>
      </c>
      <c r="BX335" s="86">
        <v>61212</v>
      </c>
      <c r="BY335" s="86">
        <v>60773</v>
      </c>
      <c r="BZ335" s="86">
        <v>59583</v>
      </c>
      <c r="CA335" s="86">
        <v>58637</v>
      </c>
      <c r="CB335" s="86">
        <v>56077</v>
      </c>
      <c r="CC335" s="86">
        <v>54674</v>
      </c>
      <c r="CD335" s="86">
        <v>53691</v>
      </c>
      <c r="CE335" s="86">
        <v>52303</v>
      </c>
      <c r="CF335" s="86">
        <v>51503</v>
      </c>
      <c r="CG335" s="86">
        <v>51826</v>
      </c>
      <c r="CH335" s="86">
        <v>51173</v>
      </c>
      <c r="CI335" s="86">
        <v>51765</v>
      </c>
      <c r="CJ335" s="86">
        <v>52032</v>
      </c>
      <c r="CK335" s="86">
        <v>51737</v>
      </c>
      <c r="CL335" s="86">
        <v>51665</v>
      </c>
      <c r="CM335" s="86">
        <v>51583</v>
      </c>
      <c r="CN335" s="86">
        <v>50872</v>
      </c>
      <c r="CO335" s="86">
        <v>50567</v>
      </c>
      <c r="CP335" s="86">
        <v>49488</v>
      </c>
      <c r="CQ335" s="86">
        <v>48442</v>
      </c>
      <c r="CR335" s="86">
        <v>45387</v>
      </c>
      <c r="CS335" s="86">
        <v>42096</v>
      </c>
      <c r="CT335" s="86">
        <v>38810</v>
      </c>
      <c r="CU335" s="86">
        <v>35937</v>
      </c>
      <c r="CV335" s="86">
        <v>33103</v>
      </c>
      <c r="CW335" s="86">
        <v>30218</v>
      </c>
      <c r="CX335" s="86">
        <v>27519</v>
      </c>
      <c r="CY335" s="86">
        <v>24808</v>
      </c>
      <c r="CZ335" s="86">
        <v>21729</v>
      </c>
      <c r="DA335" s="86">
        <v>18951</v>
      </c>
      <c r="DB335" s="86">
        <v>16377</v>
      </c>
      <c r="DC335" s="86">
        <v>14335</v>
      </c>
      <c r="DD335" s="86">
        <v>12004</v>
      </c>
      <c r="DE335" s="86">
        <v>10432</v>
      </c>
      <c r="DF335" s="86">
        <v>8492</v>
      </c>
      <c r="DG335" s="86">
        <v>6937</v>
      </c>
      <c r="DH335" s="86">
        <v>5406</v>
      </c>
      <c r="DI335" s="86">
        <v>4096</v>
      </c>
      <c r="DJ335" s="86">
        <v>2879</v>
      </c>
      <c r="DK335" s="86">
        <v>1956</v>
      </c>
      <c r="DL335" s="86">
        <v>1226</v>
      </c>
      <c r="DM335" s="86">
        <v>717</v>
      </c>
      <c r="DN335" s="86">
        <v>377</v>
      </c>
      <c r="DO335" s="86">
        <v>179</v>
      </c>
      <c r="DP335" s="86">
        <v>82</v>
      </c>
      <c r="DQ335" s="86">
        <v>33</v>
      </c>
      <c r="DR335" s="86">
        <v>11</v>
      </c>
      <c r="DS335" s="86">
        <v>4</v>
      </c>
      <c r="DT335" s="86">
        <v>1</v>
      </c>
      <c r="DU335" s="86">
        <v>0</v>
      </c>
      <c r="DV335" s="86">
        <v>0</v>
      </c>
      <c r="DW335" s="86">
        <v>0</v>
      </c>
      <c r="DX335" s="86">
        <v>0</v>
      </c>
      <c r="DY335" s="86">
        <v>0</v>
      </c>
      <c r="DZ335" s="86">
        <v>0</v>
      </c>
      <c r="EA335" s="86">
        <v>0</v>
      </c>
      <c r="EB335" s="86">
        <v>0</v>
      </c>
      <c r="EC335" s="86">
        <v>0</v>
      </c>
      <c r="ED335" s="86">
        <v>0</v>
      </c>
      <c r="EE335" s="86">
        <v>0</v>
      </c>
    </row>
    <row r="336" spans="1:135" ht="0.95" customHeight="1" x14ac:dyDescent="0.25">
      <c r="A336" s="70">
        <v>2045</v>
      </c>
      <c r="B336" s="71">
        <f t="shared" si="513"/>
        <v>4800625</v>
      </c>
      <c r="C336" s="70"/>
      <c r="D336" s="84">
        <f t="shared" si="514"/>
        <v>2657806</v>
      </c>
      <c r="E336" s="84">
        <f t="shared" si="515"/>
        <v>2715489</v>
      </c>
      <c r="F336" s="84">
        <f t="shared" si="516"/>
        <v>2770897</v>
      </c>
      <c r="G336" s="85">
        <f t="shared" si="517"/>
        <v>2824975</v>
      </c>
      <c r="H336" s="85">
        <f t="shared" si="518"/>
        <v>2878076</v>
      </c>
      <c r="I336" s="85">
        <f>SUM(CB336:$DJ336)</f>
        <v>1239863</v>
      </c>
      <c r="J336" s="85">
        <f>SUM(CC336:$DJ336)</f>
        <v>1182180</v>
      </c>
      <c r="K336" s="85">
        <f>SUM(CD336:$DJ336)</f>
        <v>1126772</v>
      </c>
      <c r="L336" s="85">
        <f>SUM(CE336:$DJ336)</f>
        <v>1072694</v>
      </c>
      <c r="M336" s="85">
        <f>SUM(CF336:$DJ336)</f>
        <v>1019593</v>
      </c>
      <c r="N336" s="84"/>
      <c r="O336" s="86">
        <v>42561</v>
      </c>
      <c r="P336" s="86">
        <v>42818</v>
      </c>
      <c r="Q336" s="86">
        <v>43028</v>
      </c>
      <c r="R336" s="86">
        <v>43225</v>
      </c>
      <c r="S336" s="86">
        <v>43425</v>
      </c>
      <c r="T336" s="86">
        <v>43640</v>
      </c>
      <c r="U336" s="86">
        <v>43870</v>
      </c>
      <c r="V336" s="86">
        <v>44122</v>
      </c>
      <c r="W336" s="86">
        <v>44396</v>
      </c>
      <c r="X336" s="86">
        <v>44680</v>
      </c>
      <c r="Y336" s="86">
        <v>44988</v>
      </c>
      <c r="Z336" s="86">
        <v>45302</v>
      </c>
      <c r="AA336" s="86">
        <v>45637</v>
      </c>
      <c r="AB336" s="86">
        <v>45983</v>
      </c>
      <c r="AC336" s="86">
        <v>46355</v>
      </c>
      <c r="AD336" s="86">
        <v>46778</v>
      </c>
      <c r="AE336" s="86">
        <v>47240</v>
      </c>
      <c r="AF336" s="86">
        <v>47772</v>
      </c>
      <c r="AG336" s="86">
        <v>48308</v>
      </c>
      <c r="AH336" s="86">
        <v>48828</v>
      </c>
      <c r="AI336" s="86">
        <v>49375</v>
      </c>
      <c r="AJ336" s="86">
        <v>49940</v>
      </c>
      <c r="AK336" s="86">
        <v>50492</v>
      </c>
      <c r="AL336" s="86">
        <v>51057</v>
      </c>
      <c r="AM336" s="86">
        <v>51664</v>
      </c>
      <c r="AN336" s="86">
        <v>52305</v>
      </c>
      <c r="AO336" s="86">
        <v>52986</v>
      </c>
      <c r="AP336" s="86">
        <v>53696</v>
      </c>
      <c r="AQ336" s="86">
        <v>54407</v>
      </c>
      <c r="AR336" s="86">
        <v>55078</v>
      </c>
      <c r="AS336" s="86">
        <v>55674</v>
      </c>
      <c r="AT336" s="86">
        <v>56177</v>
      </c>
      <c r="AU336" s="86">
        <v>56913</v>
      </c>
      <c r="AV336" s="86">
        <v>57816</v>
      </c>
      <c r="AW336" s="86">
        <v>57940</v>
      </c>
      <c r="AX336" s="86">
        <v>58600</v>
      </c>
      <c r="AY336" s="86">
        <v>58734</v>
      </c>
      <c r="AZ336" s="86">
        <v>58996</v>
      </c>
      <c r="BA336" s="86">
        <v>58529</v>
      </c>
      <c r="BB336" s="86">
        <v>58722</v>
      </c>
      <c r="BC336" s="86">
        <v>58870</v>
      </c>
      <c r="BD336" s="86">
        <v>58860</v>
      </c>
      <c r="BE336" s="86">
        <v>58775</v>
      </c>
      <c r="BF336" s="86">
        <v>59520</v>
      </c>
      <c r="BG336" s="86">
        <v>59934</v>
      </c>
      <c r="BH336" s="86">
        <v>61860</v>
      </c>
      <c r="BI336" s="86">
        <v>61660</v>
      </c>
      <c r="BJ336" s="86">
        <v>62264</v>
      </c>
      <c r="BK336" s="86">
        <v>62747</v>
      </c>
      <c r="BL336" s="86">
        <v>63712</v>
      </c>
      <c r="BM336" s="86">
        <v>63595</v>
      </c>
      <c r="BN336" s="86">
        <v>64033</v>
      </c>
      <c r="BO336" s="86">
        <v>64428</v>
      </c>
      <c r="BP336" s="86">
        <v>65474</v>
      </c>
      <c r="BQ336" s="86">
        <v>65925</v>
      </c>
      <c r="BR336" s="86">
        <v>65753</v>
      </c>
      <c r="BS336" s="86">
        <v>65161</v>
      </c>
      <c r="BT336" s="86">
        <v>65195</v>
      </c>
      <c r="BU336" s="86">
        <v>63636</v>
      </c>
      <c r="BV336" s="86">
        <v>63387</v>
      </c>
      <c r="BW336" s="86">
        <v>62302</v>
      </c>
      <c r="BX336" s="86">
        <v>61945</v>
      </c>
      <c r="BY336" s="86">
        <v>60605</v>
      </c>
      <c r="BZ336" s="86">
        <v>60133</v>
      </c>
      <c r="CA336" s="86">
        <v>58931</v>
      </c>
      <c r="CB336" s="86">
        <v>57683</v>
      </c>
      <c r="CC336" s="86">
        <v>55408</v>
      </c>
      <c r="CD336" s="86">
        <v>54078</v>
      </c>
      <c r="CE336" s="86">
        <v>53101</v>
      </c>
      <c r="CF336" s="86">
        <v>51716</v>
      </c>
      <c r="CG336" s="86">
        <v>50899</v>
      </c>
      <c r="CH336" s="86">
        <v>51178</v>
      </c>
      <c r="CI336" s="86">
        <v>50487</v>
      </c>
      <c r="CJ336" s="86">
        <v>51010</v>
      </c>
      <c r="CK336" s="86">
        <v>51207</v>
      </c>
      <c r="CL336" s="86">
        <v>50835</v>
      </c>
      <c r="CM336" s="86">
        <v>50678</v>
      </c>
      <c r="CN336" s="86">
        <v>50497</v>
      </c>
      <c r="CO336" s="86">
        <v>49691</v>
      </c>
      <c r="CP336" s="86">
        <v>49270</v>
      </c>
      <c r="CQ336" s="86">
        <v>48085</v>
      </c>
      <c r="CR336" s="86">
        <v>46908</v>
      </c>
      <c r="CS336" s="86">
        <v>43786</v>
      </c>
      <c r="CT336" s="86">
        <v>40440</v>
      </c>
      <c r="CU336" s="86">
        <v>37110</v>
      </c>
      <c r="CV336" s="86">
        <v>34179</v>
      </c>
      <c r="CW336" s="86">
        <v>31298</v>
      </c>
      <c r="CX336" s="86">
        <v>28374</v>
      </c>
      <c r="CY336" s="86">
        <v>25643</v>
      </c>
      <c r="CZ336" s="86">
        <v>22913</v>
      </c>
      <c r="DA336" s="86">
        <v>19871</v>
      </c>
      <c r="DB336" s="86">
        <v>17135</v>
      </c>
      <c r="DC336" s="86">
        <v>14617</v>
      </c>
      <c r="DD336" s="86">
        <v>12604</v>
      </c>
      <c r="DE336" s="86">
        <v>10377</v>
      </c>
      <c r="DF336" s="86">
        <v>8841</v>
      </c>
      <c r="DG336" s="86">
        <v>7035</v>
      </c>
      <c r="DH336" s="86">
        <v>5599</v>
      </c>
      <c r="DI336" s="86">
        <v>4228</v>
      </c>
      <c r="DJ336" s="86">
        <v>3082</v>
      </c>
      <c r="DK336" s="86">
        <v>2070</v>
      </c>
      <c r="DL336" s="86">
        <v>1332</v>
      </c>
      <c r="DM336" s="86">
        <v>783</v>
      </c>
      <c r="DN336" s="86">
        <v>424</v>
      </c>
      <c r="DO336" s="86">
        <v>206</v>
      </c>
      <c r="DP336" s="86">
        <v>91</v>
      </c>
      <c r="DQ336" s="86">
        <v>37</v>
      </c>
      <c r="DR336" s="86">
        <v>13</v>
      </c>
      <c r="DS336" s="86">
        <v>4</v>
      </c>
      <c r="DT336" s="86">
        <v>1</v>
      </c>
      <c r="DU336" s="86">
        <v>0</v>
      </c>
      <c r="DV336" s="86">
        <v>0</v>
      </c>
      <c r="DW336" s="86">
        <v>0</v>
      </c>
      <c r="DX336" s="86">
        <v>0</v>
      </c>
      <c r="DY336" s="86">
        <v>0</v>
      </c>
      <c r="DZ336" s="86">
        <v>0</v>
      </c>
      <c r="EA336" s="86">
        <v>0</v>
      </c>
      <c r="EB336" s="86">
        <v>0</v>
      </c>
      <c r="EC336" s="86">
        <v>0</v>
      </c>
      <c r="ED336" s="86">
        <v>0</v>
      </c>
      <c r="EE336" s="86">
        <v>0</v>
      </c>
    </row>
    <row r="337" spans="1:135" ht="0.95" customHeight="1" x14ac:dyDescent="0.25">
      <c r="A337" s="70">
        <v>2046</v>
      </c>
      <c r="B337" s="71">
        <f t="shared" si="513"/>
        <v>4806688</v>
      </c>
      <c r="C337" s="70"/>
      <c r="D337" s="84">
        <f t="shared" si="514"/>
        <v>2655635</v>
      </c>
      <c r="E337" s="84">
        <f t="shared" si="515"/>
        <v>2713612</v>
      </c>
      <c r="F337" s="84">
        <f t="shared" si="516"/>
        <v>2770606</v>
      </c>
      <c r="G337" s="85">
        <f t="shared" si="517"/>
        <v>2825414</v>
      </c>
      <c r="H337" s="85">
        <f t="shared" si="518"/>
        <v>2878900</v>
      </c>
      <c r="I337" s="85">
        <f>SUM(CB337:$DJ337)</f>
        <v>1250406</v>
      </c>
      <c r="J337" s="85">
        <f>SUM(CC337:$DJ337)</f>
        <v>1192429</v>
      </c>
      <c r="K337" s="85">
        <f>SUM(CD337:$DJ337)</f>
        <v>1135435</v>
      </c>
      <c r="L337" s="85">
        <f>SUM(CE337:$DJ337)</f>
        <v>1080627</v>
      </c>
      <c r="M337" s="85">
        <f>SUM(CF337:$DJ337)</f>
        <v>1027141</v>
      </c>
      <c r="N337" s="84"/>
      <c r="O337" s="86">
        <v>42581</v>
      </c>
      <c r="P337" s="86">
        <v>42837</v>
      </c>
      <c r="Q337" s="86">
        <v>43041</v>
      </c>
      <c r="R337" s="86">
        <v>43225</v>
      </c>
      <c r="S337" s="86">
        <v>43414</v>
      </c>
      <c r="T337" s="86">
        <v>43605</v>
      </c>
      <c r="U337" s="86">
        <v>43818</v>
      </c>
      <c r="V337" s="86">
        <v>44047</v>
      </c>
      <c r="W337" s="86">
        <v>44296</v>
      </c>
      <c r="X337" s="86">
        <v>44566</v>
      </c>
      <c r="Y337" s="86">
        <v>44842</v>
      </c>
      <c r="Z337" s="86">
        <v>45140</v>
      </c>
      <c r="AA337" s="86">
        <v>45448</v>
      </c>
      <c r="AB337" s="86">
        <v>45782</v>
      </c>
      <c r="AC337" s="86">
        <v>46138</v>
      </c>
      <c r="AD337" s="86">
        <v>46544</v>
      </c>
      <c r="AE337" s="86">
        <v>47021</v>
      </c>
      <c r="AF337" s="86">
        <v>47544</v>
      </c>
      <c r="AG337" s="86">
        <v>48104</v>
      </c>
      <c r="AH337" s="86">
        <v>48654</v>
      </c>
      <c r="AI337" s="86">
        <v>49235</v>
      </c>
      <c r="AJ337" s="86">
        <v>49847</v>
      </c>
      <c r="AK337" s="86">
        <v>50459</v>
      </c>
      <c r="AL337" s="86">
        <v>51073</v>
      </c>
      <c r="AM337" s="86">
        <v>51717</v>
      </c>
      <c r="AN337" s="86">
        <v>52405</v>
      </c>
      <c r="AO337" s="86">
        <v>53105</v>
      </c>
      <c r="AP337" s="86">
        <v>53830</v>
      </c>
      <c r="AQ337" s="86">
        <v>54550</v>
      </c>
      <c r="AR337" s="86">
        <v>55246</v>
      </c>
      <c r="AS337" s="86">
        <v>55879</v>
      </c>
      <c r="AT337" s="86">
        <v>56427</v>
      </c>
      <c r="AU337" s="86">
        <v>56873</v>
      </c>
      <c r="AV337" s="86">
        <v>57540</v>
      </c>
      <c r="AW337" s="86">
        <v>58371</v>
      </c>
      <c r="AX337" s="86">
        <v>58430</v>
      </c>
      <c r="AY337" s="86">
        <v>59022</v>
      </c>
      <c r="AZ337" s="86">
        <v>59099</v>
      </c>
      <c r="BA337" s="86">
        <v>59308</v>
      </c>
      <c r="BB337" s="86">
        <v>58802</v>
      </c>
      <c r="BC337" s="86">
        <v>58959</v>
      </c>
      <c r="BD337" s="86">
        <v>59076</v>
      </c>
      <c r="BE337" s="86">
        <v>59038</v>
      </c>
      <c r="BF337" s="86">
        <v>58932</v>
      </c>
      <c r="BG337" s="86">
        <v>59648</v>
      </c>
      <c r="BH337" s="86">
        <v>60038</v>
      </c>
      <c r="BI337" s="86">
        <v>61930</v>
      </c>
      <c r="BJ337" s="86">
        <v>61705</v>
      </c>
      <c r="BK337" s="86">
        <v>62282</v>
      </c>
      <c r="BL337" s="86">
        <v>62737</v>
      </c>
      <c r="BM337" s="86">
        <v>63669</v>
      </c>
      <c r="BN337" s="86">
        <v>63525</v>
      </c>
      <c r="BO337" s="86">
        <v>63932</v>
      </c>
      <c r="BP337" s="86">
        <v>64292</v>
      </c>
      <c r="BQ337" s="86">
        <v>65298</v>
      </c>
      <c r="BR337" s="86">
        <v>65708</v>
      </c>
      <c r="BS337" s="86">
        <v>65490</v>
      </c>
      <c r="BT337" s="86">
        <v>64847</v>
      </c>
      <c r="BU337" s="86">
        <v>64817</v>
      </c>
      <c r="BV337" s="86">
        <v>63197</v>
      </c>
      <c r="BW337" s="86">
        <v>62783</v>
      </c>
      <c r="BX337" s="86">
        <v>61739</v>
      </c>
      <c r="BY337" s="86">
        <v>61331</v>
      </c>
      <c r="BZ337" s="86">
        <v>59970</v>
      </c>
      <c r="CA337" s="86">
        <v>59474</v>
      </c>
      <c r="CB337" s="86">
        <v>57977</v>
      </c>
      <c r="CC337" s="86">
        <v>56994</v>
      </c>
      <c r="CD337" s="86">
        <v>54808</v>
      </c>
      <c r="CE337" s="86">
        <v>53486</v>
      </c>
      <c r="CF337" s="86">
        <v>52504</v>
      </c>
      <c r="CG337" s="86">
        <v>51111</v>
      </c>
      <c r="CH337" s="86">
        <v>50268</v>
      </c>
      <c r="CI337" s="86">
        <v>50495</v>
      </c>
      <c r="CJ337" s="86">
        <v>49758</v>
      </c>
      <c r="CK337" s="86">
        <v>50207</v>
      </c>
      <c r="CL337" s="86">
        <v>50323</v>
      </c>
      <c r="CM337" s="86">
        <v>49873</v>
      </c>
      <c r="CN337" s="86">
        <v>49620</v>
      </c>
      <c r="CO337" s="86">
        <v>49338</v>
      </c>
      <c r="CP337" s="86">
        <v>48430</v>
      </c>
      <c r="CQ337" s="86">
        <v>47888</v>
      </c>
      <c r="CR337" s="86">
        <v>46581</v>
      </c>
      <c r="CS337" s="86">
        <v>45271</v>
      </c>
      <c r="CT337" s="86">
        <v>42083</v>
      </c>
      <c r="CU337" s="86">
        <v>38686</v>
      </c>
      <c r="CV337" s="86">
        <v>35315</v>
      </c>
      <c r="CW337" s="86">
        <v>32332</v>
      </c>
      <c r="CX337" s="86">
        <v>29408</v>
      </c>
      <c r="CY337" s="86">
        <v>26459</v>
      </c>
      <c r="CZ337" s="86">
        <v>23707</v>
      </c>
      <c r="DA337" s="86">
        <v>20973</v>
      </c>
      <c r="DB337" s="86">
        <v>17988</v>
      </c>
      <c r="DC337" s="86">
        <v>15313</v>
      </c>
      <c r="DD337" s="86">
        <v>12872</v>
      </c>
      <c r="DE337" s="86">
        <v>10912</v>
      </c>
      <c r="DF337" s="86">
        <v>8810</v>
      </c>
      <c r="DG337" s="86">
        <v>7340</v>
      </c>
      <c r="DH337" s="86">
        <v>5691</v>
      </c>
      <c r="DI337" s="86">
        <v>4392</v>
      </c>
      <c r="DJ337" s="86">
        <v>3193</v>
      </c>
      <c r="DK337" s="86">
        <v>2226</v>
      </c>
      <c r="DL337" s="86">
        <v>1413</v>
      </c>
      <c r="DM337" s="86">
        <v>855</v>
      </c>
      <c r="DN337" s="86">
        <v>466</v>
      </c>
      <c r="DO337" s="86">
        <v>233</v>
      </c>
      <c r="DP337" s="86">
        <v>103</v>
      </c>
      <c r="DQ337" s="86">
        <v>43</v>
      </c>
      <c r="DR337" s="86">
        <v>16</v>
      </c>
      <c r="DS337" s="86">
        <v>5</v>
      </c>
      <c r="DT337" s="86">
        <v>1</v>
      </c>
      <c r="DU337" s="86">
        <v>0</v>
      </c>
      <c r="DV337" s="86">
        <v>0</v>
      </c>
      <c r="DW337" s="86">
        <v>0</v>
      </c>
      <c r="DX337" s="86">
        <v>0</v>
      </c>
      <c r="DY337" s="86">
        <v>0</v>
      </c>
      <c r="DZ337" s="86">
        <v>0</v>
      </c>
      <c r="EA337" s="86">
        <v>0</v>
      </c>
      <c r="EB337" s="86">
        <v>0</v>
      </c>
      <c r="EC337" s="86">
        <v>0</v>
      </c>
      <c r="ED337" s="86">
        <v>0</v>
      </c>
      <c r="EE337" s="86">
        <v>0</v>
      </c>
    </row>
    <row r="338" spans="1:135" ht="0.95" customHeight="1" x14ac:dyDescent="0.25">
      <c r="A338" s="70">
        <v>2047</v>
      </c>
      <c r="B338" s="71">
        <f t="shared" si="513"/>
        <v>4812310</v>
      </c>
      <c r="C338" s="70"/>
      <c r="D338" s="84">
        <f t="shared" si="514"/>
        <v>2652835</v>
      </c>
      <c r="E338" s="84">
        <f t="shared" si="515"/>
        <v>2711345</v>
      </c>
      <c r="F338" s="84">
        <f t="shared" si="516"/>
        <v>2768634</v>
      </c>
      <c r="G338" s="85">
        <f t="shared" si="517"/>
        <v>2825010</v>
      </c>
      <c r="H338" s="85">
        <f t="shared" si="518"/>
        <v>2879221</v>
      </c>
      <c r="I338" s="85">
        <f>SUM(CB338:$DJ338)</f>
        <v>1260922</v>
      </c>
      <c r="J338" s="85">
        <f>SUM(CC338:$DJ338)</f>
        <v>1202412</v>
      </c>
      <c r="K338" s="85">
        <f>SUM(CD338:$DJ338)</f>
        <v>1145123</v>
      </c>
      <c r="L338" s="85">
        <f>SUM(CE338:$DJ338)</f>
        <v>1088747</v>
      </c>
      <c r="M338" s="85">
        <f>SUM(CF338:$DJ338)</f>
        <v>1034536</v>
      </c>
      <c r="N338" s="84"/>
      <c r="O338" s="86">
        <v>42603</v>
      </c>
      <c r="P338" s="86">
        <v>42858</v>
      </c>
      <c r="Q338" s="86">
        <v>43061</v>
      </c>
      <c r="R338" s="86">
        <v>43239</v>
      </c>
      <c r="S338" s="86">
        <v>43415</v>
      </c>
      <c r="T338" s="86">
        <v>43595</v>
      </c>
      <c r="U338" s="86">
        <v>43785</v>
      </c>
      <c r="V338" s="86">
        <v>43995</v>
      </c>
      <c r="W338" s="86">
        <v>44222</v>
      </c>
      <c r="X338" s="86">
        <v>44467</v>
      </c>
      <c r="Y338" s="86">
        <v>44729</v>
      </c>
      <c r="Z338" s="86">
        <v>44994</v>
      </c>
      <c r="AA338" s="86">
        <v>45286</v>
      </c>
      <c r="AB338" s="86">
        <v>45593</v>
      </c>
      <c r="AC338" s="86">
        <v>45939</v>
      </c>
      <c r="AD338" s="86">
        <v>46328</v>
      </c>
      <c r="AE338" s="86">
        <v>46787</v>
      </c>
      <c r="AF338" s="86">
        <v>47326</v>
      </c>
      <c r="AG338" s="86">
        <v>47879</v>
      </c>
      <c r="AH338" s="86">
        <v>48452</v>
      </c>
      <c r="AI338" s="86">
        <v>49062</v>
      </c>
      <c r="AJ338" s="86">
        <v>49711</v>
      </c>
      <c r="AK338" s="86">
        <v>50369</v>
      </c>
      <c r="AL338" s="86">
        <v>51042</v>
      </c>
      <c r="AM338" s="86">
        <v>51736</v>
      </c>
      <c r="AN338" s="86">
        <v>52459</v>
      </c>
      <c r="AO338" s="86">
        <v>53206</v>
      </c>
      <c r="AP338" s="86">
        <v>53950</v>
      </c>
      <c r="AQ338" s="86">
        <v>54682</v>
      </c>
      <c r="AR338" s="86">
        <v>55389</v>
      </c>
      <c r="AS338" s="86">
        <v>56047</v>
      </c>
      <c r="AT338" s="86">
        <v>56630</v>
      </c>
      <c r="AU338" s="86">
        <v>57122</v>
      </c>
      <c r="AV338" s="86">
        <v>57503</v>
      </c>
      <c r="AW338" s="86">
        <v>58097</v>
      </c>
      <c r="AX338" s="86">
        <v>58857</v>
      </c>
      <c r="AY338" s="86">
        <v>58855</v>
      </c>
      <c r="AZ338" s="86">
        <v>59385</v>
      </c>
      <c r="BA338" s="86">
        <v>59412</v>
      </c>
      <c r="BB338" s="86">
        <v>59579</v>
      </c>
      <c r="BC338" s="86">
        <v>59041</v>
      </c>
      <c r="BD338" s="86">
        <v>59166</v>
      </c>
      <c r="BE338" s="86">
        <v>59256</v>
      </c>
      <c r="BF338" s="86">
        <v>59195</v>
      </c>
      <c r="BG338" s="86">
        <v>59066</v>
      </c>
      <c r="BH338" s="86">
        <v>59754</v>
      </c>
      <c r="BI338" s="86">
        <v>60119</v>
      </c>
      <c r="BJ338" s="86">
        <v>61974</v>
      </c>
      <c r="BK338" s="86">
        <v>61727</v>
      </c>
      <c r="BL338" s="86">
        <v>62275</v>
      </c>
      <c r="BM338" s="86">
        <v>62700</v>
      </c>
      <c r="BN338" s="86">
        <v>63600</v>
      </c>
      <c r="BO338" s="86">
        <v>63428</v>
      </c>
      <c r="BP338" s="86">
        <v>63800</v>
      </c>
      <c r="BQ338" s="86">
        <v>64126</v>
      </c>
      <c r="BR338" s="86">
        <v>65087</v>
      </c>
      <c r="BS338" s="86">
        <v>65449</v>
      </c>
      <c r="BT338" s="86">
        <v>65177</v>
      </c>
      <c r="BU338" s="86">
        <v>64475</v>
      </c>
      <c r="BV338" s="86">
        <v>64374</v>
      </c>
      <c r="BW338" s="86">
        <v>62597</v>
      </c>
      <c r="BX338" s="86">
        <v>62221</v>
      </c>
      <c r="BY338" s="86">
        <v>61129</v>
      </c>
      <c r="BZ338" s="86">
        <v>60689</v>
      </c>
      <c r="CA338" s="86">
        <v>59317</v>
      </c>
      <c r="CB338" s="86">
        <v>58510</v>
      </c>
      <c r="CC338" s="86">
        <v>57289</v>
      </c>
      <c r="CD338" s="86">
        <v>56376</v>
      </c>
      <c r="CE338" s="86">
        <v>54211</v>
      </c>
      <c r="CF338" s="86">
        <v>52890</v>
      </c>
      <c r="CG338" s="86">
        <v>51893</v>
      </c>
      <c r="CH338" s="86">
        <v>50480</v>
      </c>
      <c r="CI338" s="86">
        <v>49604</v>
      </c>
      <c r="CJ338" s="86">
        <v>49772</v>
      </c>
      <c r="CK338" s="86">
        <v>48983</v>
      </c>
      <c r="CL338" s="86">
        <v>49349</v>
      </c>
      <c r="CM338" s="86">
        <v>49382</v>
      </c>
      <c r="CN338" s="86">
        <v>48844</v>
      </c>
      <c r="CO338" s="86">
        <v>48493</v>
      </c>
      <c r="CP338" s="86">
        <v>48102</v>
      </c>
      <c r="CQ338" s="86">
        <v>47086</v>
      </c>
      <c r="CR338" s="86">
        <v>46407</v>
      </c>
      <c r="CS338" s="86">
        <v>44974</v>
      </c>
      <c r="CT338" s="86">
        <v>43528</v>
      </c>
      <c r="CU338" s="86">
        <v>40279</v>
      </c>
      <c r="CV338" s="86">
        <v>36836</v>
      </c>
      <c r="CW338" s="86">
        <v>33429</v>
      </c>
      <c r="CX338" s="86">
        <v>30401</v>
      </c>
      <c r="CY338" s="86">
        <v>27445</v>
      </c>
      <c r="CZ338" s="86">
        <v>24483</v>
      </c>
      <c r="DA338" s="86">
        <v>21724</v>
      </c>
      <c r="DB338" s="86">
        <v>19008</v>
      </c>
      <c r="DC338" s="86">
        <v>16098</v>
      </c>
      <c r="DD338" s="86">
        <v>13505</v>
      </c>
      <c r="DE338" s="86">
        <v>11164</v>
      </c>
      <c r="DF338" s="86">
        <v>9283</v>
      </c>
      <c r="DG338" s="86">
        <v>7332</v>
      </c>
      <c r="DH338" s="86">
        <v>5954</v>
      </c>
      <c r="DI338" s="86">
        <v>4479</v>
      </c>
      <c r="DJ338" s="86">
        <v>3329</v>
      </c>
      <c r="DK338" s="86">
        <v>2316</v>
      </c>
      <c r="DL338" s="86">
        <v>1529</v>
      </c>
      <c r="DM338" s="86">
        <v>909</v>
      </c>
      <c r="DN338" s="86">
        <v>513</v>
      </c>
      <c r="DO338" s="86">
        <v>257</v>
      </c>
      <c r="DP338" s="86">
        <v>117</v>
      </c>
      <c r="DQ338" s="86">
        <v>48</v>
      </c>
      <c r="DR338" s="86">
        <v>18</v>
      </c>
      <c r="DS338" s="86">
        <v>7</v>
      </c>
      <c r="DT338" s="86">
        <v>2</v>
      </c>
      <c r="DU338" s="86">
        <v>0</v>
      </c>
      <c r="DV338" s="86">
        <v>0</v>
      </c>
      <c r="DW338" s="86">
        <v>0</v>
      </c>
      <c r="DX338" s="86">
        <v>0</v>
      </c>
      <c r="DY338" s="86">
        <v>0</v>
      </c>
      <c r="DZ338" s="86">
        <v>0</v>
      </c>
      <c r="EA338" s="86">
        <v>0</v>
      </c>
      <c r="EB338" s="86">
        <v>0</v>
      </c>
      <c r="EC338" s="86">
        <v>0</v>
      </c>
      <c r="ED338" s="86">
        <v>0</v>
      </c>
      <c r="EE338" s="86">
        <v>0</v>
      </c>
    </row>
    <row r="339" spans="1:135" ht="0.95" customHeight="1" x14ac:dyDescent="0.25">
      <c r="A339" s="70">
        <v>2048</v>
      </c>
      <c r="B339" s="71">
        <f t="shared" si="513"/>
        <v>4817426</v>
      </c>
      <c r="C339" s="70"/>
      <c r="D339" s="84">
        <f t="shared" si="514"/>
        <v>2650065</v>
      </c>
      <c r="E339" s="84">
        <f t="shared" si="515"/>
        <v>2708426</v>
      </c>
      <c r="F339" s="84">
        <f t="shared" si="516"/>
        <v>2766243</v>
      </c>
      <c r="G339" s="85">
        <f t="shared" si="517"/>
        <v>2822916</v>
      </c>
      <c r="H339" s="85">
        <f t="shared" si="518"/>
        <v>2878679</v>
      </c>
      <c r="I339" s="85">
        <f>SUM(CB339:$DJ339)</f>
        <v>1270654</v>
      </c>
      <c r="J339" s="85">
        <f>SUM(CC339:$DJ339)</f>
        <v>1212293</v>
      </c>
      <c r="K339" s="85">
        <f>SUM(CD339:$DJ339)</f>
        <v>1154476</v>
      </c>
      <c r="L339" s="85">
        <f>SUM(CE339:$DJ339)</f>
        <v>1097803</v>
      </c>
      <c r="M339" s="85">
        <f>SUM(CF339:$DJ339)</f>
        <v>1042040</v>
      </c>
      <c r="N339" s="84"/>
      <c r="O339" s="86">
        <v>42629</v>
      </c>
      <c r="P339" s="86">
        <v>42881</v>
      </c>
      <c r="Q339" s="86">
        <v>43082</v>
      </c>
      <c r="R339" s="86">
        <v>43261</v>
      </c>
      <c r="S339" s="86">
        <v>43429</v>
      </c>
      <c r="T339" s="86">
        <v>43599</v>
      </c>
      <c r="U339" s="86">
        <v>43777</v>
      </c>
      <c r="V339" s="86">
        <v>43964</v>
      </c>
      <c r="W339" s="86">
        <v>44172</v>
      </c>
      <c r="X339" s="86">
        <v>44393</v>
      </c>
      <c r="Y339" s="86">
        <v>44631</v>
      </c>
      <c r="Z339" s="86">
        <v>44883</v>
      </c>
      <c r="AA339" s="86">
        <v>45141</v>
      </c>
      <c r="AB339" s="86">
        <v>45433</v>
      </c>
      <c r="AC339" s="86">
        <v>45751</v>
      </c>
      <c r="AD339" s="86">
        <v>46127</v>
      </c>
      <c r="AE339" s="86">
        <v>46571</v>
      </c>
      <c r="AF339" s="86">
        <v>47093</v>
      </c>
      <c r="AG339" s="86">
        <v>47663</v>
      </c>
      <c r="AH339" s="86">
        <v>48227</v>
      </c>
      <c r="AI339" s="86">
        <v>48862</v>
      </c>
      <c r="AJ339" s="86">
        <v>49540</v>
      </c>
      <c r="AK339" s="86">
        <v>50235</v>
      </c>
      <c r="AL339" s="86">
        <v>50954</v>
      </c>
      <c r="AM339" s="86">
        <v>51707</v>
      </c>
      <c r="AN339" s="86">
        <v>52480</v>
      </c>
      <c r="AO339" s="86">
        <v>53261</v>
      </c>
      <c r="AP339" s="86">
        <v>54050</v>
      </c>
      <c r="AQ339" s="86">
        <v>54804</v>
      </c>
      <c r="AR339" s="86">
        <v>55520</v>
      </c>
      <c r="AS339" s="86">
        <v>56189</v>
      </c>
      <c r="AT339" s="86">
        <v>56798</v>
      </c>
      <c r="AU339" s="86">
        <v>57324</v>
      </c>
      <c r="AV339" s="86">
        <v>57749</v>
      </c>
      <c r="AW339" s="86">
        <v>58061</v>
      </c>
      <c r="AX339" s="86">
        <v>58585</v>
      </c>
      <c r="AY339" s="86">
        <v>59279</v>
      </c>
      <c r="AZ339" s="86">
        <v>59221</v>
      </c>
      <c r="BA339" s="86">
        <v>59695</v>
      </c>
      <c r="BB339" s="86">
        <v>59682</v>
      </c>
      <c r="BC339" s="86">
        <v>59813</v>
      </c>
      <c r="BD339" s="86">
        <v>59249</v>
      </c>
      <c r="BE339" s="86">
        <v>59347</v>
      </c>
      <c r="BF339" s="86">
        <v>59411</v>
      </c>
      <c r="BG339" s="86">
        <v>59327</v>
      </c>
      <c r="BH339" s="86">
        <v>59178</v>
      </c>
      <c r="BI339" s="86">
        <v>59837</v>
      </c>
      <c r="BJ339" s="86">
        <v>60176</v>
      </c>
      <c r="BK339" s="86">
        <v>61995</v>
      </c>
      <c r="BL339" s="86">
        <v>61724</v>
      </c>
      <c r="BM339" s="86">
        <v>62242</v>
      </c>
      <c r="BN339" s="86">
        <v>62638</v>
      </c>
      <c r="BO339" s="86">
        <v>63503</v>
      </c>
      <c r="BP339" s="86">
        <v>63303</v>
      </c>
      <c r="BQ339" s="86">
        <v>63638</v>
      </c>
      <c r="BR339" s="86">
        <v>63924</v>
      </c>
      <c r="BS339" s="86">
        <v>64832</v>
      </c>
      <c r="BT339" s="86">
        <v>65140</v>
      </c>
      <c r="BU339" s="86">
        <v>64807</v>
      </c>
      <c r="BV339" s="86">
        <v>64041</v>
      </c>
      <c r="BW339" s="86">
        <v>63769</v>
      </c>
      <c r="BX339" s="86">
        <v>62040</v>
      </c>
      <c r="BY339" s="86">
        <v>61613</v>
      </c>
      <c r="BZ339" s="86">
        <v>60493</v>
      </c>
      <c r="CA339" s="86">
        <v>60029</v>
      </c>
      <c r="CB339" s="86">
        <v>58361</v>
      </c>
      <c r="CC339" s="86">
        <v>57817</v>
      </c>
      <c r="CD339" s="86">
        <v>56673</v>
      </c>
      <c r="CE339" s="86">
        <v>55763</v>
      </c>
      <c r="CF339" s="86">
        <v>53609</v>
      </c>
      <c r="CG339" s="86">
        <v>52277</v>
      </c>
      <c r="CH339" s="86">
        <v>51257</v>
      </c>
      <c r="CI339" s="86">
        <v>49818</v>
      </c>
      <c r="CJ339" s="86">
        <v>48899</v>
      </c>
      <c r="CK339" s="86">
        <v>49002</v>
      </c>
      <c r="CL339" s="86">
        <v>48153</v>
      </c>
      <c r="CM339" s="86">
        <v>48433</v>
      </c>
      <c r="CN339" s="86">
        <v>48374</v>
      </c>
      <c r="CO339" s="86">
        <v>47747</v>
      </c>
      <c r="CP339" s="86">
        <v>47289</v>
      </c>
      <c r="CQ339" s="86">
        <v>46782</v>
      </c>
      <c r="CR339" s="86">
        <v>45645</v>
      </c>
      <c r="CS339" s="86">
        <v>44824</v>
      </c>
      <c r="CT339" s="86">
        <v>43262</v>
      </c>
      <c r="CU339" s="86">
        <v>41679</v>
      </c>
      <c r="CV339" s="86">
        <v>38372</v>
      </c>
      <c r="CW339" s="86">
        <v>34889</v>
      </c>
      <c r="CX339" s="86">
        <v>31454</v>
      </c>
      <c r="CY339" s="86">
        <v>28393</v>
      </c>
      <c r="CZ339" s="86">
        <v>25418</v>
      </c>
      <c r="DA339" s="86">
        <v>22457</v>
      </c>
      <c r="DB339" s="86">
        <v>19709</v>
      </c>
      <c r="DC339" s="86">
        <v>17030</v>
      </c>
      <c r="DD339" s="86">
        <v>14218</v>
      </c>
      <c r="DE339" s="86">
        <v>11733</v>
      </c>
      <c r="DF339" s="86">
        <v>9514</v>
      </c>
      <c r="DG339" s="86">
        <v>7741</v>
      </c>
      <c r="DH339" s="86">
        <v>5960</v>
      </c>
      <c r="DI339" s="86">
        <v>4697</v>
      </c>
      <c r="DJ339" s="86">
        <v>3405</v>
      </c>
      <c r="DK339" s="86">
        <v>2425</v>
      </c>
      <c r="DL339" s="86">
        <v>1599</v>
      </c>
      <c r="DM339" s="86">
        <v>991</v>
      </c>
      <c r="DN339" s="86">
        <v>545</v>
      </c>
      <c r="DO339" s="86">
        <v>284</v>
      </c>
      <c r="DP339" s="86">
        <v>130</v>
      </c>
      <c r="DQ339" s="86">
        <v>54</v>
      </c>
      <c r="DR339" s="86">
        <v>20</v>
      </c>
      <c r="DS339" s="86">
        <v>7</v>
      </c>
      <c r="DT339" s="86">
        <v>2</v>
      </c>
      <c r="DU339" s="86">
        <v>1</v>
      </c>
      <c r="DV339" s="86">
        <v>0</v>
      </c>
      <c r="DW339" s="86">
        <v>0</v>
      </c>
      <c r="DX339" s="86">
        <v>0</v>
      </c>
      <c r="DY339" s="86">
        <v>0</v>
      </c>
      <c r="DZ339" s="86">
        <v>0</v>
      </c>
      <c r="EA339" s="86">
        <v>0</v>
      </c>
      <c r="EB339" s="86">
        <v>0</v>
      </c>
      <c r="EC339" s="86">
        <v>0</v>
      </c>
      <c r="ED339" s="86">
        <v>0</v>
      </c>
      <c r="EE339" s="86">
        <v>0</v>
      </c>
    </row>
    <row r="340" spans="1:135" ht="0.95" customHeight="1" x14ac:dyDescent="0.25">
      <c r="A340" s="70">
        <v>2049</v>
      </c>
      <c r="B340" s="71">
        <f t="shared" si="513"/>
        <v>4822057</v>
      </c>
      <c r="C340" s="70"/>
      <c r="D340" s="84">
        <f t="shared" si="514"/>
        <v>2646434</v>
      </c>
      <c r="E340" s="84">
        <f t="shared" si="515"/>
        <v>2705497</v>
      </c>
      <c r="F340" s="84">
        <f t="shared" si="516"/>
        <v>2763171</v>
      </c>
      <c r="G340" s="85">
        <f t="shared" si="517"/>
        <v>2820368</v>
      </c>
      <c r="H340" s="85">
        <f t="shared" si="518"/>
        <v>2876429</v>
      </c>
      <c r="I340" s="85">
        <f>SUM(CB340:$DJ340)</f>
        <v>1280487</v>
      </c>
      <c r="J340" s="85">
        <f>SUM(CC340:$DJ340)</f>
        <v>1221424</v>
      </c>
      <c r="K340" s="85">
        <f>SUM(CD340:$DJ340)</f>
        <v>1163750</v>
      </c>
      <c r="L340" s="85">
        <f>SUM(CE340:$DJ340)</f>
        <v>1106553</v>
      </c>
      <c r="M340" s="85">
        <f>SUM(CF340:$DJ340)</f>
        <v>1050492</v>
      </c>
      <c r="N340" s="84"/>
      <c r="O340" s="86">
        <v>42659</v>
      </c>
      <c r="P340" s="86">
        <v>42909</v>
      </c>
      <c r="Q340" s="86">
        <v>43107</v>
      </c>
      <c r="R340" s="86">
        <v>43283</v>
      </c>
      <c r="S340" s="86">
        <v>43452</v>
      </c>
      <c r="T340" s="86">
        <v>43614</v>
      </c>
      <c r="U340" s="86">
        <v>43782</v>
      </c>
      <c r="V340" s="86">
        <v>43957</v>
      </c>
      <c r="W340" s="86">
        <v>44143</v>
      </c>
      <c r="X340" s="86">
        <v>44343</v>
      </c>
      <c r="Y340" s="86">
        <v>44558</v>
      </c>
      <c r="Z340" s="86">
        <v>44786</v>
      </c>
      <c r="AA340" s="86">
        <v>45030</v>
      </c>
      <c r="AB340" s="86">
        <v>45288</v>
      </c>
      <c r="AC340" s="86">
        <v>45590</v>
      </c>
      <c r="AD340" s="86">
        <v>45942</v>
      </c>
      <c r="AE340" s="86">
        <v>46370</v>
      </c>
      <c r="AF340" s="86">
        <v>46879</v>
      </c>
      <c r="AG340" s="86">
        <v>47430</v>
      </c>
      <c r="AH340" s="86">
        <v>48014</v>
      </c>
      <c r="AI340" s="86">
        <v>48640</v>
      </c>
      <c r="AJ340" s="86">
        <v>49342</v>
      </c>
      <c r="AK340" s="86">
        <v>50067</v>
      </c>
      <c r="AL340" s="86">
        <v>50824</v>
      </c>
      <c r="AM340" s="86">
        <v>51621</v>
      </c>
      <c r="AN340" s="86">
        <v>52451</v>
      </c>
      <c r="AO340" s="86">
        <v>53283</v>
      </c>
      <c r="AP340" s="86">
        <v>54106</v>
      </c>
      <c r="AQ340" s="86">
        <v>54904</v>
      </c>
      <c r="AR340" s="86">
        <v>55642</v>
      </c>
      <c r="AS340" s="86">
        <v>56320</v>
      </c>
      <c r="AT340" s="86">
        <v>56939</v>
      </c>
      <c r="AU340" s="86">
        <v>57491</v>
      </c>
      <c r="AV340" s="86">
        <v>57949</v>
      </c>
      <c r="AW340" s="86">
        <v>58305</v>
      </c>
      <c r="AX340" s="86">
        <v>58550</v>
      </c>
      <c r="AY340" s="86">
        <v>59009</v>
      </c>
      <c r="AZ340" s="86">
        <v>59642</v>
      </c>
      <c r="BA340" s="86">
        <v>59537</v>
      </c>
      <c r="BB340" s="86">
        <v>59963</v>
      </c>
      <c r="BC340" s="86">
        <v>59917</v>
      </c>
      <c r="BD340" s="86">
        <v>60017</v>
      </c>
      <c r="BE340" s="86">
        <v>59430</v>
      </c>
      <c r="BF340" s="86">
        <v>59502</v>
      </c>
      <c r="BG340" s="86">
        <v>59542</v>
      </c>
      <c r="BH340" s="86">
        <v>59438</v>
      </c>
      <c r="BI340" s="86">
        <v>59266</v>
      </c>
      <c r="BJ340" s="86">
        <v>59894</v>
      </c>
      <c r="BK340" s="86">
        <v>60209</v>
      </c>
      <c r="BL340" s="86">
        <v>61990</v>
      </c>
      <c r="BM340" s="86">
        <v>61695</v>
      </c>
      <c r="BN340" s="86">
        <v>62182</v>
      </c>
      <c r="BO340" s="86">
        <v>62549</v>
      </c>
      <c r="BP340" s="86">
        <v>63377</v>
      </c>
      <c r="BQ340" s="86">
        <v>63145</v>
      </c>
      <c r="BR340" s="86">
        <v>63440</v>
      </c>
      <c r="BS340" s="86">
        <v>63679</v>
      </c>
      <c r="BT340" s="86">
        <v>64528</v>
      </c>
      <c r="BU340" s="86">
        <v>64772</v>
      </c>
      <c r="BV340" s="86">
        <v>64375</v>
      </c>
      <c r="BW340" s="86">
        <v>63446</v>
      </c>
      <c r="BX340" s="86">
        <v>63205</v>
      </c>
      <c r="BY340" s="86">
        <v>61435</v>
      </c>
      <c r="BZ340" s="86">
        <v>60978</v>
      </c>
      <c r="CA340" s="86">
        <v>59838</v>
      </c>
      <c r="CB340" s="86">
        <v>59063</v>
      </c>
      <c r="CC340" s="86">
        <v>57674</v>
      </c>
      <c r="CD340" s="86">
        <v>57197</v>
      </c>
      <c r="CE340" s="86">
        <v>56061</v>
      </c>
      <c r="CF340" s="86">
        <v>55145</v>
      </c>
      <c r="CG340" s="86">
        <v>52991</v>
      </c>
      <c r="CH340" s="86">
        <v>51640</v>
      </c>
      <c r="CI340" s="86">
        <v>50588</v>
      </c>
      <c r="CJ340" s="86">
        <v>49114</v>
      </c>
      <c r="CK340" s="86">
        <v>48149</v>
      </c>
      <c r="CL340" s="86">
        <v>48180</v>
      </c>
      <c r="CM340" s="86">
        <v>47268</v>
      </c>
      <c r="CN340" s="86">
        <v>47452</v>
      </c>
      <c r="CO340" s="86">
        <v>47298</v>
      </c>
      <c r="CP340" s="86">
        <v>46571</v>
      </c>
      <c r="CQ340" s="86">
        <v>46004</v>
      </c>
      <c r="CR340" s="86">
        <v>45365</v>
      </c>
      <c r="CS340" s="86">
        <v>44102</v>
      </c>
      <c r="CT340" s="86">
        <v>43133</v>
      </c>
      <c r="CU340" s="86">
        <v>41444</v>
      </c>
      <c r="CV340" s="86">
        <v>39724</v>
      </c>
      <c r="CW340" s="86">
        <v>36362</v>
      </c>
      <c r="CX340" s="86">
        <v>32846</v>
      </c>
      <c r="CY340" s="86">
        <v>29397</v>
      </c>
      <c r="CZ340" s="86">
        <v>26314</v>
      </c>
      <c r="DA340" s="86">
        <v>23334</v>
      </c>
      <c r="DB340" s="86">
        <v>20396</v>
      </c>
      <c r="DC340" s="86">
        <v>17679</v>
      </c>
      <c r="DD340" s="86">
        <v>15060</v>
      </c>
      <c r="DE340" s="86">
        <v>12370</v>
      </c>
      <c r="DF340" s="86">
        <v>10016</v>
      </c>
      <c r="DG340" s="86">
        <v>7948</v>
      </c>
      <c r="DH340" s="86">
        <v>6306</v>
      </c>
      <c r="DI340" s="86">
        <v>4713</v>
      </c>
      <c r="DJ340" s="86">
        <v>3583</v>
      </c>
      <c r="DK340" s="86">
        <v>2488</v>
      </c>
      <c r="DL340" s="86">
        <v>1680</v>
      </c>
      <c r="DM340" s="86">
        <v>1041</v>
      </c>
      <c r="DN340" s="86">
        <v>600</v>
      </c>
      <c r="DO340" s="86">
        <v>302</v>
      </c>
      <c r="DP340" s="86">
        <v>144</v>
      </c>
      <c r="DQ340" s="86">
        <v>59</v>
      </c>
      <c r="DR340" s="86">
        <v>23</v>
      </c>
      <c r="DS340" s="86">
        <v>8</v>
      </c>
      <c r="DT340" s="86">
        <v>2</v>
      </c>
      <c r="DU340" s="86">
        <v>1</v>
      </c>
      <c r="DV340" s="86">
        <v>0</v>
      </c>
      <c r="DW340" s="86">
        <v>0</v>
      </c>
      <c r="DX340" s="86">
        <v>0</v>
      </c>
      <c r="DY340" s="86">
        <v>0</v>
      </c>
      <c r="DZ340" s="86">
        <v>0</v>
      </c>
      <c r="EA340" s="86">
        <v>0</v>
      </c>
      <c r="EB340" s="86">
        <v>0</v>
      </c>
      <c r="EC340" s="86">
        <v>0</v>
      </c>
      <c r="ED340" s="86">
        <v>0</v>
      </c>
      <c r="EE340" s="86">
        <v>0</v>
      </c>
    </row>
    <row r="341" spans="1:135" ht="0.95" customHeight="1" x14ac:dyDescent="0.25">
      <c r="A341" s="70">
        <v>2050</v>
      </c>
      <c r="B341" s="71">
        <f t="shared" si="513"/>
        <v>4826122</v>
      </c>
      <c r="C341" s="70"/>
      <c r="D341" s="84">
        <f t="shared" si="514"/>
        <v>2642851</v>
      </c>
      <c r="E341" s="84">
        <f t="shared" si="515"/>
        <v>2701729</v>
      </c>
      <c r="F341" s="84">
        <f t="shared" si="516"/>
        <v>2760099</v>
      </c>
      <c r="G341" s="85">
        <f t="shared" si="517"/>
        <v>2817159</v>
      </c>
      <c r="H341" s="85">
        <f t="shared" si="518"/>
        <v>2873739</v>
      </c>
      <c r="I341" s="85">
        <f>SUM(CB341:$DJ341)</f>
        <v>1289453</v>
      </c>
      <c r="J341" s="85">
        <f>SUM(CC341:$DJ341)</f>
        <v>1230575</v>
      </c>
      <c r="K341" s="85">
        <f>SUM(CD341:$DJ341)</f>
        <v>1172205</v>
      </c>
      <c r="L341" s="85">
        <f>SUM(CE341:$DJ341)</f>
        <v>1115145</v>
      </c>
      <c r="M341" s="85">
        <f>SUM(CF341:$DJ341)</f>
        <v>1058565</v>
      </c>
      <c r="N341" s="84"/>
      <c r="O341" s="86">
        <v>42682</v>
      </c>
      <c r="P341" s="86">
        <v>42939</v>
      </c>
      <c r="Q341" s="86">
        <v>43136</v>
      </c>
      <c r="R341" s="86">
        <v>43308</v>
      </c>
      <c r="S341" s="86">
        <v>43476</v>
      </c>
      <c r="T341" s="86">
        <v>43638</v>
      </c>
      <c r="U341" s="86">
        <v>43799</v>
      </c>
      <c r="V341" s="86">
        <v>43964</v>
      </c>
      <c r="W341" s="86">
        <v>44134</v>
      </c>
      <c r="X341" s="86">
        <v>44316</v>
      </c>
      <c r="Y341" s="86">
        <v>44508</v>
      </c>
      <c r="Z341" s="86">
        <v>44715</v>
      </c>
      <c r="AA341" s="86">
        <v>44935</v>
      </c>
      <c r="AB341" s="86">
        <v>45177</v>
      </c>
      <c r="AC341" s="86">
        <v>45445</v>
      </c>
      <c r="AD341" s="86">
        <v>45781</v>
      </c>
      <c r="AE341" s="86">
        <v>46186</v>
      </c>
      <c r="AF341" s="86">
        <v>46679</v>
      </c>
      <c r="AG341" s="86">
        <v>47217</v>
      </c>
      <c r="AH341" s="86">
        <v>47783</v>
      </c>
      <c r="AI341" s="86">
        <v>48428</v>
      </c>
      <c r="AJ341" s="86">
        <v>49122</v>
      </c>
      <c r="AK341" s="86">
        <v>49871</v>
      </c>
      <c r="AL341" s="86">
        <v>50657</v>
      </c>
      <c r="AM341" s="86">
        <v>51493</v>
      </c>
      <c r="AN341" s="86">
        <v>52366</v>
      </c>
      <c r="AO341" s="86">
        <v>53255</v>
      </c>
      <c r="AP341" s="86">
        <v>54128</v>
      </c>
      <c r="AQ341" s="86">
        <v>54960</v>
      </c>
      <c r="AR341" s="86">
        <v>55741</v>
      </c>
      <c r="AS341" s="86">
        <v>56441</v>
      </c>
      <c r="AT341" s="86">
        <v>57069</v>
      </c>
      <c r="AU341" s="86">
        <v>57630</v>
      </c>
      <c r="AV341" s="86">
        <v>58117</v>
      </c>
      <c r="AW341" s="86">
        <v>58505</v>
      </c>
      <c r="AX341" s="86">
        <v>58793</v>
      </c>
      <c r="AY341" s="86">
        <v>58975</v>
      </c>
      <c r="AZ341" s="86">
        <v>59373</v>
      </c>
      <c r="BA341" s="86">
        <v>59954</v>
      </c>
      <c r="BB341" s="86">
        <v>59810</v>
      </c>
      <c r="BC341" s="86">
        <v>60196</v>
      </c>
      <c r="BD341" s="86">
        <v>60120</v>
      </c>
      <c r="BE341" s="86">
        <v>60194</v>
      </c>
      <c r="BF341" s="86">
        <v>59585</v>
      </c>
      <c r="BG341" s="86">
        <v>59634</v>
      </c>
      <c r="BH341" s="86">
        <v>59652</v>
      </c>
      <c r="BI341" s="86">
        <v>59523</v>
      </c>
      <c r="BJ341" s="86">
        <v>59329</v>
      </c>
      <c r="BK341" s="86">
        <v>59929</v>
      </c>
      <c r="BL341" s="86">
        <v>60216</v>
      </c>
      <c r="BM341" s="86">
        <v>61959</v>
      </c>
      <c r="BN341" s="86">
        <v>61639</v>
      </c>
      <c r="BO341" s="86">
        <v>62094</v>
      </c>
      <c r="BP341" s="86">
        <v>62431</v>
      </c>
      <c r="BQ341" s="86">
        <v>63220</v>
      </c>
      <c r="BR341" s="86">
        <v>62951</v>
      </c>
      <c r="BS341" s="86">
        <v>63201</v>
      </c>
      <c r="BT341" s="86">
        <v>63384</v>
      </c>
      <c r="BU341" s="86">
        <v>64167</v>
      </c>
      <c r="BV341" s="86">
        <v>64343</v>
      </c>
      <c r="BW341" s="86">
        <v>63781</v>
      </c>
      <c r="BX341" s="86">
        <v>62892</v>
      </c>
      <c r="BY341" s="86">
        <v>62595</v>
      </c>
      <c r="BZ341" s="86">
        <v>60804</v>
      </c>
      <c r="CA341" s="86">
        <v>60324</v>
      </c>
      <c r="CB341" s="86">
        <v>58878</v>
      </c>
      <c r="CC341" s="86">
        <v>58370</v>
      </c>
      <c r="CD341" s="86">
        <v>57060</v>
      </c>
      <c r="CE341" s="86">
        <v>56580</v>
      </c>
      <c r="CF341" s="86">
        <v>55446</v>
      </c>
      <c r="CG341" s="86">
        <v>54510</v>
      </c>
      <c r="CH341" s="86">
        <v>52349</v>
      </c>
      <c r="CI341" s="86">
        <v>50969</v>
      </c>
      <c r="CJ341" s="86">
        <v>49878</v>
      </c>
      <c r="CK341" s="86">
        <v>48367</v>
      </c>
      <c r="CL341" s="86">
        <v>47347</v>
      </c>
      <c r="CM341" s="86">
        <v>47300</v>
      </c>
      <c r="CN341" s="86">
        <v>46319</v>
      </c>
      <c r="CO341" s="86">
        <v>46405</v>
      </c>
      <c r="CP341" s="86">
        <v>46145</v>
      </c>
      <c r="CQ341" s="86">
        <v>45316</v>
      </c>
      <c r="CR341" s="86">
        <v>44621</v>
      </c>
      <c r="CS341" s="86">
        <v>43846</v>
      </c>
      <c r="CT341" s="86">
        <v>42456</v>
      </c>
      <c r="CU341" s="86">
        <v>41337</v>
      </c>
      <c r="CV341" s="86">
        <v>39519</v>
      </c>
      <c r="CW341" s="86">
        <v>37663</v>
      </c>
      <c r="CX341" s="86">
        <v>34252</v>
      </c>
      <c r="CY341" s="86">
        <v>30717</v>
      </c>
      <c r="CZ341" s="86">
        <v>27268</v>
      </c>
      <c r="DA341" s="86">
        <v>24178</v>
      </c>
      <c r="DB341" s="86">
        <v>21212</v>
      </c>
      <c r="DC341" s="86">
        <v>18315</v>
      </c>
      <c r="DD341" s="86">
        <v>15654</v>
      </c>
      <c r="DE341" s="86">
        <v>13122</v>
      </c>
      <c r="DF341" s="86">
        <v>10579</v>
      </c>
      <c r="DG341" s="86">
        <v>8384</v>
      </c>
      <c r="DH341" s="86">
        <v>6489</v>
      </c>
      <c r="DI341" s="86">
        <v>4998</v>
      </c>
      <c r="DJ341" s="86">
        <v>3604</v>
      </c>
      <c r="DK341" s="86">
        <v>2627</v>
      </c>
      <c r="DL341" s="86">
        <v>1732</v>
      </c>
      <c r="DM341" s="86">
        <v>1100</v>
      </c>
      <c r="DN341" s="86">
        <v>634</v>
      </c>
      <c r="DO341" s="86">
        <v>336</v>
      </c>
      <c r="DP341" s="86">
        <v>153</v>
      </c>
      <c r="DQ341" s="86">
        <v>67</v>
      </c>
      <c r="DR341" s="86">
        <v>24</v>
      </c>
      <c r="DS341" s="86">
        <v>10</v>
      </c>
      <c r="DT341" s="86">
        <v>3</v>
      </c>
      <c r="DU341" s="86">
        <v>1</v>
      </c>
      <c r="DV341" s="86">
        <v>0</v>
      </c>
      <c r="DW341" s="86">
        <v>0</v>
      </c>
      <c r="DX341" s="86">
        <v>0</v>
      </c>
      <c r="DY341" s="86">
        <v>0</v>
      </c>
      <c r="DZ341" s="86">
        <v>0</v>
      </c>
      <c r="EA341" s="86">
        <v>0</v>
      </c>
      <c r="EB341" s="86">
        <v>0</v>
      </c>
      <c r="EC341" s="86">
        <v>0</v>
      </c>
      <c r="ED341" s="86">
        <v>0</v>
      </c>
      <c r="EE341" s="86">
        <v>0</v>
      </c>
    </row>
    <row r="342" spans="1:135" ht="0.95" customHeight="1" x14ac:dyDescent="0.25">
      <c r="A342" s="70">
        <v>2051</v>
      </c>
      <c r="B342" s="71">
        <f t="shared" si="513"/>
        <v>4829753</v>
      </c>
      <c r="C342" s="70"/>
      <c r="D342" s="84">
        <f t="shared" si="514"/>
        <v>2638621</v>
      </c>
      <c r="E342" s="84">
        <f t="shared" si="515"/>
        <v>2697985</v>
      </c>
      <c r="F342" s="84">
        <f t="shared" si="516"/>
        <v>2756175</v>
      </c>
      <c r="G342" s="85">
        <f t="shared" si="517"/>
        <v>2813925</v>
      </c>
      <c r="H342" s="85">
        <f t="shared" si="518"/>
        <v>2870373</v>
      </c>
      <c r="I342" s="85">
        <f>SUM(CB342:$DJ342)</f>
        <v>1298365</v>
      </c>
      <c r="J342" s="85">
        <f>SUM(CC342:$DJ342)</f>
        <v>1239001</v>
      </c>
      <c r="K342" s="85">
        <f>SUM(CD342:$DJ342)</f>
        <v>1180811</v>
      </c>
      <c r="L342" s="85">
        <f>SUM(CE342:$DJ342)</f>
        <v>1123061</v>
      </c>
      <c r="M342" s="85">
        <f>SUM(CF342:$DJ342)</f>
        <v>1066613</v>
      </c>
      <c r="N342" s="84"/>
      <c r="O342" s="86">
        <v>42705</v>
      </c>
      <c r="P342" s="86">
        <v>42961</v>
      </c>
      <c r="Q342" s="86">
        <v>43167</v>
      </c>
      <c r="R342" s="86">
        <v>43338</v>
      </c>
      <c r="S342" s="86">
        <v>43500</v>
      </c>
      <c r="T342" s="86">
        <v>43662</v>
      </c>
      <c r="U342" s="86">
        <v>43824</v>
      </c>
      <c r="V342" s="86">
        <v>43980</v>
      </c>
      <c r="W342" s="86">
        <v>44142</v>
      </c>
      <c r="X342" s="86">
        <v>44309</v>
      </c>
      <c r="Y342" s="86">
        <v>44483</v>
      </c>
      <c r="Z342" s="86">
        <v>44664</v>
      </c>
      <c r="AA342" s="86">
        <v>44864</v>
      </c>
      <c r="AB342" s="86">
        <v>45083</v>
      </c>
      <c r="AC342" s="86">
        <v>45334</v>
      </c>
      <c r="AD342" s="86">
        <v>45636</v>
      </c>
      <c r="AE342" s="86">
        <v>46026</v>
      </c>
      <c r="AF342" s="86">
        <v>46497</v>
      </c>
      <c r="AG342" s="86">
        <v>47019</v>
      </c>
      <c r="AH342" s="86">
        <v>47573</v>
      </c>
      <c r="AI342" s="86">
        <v>48199</v>
      </c>
      <c r="AJ342" s="86">
        <v>48913</v>
      </c>
      <c r="AK342" s="86">
        <v>49653</v>
      </c>
      <c r="AL342" s="86">
        <v>50464</v>
      </c>
      <c r="AM342" s="86">
        <v>51328</v>
      </c>
      <c r="AN342" s="86">
        <v>52242</v>
      </c>
      <c r="AO342" s="86">
        <v>53172</v>
      </c>
      <c r="AP342" s="86">
        <v>54100</v>
      </c>
      <c r="AQ342" s="86">
        <v>54981</v>
      </c>
      <c r="AR342" s="86">
        <v>55797</v>
      </c>
      <c r="AS342" s="86">
        <v>56538</v>
      </c>
      <c r="AT342" s="86">
        <v>57188</v>
      </c>
      <c r="AU342" s="86">
        <v>57758</v>
      </c>
      <c r="AV342" s="86">
        <v>58252</v>
      </c>
      <c r="AW342" s="86">
        <v>58671</v>
      </c>
      <c r="AX342" s="86">
        <v>58990</v>
      </c>
      <c r="AY342" s="86">
        <v>59217</v>
      </c>
      <c r="AZ342" s="86">
        <v>59339</v>
      </c>
      <c r="BA342" s="86">
        <v>59688</v>
      </c>
      <c r="BB342" s="86">
        <v>60224</v>
      </c>
      <c r="BC342" s="86">
        <v>60045</v>
      </c>
      <c r="BD342" s="86">
        <v>60398</v>
      </c>
      <c r="BE342" s="86">
        <v>60296</v>
      </c>
      <c r="BF342" s="86">
        <v>60346</v>
      </c>
      <c r="BG342" s="86">
        <v>59717</v>
      </c>
      <c r="BH342" s="86">
        <v>59746</v>
      </c>
      <c r="BI342" s="86">
        <v>59738</v>
      </c>
      <c r="BJ342" s="86">
        <v>59585</v>
      </c>
      <c r="BK342" s="86">
        <v>59367</v>
      </c>
      <c r="BL342" s="86">
        <v>59938</v>
      </c>
      <c r="BM342" s="86">
        <v>60197</v>
      </c>
      <c r="BN342" s="86">
        <v>61901</v>
      </c>
      <c r="BO342" s="86">
        <v>61556</v>
      </c>
      <c r="BP342" s="86">
        <v>61977</v>
      </c>
      <c r="BQ342" s="86">
        <v>62278</v>
      </c>
      <c r="BR342" s="86">
        <v>63028</v>
      </c>
      <c r="BS342" s="86">
        <v>62717</v>
      </c>
      <c r="BT342" s="86">
        <v>62912</v>
      </c>
      <c r="BU342" s="86">
        <v>63034</v>
      </c>
      <c r="BV342" s="86">
        <v>63743</v>
      </c>
      <c r="BW342" s="86">
        <v>63755</v>
      </c>
      <c r="BX342" s="86">
        <v>63228</v>
      </c>
      <c r="BY342" s="86">
        <v>62292</v>
      </c>
      <c r="BZ342" s="86">
        <v>61958</v>
      </c>
      <c r="CA342" s="86">
        <v>60155</v>
      </c>
      <c r="CB342" s="86">
        <v>59364</v>
      </c>
      <c r="CC342" s="86">
        <v>58190</v>
      </c>
      <c r="CD342" s="86">
        <v>57750</v>
      </c>
      <c r="CE342" s="86">
        <v>56448</v>
      </c>
      <c r="CF342" s="86">
        <v>55961</v>
      </c>
      <c r="CG342" s="86">
        <v>54813</v>
      </c>
      <c r="CH342" s="86">
        <v>53853</v>
      </c>
      <c r="CI342" s="86">
        <v>51674</v>
      </c>
      <c r="CJ342" s="86">
        <v>50258</v>
      </c>
      <c r="CK342" s="86">
        <v>49122</v>
      </c>
      <c r="CL342" s="86">
        <v>47566</v>
      </c>
      <c r="CM342" s="86">
        <v>46491</v>
      </c>
      <c r="CN342" s="86">
        <v>46356</v>
      </c>
      <c r="CO342" s="86">
        <v>45305</v>
      </c>
      <c r="CP342" s="86">
        <v>45283</v>
      </c>
      <c r="CQ342" s="86">
        <v>44914</v>
      </c>
      <c r="CR342" s="86">
        <v>43967</v>
      </c>
      <c r="CS342" s="86">
        <v>43140</v>
      </c>
      <c r="CT342" s="86">
        <v>42223</v>
      </c>
      <c r="CU342" s="86">
        <v>40704</v>
      </c>
      <c r="CV342" s="86">
        <v>39435</v>
      </c>
      <c r="CW342" s="86">
        <v>37489</v>
      </c>
      <c r="CX342" s="86">
        <v>35499</v>
      </c>
      <c r="CY342" s="86">
        <v>32052</v>
      </c>
      <c r="CZ342" s="86">
        <v>28510</v>
      </c>
      <c r="DA342" s="86">
        <v>25075</v>
      </c>
      <c r="DB342" s="86">
        <v>22000</v>
      </c>
      <c r="DC342" s="86">
        <v>19068</v>
      </c>
      <c r="DD342" s="86">
        <v>16237</v>
      </c>
      <c r="DE342" s="86">
        <v>13659</v>
      </c>
      <c r="DF342" s="86">
        <v>11239</v>
      </c>
      <c r="DG342" s="86">
        <v>8871</v>
      </c>
      <c r="DH342" s="86">
        <v>6859</v>
      </c>
      <c r="DI342" s="86">
        <v>5156</v>
      </c>
      <c r="DJ342" s="86">
        <v>3834</v>
      </c>
      <c r="DK342" s="86">
        <v>2651</v>
      </c>
      <c r="DL342" s="86">
        <v>1835</v>
      </c>
      <c r="DM342" s="86">
        <v>1139</v>
      </c>
      <c r="DN342" s="86">
        <v>673</v>
      </c>
      <c r="DO342" s="86">
        <v>357</v>
      </c>
      <c r="DP342" s="86">
        <v>173</v>
      </c>
      <c r="DQ342" s="86">
        <v>71</v>
      </c>
      <c r="DR342" s="86">
        <v>28</v>
      </c>
      <c r="DS342" s="86">
        <v>10</v>
      </c>
      <c r="DT342" s="86">
        <v>4</v>
      </c>
      <c r="DU342" s="86">
        <v>1</v>
      </c>
      <c r="DV342" s="86">
        <v>0</v>
      </c>
      <c r="DW342" s="86">
        <v>0</v>
      </c>
      <c r="DX342" s="86">
        <v>0</v>
      </c>
      <c r="DY342" s="86">
        <v>0</v>
      </c>
      <c r="DZ342" s="86">
        <v>0</v>
      </c>
      <c r="EA342" s="86">
        <v>0</v>
      </c>
      <c r="EB342" s="86">
        <v>0</v>
      </c>
      <c r="EC342" s="86">
        <v>0</v>
      </c>
      <c r="ED342" s="86">
        <v>0</v>
      </c>
      <c r="EE342" s="86">
        <v>0</v>
      </c>
    </row>
    <row r="343" spans="1:135" ht="0.95" customHeight="1" x14ac:dyDescent="0.25">
      <c r="A343" s="70">
        <v>2052</v>
      </c>
      <c r="B343" s="71">
        <f t="shared" si="513"/>
        <v>4832787</v>
      </c>
      <c r="C343" s="70"/>
      <c r="D343" s="84">
        <f t="shared" si="514"/>
        <v>2634422</v>
      </c>
      <c r="E343" s="84">
        <f t="shared" si="515"/>
        <v>2693622</v>
      </c>
      <c r="F343" s="84">
        <f t="shared" si="516"/>
        <v>2752298</v>
      </c>
      <c r="G343" s="85">
        <f t="shared" si="517"/>
        <v>2809873</v>
      </c>
      <c r="H343" s="85">
        <f t="shared" si="518"/>
        <v>2867007</v>
      </c>
      <c r="I343" s="85">
        <f>SUM(CB343:$DJ343)</f>
        <v>1306416</v>
      </c>
      <c r="J343" s="85">
        <f>SUM(CC343:$DJ343)</f>
        <v>1247216</v>
      </c>
      <c r="K343" s="85">
        <f>SUM(CD343:$DJ343)</f>
        <v>1188540</v>
      </c>
      <c r="L343" s="85">
        <f>SUM(CE343:$DJ343)</f>
        <v>1130965</v>
      </c>
      <c r="M343" s="85">
        <f>SUM(CF343:$DJ343)</f>
        <v>1073831</v>
      </c>
      <c r="N343" s="84"/>
      <c r="O343" s="86">
        <v>42714</v>
      </c>
      <c r="P343" s="86">
        <v>42985</v>
      </c>
      <c r="Q343" s="86">
        <v>43189</v>
      </c>
      <c r="R343" s="86">
        <v>43370</v>
      </c>
      <c r="S343" s="86">
        <v>43533</v>
      </c>
      <c r="T343" s="86">
        <v>43687</v>
      </c>
      <c r="U343" s="86">
        <v>43848</v>
      </c>
      <c r="V343" s="86">
        <v>44007</v>
      </c>
      <c r="W343" s="86">
        <v>44159</v>
      </c>
      <c r="X343" s="86">
        <v>44317</v>
      </c>
      <c r="Y343" s="86">
        <v>44476</v>
      </c>
      <c r="Z343" s="86">
        <v>44639</v>
      </c>
      <c r="AA343" s="86">
        <v>44814</v>
      </c>
      <c r="AB343" s="86">
        <v>45013</v>
      </c>
      <c r="AC343" s="86">
        <v>45242</v>
      </c>
      <c r="AD343" s="86">
        <v>45526</v>
      </c>
      <c r="AE343" s="86">
        <v>45881</v>
      </c>
      <c r="AF343" s="86">
        <v>46336</v>
      </c>
      <c r="AG343" s="86">
        <v>46837</v>
      </c>
      <c r="AH343" s="86">
        <v>47376</v>
      </c>
      <c r="AI343" s="86">
        <v>47991</v>
      </c>
      <c r="AJ343" s="86">
        <v>48687</v>
      </c>
      <c r="AK343" s="86">
        <v>49446</v>
      </c>
      <c r="AL343" s="86">
        <v>50248</v>
      </c>
      <c r="AM343" s="86">
        <v>51137</v>
      </c>
      <c r="AN343" s="86">
        <v>52077</v>
      </c>
      <c r="AO343" s="86">
        <v>53048</v>
      </c>
      <c r="AP343" s="86">
        <v>54018</v>
      </c>
      <c r="AQ343" s="86">
        <v>54955</v>
      </c>
      <c r="AR343" s="86">
        <v>55817</v>
      </c>
      <c r="AS343" s="86">
        <v>56595</v>
      </c>
      <c r="AT343" s="86">
        <v>57284</v>
      </c>
      <c r="AU343" s="86">
        <v>57876</v>
      </c>
      <c r="AV343" s="86">
        <v>58379</v>
      </c>
      <c r="AW343" s="86">
        <v>58804</v>
      </c>
      <c r="AX343" s="86">
        <v>59155</v>
      </c>
      <c r="AY343" s="86">
        <v>59412</v>
      </c>
      <c r="AZ343" s="86">
        <v>59581</v>
      </c>
      <c r="BA343" s="86">
        <v>59652</v>
      </c>
      <c r="BB343" s="86">
        <v>59957</v>
      </c>
      <c r="BC343" s="86">
        <v>60456</v>
      </c>
      <c r="BD343" s="86">
        <v>60249</v>
      </c>
      <c r="BE343" s="86">
        <v>60573</v>
      </c>
      <c r="BF343" s="86">
        <v>60449</v>
      </c>
      <c r="BG343" s="86">
        <v>60475</v>
      </c>
      <c r="BH343" s="86">
        <v>59829</v>
      </c>
      <c r="BI343" s="86">
        <v>59833</v>
      </c>
      <c r="BJ343" s="86">
        <v>59799</v>
      </c>
      <c r="BK343" s="86">
        <v>59623</v>
      </c>
      <c r="BL343" s="86">
        <v>59379</v>
      </c>
      <c r="BM343" s="86">
        <v>59923</v>
      </c>
      <c r="BN343" s="86">
        <v>60152</v>
      </c>
      <c r="BO343" s="86">
        <v>61818</v>
      </c>
      <c r="BP343" s="86">
        <v>61445</v>
      </c>
      <c r="BQ343" s="86">
        <v>61830</v>
      </c>
      <c r="BR343" s="86">
        <v>62092</v>
      </c>
      <c r="BS343" s="86">
        <v>62795</v>
      </c>
      <c r="BT343" s="86">
        <v>62433</v>
      </c>
      <c r="BU343" s="86">
        <v>62566</v>
      </c>
      <c r="BV343" s="86">
        <v>62621</v>
      </c>
      <c r="BW343" s="86">
        <v>63160</v>
      </c>
      <c r="BX343" s="86">
        <v>63208</v>
      </c>
      <c r="BY343" s="86">
        <v>62629</v>
      </c>
      <c r="BZ343" s="86">
        <v>61663</v>
      </c>
      <c r="CA343" s="86">
        <v>61303</v>
      </c>
      <c r="CB343" s="86">
        <v>59200</v>
      </c>
      <c r="CC343" s="86">
        <v>58676</v>
      </c>
      <c r="CD343" s="86">
        <v>57575</v>
      </c>
      <c r="CE343" s="86">
        <v>57134</v>
      </c>
      <c r="CF343" s="86">
        <v>55836</v>
      </c>
      <c r="CG343" s="86">
        <v>55326</v>
      </c>
      <c r="CH343" s="86">
        <v>54157</v>
      </c>
      <c r="CI343" s="86">
        <v>53162</v>
      </c>
      <c r="CJ343" s="86">
        <v>50958</v>
      </c>
      <c r="CK343" s="86">
        <v>49501</v>
      </c>
      <c r="CL343" s="86">
        <v>48314</v>
      </c>
      <c r="CM343" s="86">
        <v>46712</v>
      </c>
      <c r="CN343" s="86">
        <v>45572</v>
      </c>
      <c r="CO343" s="86">
        <v>45348</v>
      </c>
      <c r="CP343" s="86">
        <v>44220</v>
      </c>
      <c r="CQ343" s="86">
        <v>44084</v>
      </c>
      <c r="CR343" s="86">
        <v>43589</v>
      </c>
      <c r="CS343" s="86">
        <v>42521</v>
      </c>
      <c r="CT343" s="86">
        <v>41558</v>
      </c>
      <c r="CU343" s="86">
        <v>40497</v>
      </c>
      <c r="CV343" s="86">
        <v>38847</v>
      </c>
      <c r="CW343" s="86">
        <v>37426</v>
      </c>
      <c r="CX343" s="86">
        <v>35354</v>
      </c>
      <c r="CY343" s="86">
        <v>33240</v>
      </c>
      <c r="CZ343" s="86">
        <v>29770</v>
      </c>
      <c r="DA343" s="86">
        <v>26237</v>
      </c>
      <c r="DB343" s="86">
        <v>22837</v>
      </c>
      <c r="DC343" s="86">
        <v>19797</v>
      </c>
      <c r="DD343" s="86">
        <v>16923</v>
      </c>
      <c r="DE343" s="86">
        <v>14186</v>
      </c>
      <c r="DF343" s="86">
        <v>11719</v>
      </c>
      <c r="DG343" s="86">
        <v>9441</v>
      </c>
      <c r="DH343" s="86">
        <v>7272</v>
      </c>
      <c r="DI343" s="86">
        <v>5462</v>
      </c>
      <c r="DJ343" s="86">
        <v>3965</v>
      </c>
      <c r="DK343" s="86">
        <v>2828</v>
      </c>
      <c r="DL343" s="86">
        <v>1859</v>
      </c>
      <c r="DM343" s="86">
        <v>1211</v>
      </c>
      <c r="DN343" s="86">
        <v>701</v>
      </c>
      <c r="DO343" s="86">
        <v>381</v>
      </c>
      <c r="DP343" s="86">
        <v>185</v>
      </c>
      <c r="DQ343" s="86">
        <v>81</v>
      </c>
      <c r="DR343" s="86">
        <v>29</v>
      </c>
      <c r="DS343" s="86">
        <v>12</v>
      </c>
      <c r="DT343" s="86">
        <v>4</v>
      </c>
      <c r="DU343" s="86">
        <v>1</v>
      </c>
      <c r="DV343" s="86">
        <v>0</v>
      </c>
      <c r="DW343" s="86">
        <v>0</v>
      </c>
      <c r="DX343" s="86">
        <v>0</v>
      </c>
      <c r="DY343" s="86">
        <v>0</v>
      </c>
      <c r="DZ343" s="86">
        <v>0</v>
      </c>
      <c r="EA343" s="86">
        <v>0</v>
      </c>
      <c r="EB343" s="86">
        <v>0</v>
      </c>
      <c r="EC343" s="86">
        <v>0</v>
      </c>
      <c r="ED343" s="86">
        <v>0</v>
      </c>
      <c r="EE343" s="86">
        <v>0</v>
      </c>
    </row>
    <row r="344" spans="1:135" ht="0.95" customHeight="1" x14ac:dyDescent="0.25">
      <c r="A344" s="70">
        <v>2053</v>
      </c>
      <c r="B344" s="71">
        <f t="shared" si="513"/>
        <v>4835346</v>
      </c>
      <c r="C344" s="70"/>
      <c r="D344" s="84">
        <f t="shared" si="514"/>
        <v>2628945</v>
      </c>
      <c r="E344" s="84">
        <f t="shared" si="515"/>
        <v>2689285</v>
      </c>
      <c r="F344" s="84">
        <f t="shared" si="516"/>
        <v>2747801</v>
      </c>
      <c r="G344" s="85">
        <f t="shared" si="517"/>
        <v>2805862</v>
      </c>
      <c r="H344" s="85">
        <f t="shared" si="518"/>
        <v>2862826</v>
      </c>
      <c r="I344" s="85">
        <f>SUM(CB344:$DJ344)</f>
        <v>1315049</v>
      </c>
      <c r="J344" s="85">
        <f>SUM(CC344:$DJ344)</f>
        <v>1254709</v>
      </c>
      <c r="K344" s="85">
        <f>SUM(CD344:$DJ344)</f>
        <v>1196193</v>
      </c>
      <c r="L344" s="85">
        <f>SUM(CE344:$DJ344)</f>
        <v>1138132</v>
      </c>
      <c r="M344" s="85">
        <f>SUM(CF344:$DJ344)</f>
        <v>1081168</v>
      </c>
      <c r="N344" s="84"/>
      <c r="O344" s="86">
        <v>42718</v>
      </c>
      <c r="P344" s="86">
        <v>42996</v>
      </c>
      <c r="Q344" s="86">
        <v>43215</v>
      </c>
      <c r="R344" s="86">
        <v>43392</v>
      </c>
      <c r="S344" s="86">
        <v>43563</v>
      </c>
      <c r="T344" s="86">
        <v>43721</v>
      </c>
      <c r="U344" s="86">
        <v>43872</v>
      </c>
      <c r="V344" s="86">
        <v>44032</v>
      </c>
      <c r="W344" s="86">
        <v>44187</v>
      </c>
      <c r="X344" s="86">
        <v>44335</v>
      </c>
      <c r="Y344" s="86">
        <v>44485</v>
      </c>
      <c r="Z344" s="86">
        <v>44634</v>
      </c>
      <c r="AA344" s="86">
        <v>44790</v>
      </c>
      <c r="AB344" s="86">
        <v>44964</v>
      </c>
      <c r="AC344" s="86">
        <v>45173</v>
      </c>
      <c r="AD344" s="86">
        <v>45435</v>
      </c>
      <c r="AE344" s="86">
        <v>45773</v>
      </c>
      <c r="AF344" s="86">
        <v>46194</v>
      </c>
      <c r="AG344" s="86">
        <v>46678</v>
      </c>
      <c r="AH344" s="86">
        <v>47195</v>
      </c>
      <c r="AI344" s="86">
        <v>47794</v>
      </c>
      <c r="AJ344" s="86">
        <v>48479</v>
      </c>
      <c r="AK344" s="86">
        <v>49223</v>
      </c>
      <c r="AL344" s="86">
        <v>50044</v>
      </c>
      <c r="AM344" s="86">
        <v>50924</v>
      </c>
      <c r="AN344" s="86">
        <v>51890</v>
      </c>
      <c r="AO344" s="86">
        <v>52886</v>
      </c>
      <c r="AP344" s="86">
        <v>53897</v>
      </c>
      <c r="AQ344" s="86">
        <v>54873</v>
      </c>
      <c r="AR344" s="86">
        <v>55791</v>
      </c>
      <c r="AS344" s="86">
        <v>56614</v>
      </c>
      <c r="AT344" s="86">
        <v>57340</v>
      </c>
      <c r="AU344" s="86">
        <v>57972</v>
      </c>
      <c r="AV344" s="86">
        <v>58495</v>
      </c>
      <c r="AW344" s="86">
        <v>58931</v>
      </c>
      <c r="AX344" s="86">
        <v>59286</v>
      </c>
      <c r="AY344" s="86">
        <v>59575</v>
      </c>
      <c r="AZ344" s="86">
        <v>59773</v>
      </c>
      <c r="BA344" s="86">
        <v>59892</v>
      </c>
      <c r="BB344" s="86">
        <v>59923</v>
      </c>
      <c r="BC344" s="86">
        <v>60189</v>
      </c>
      <c r="BD344" s="86">
        <v>60658</v>
      </c>
      <c r="BE344" s="86">
        <v>60426</v>
      </c>
      <c r="BF344" s="86">
        <v>60724</v>
      </c>
      <c r="BG344" s="86">
        <v>60578</v>
      </c>
      <c r="BH344" s="86">
        <v>60582</v>
      </c>
      <c r="BI344" s="86">
        <v>59915</v>
      </c>
      <c r="BJ344" s="86">
        <v>59894</v>
      </c>
      <c r="BK344" s="86">
        <v>59836</v>
      </c>
      <c r="BL344" s="86">
        <v>59635</v>
      </c>
      <c r="BM344" s="86">
        <v>59368</v>
      </c>
      <c r="BN344" s="86">
        <v>59879</v>
      </c>
      <c r="BO344" s="86">
        <v>60078</v>
      </c>
      <c r="BP344" s="86">
        <v>61704</v>
      </c>
      <c r="BQ344" s="86">
        <v>61300</v>
      </c>
      <c r="BR344" s="86">
        <v>61647</v>
      </c>
      <c r="BS344" s="86">
        <v>61865</v>
      </c>
      <c r="BT344" s="86">
        <v>62512</v>
      </c>
      <c r="BU344" s="86">
        <v>62093</v>
      </c>
      <c r="BV344" s="86">
        <v>62159</v>
      </c>
      <c r="BW344" s="86">
        <v>62051</v>
      </c>
      <c r="BX344" s="86">
        <v>62619</v>
      </c>
      <c r="BY344" s="86">
        <v>62613</v>
      </c>
      <c r="BZ344" s="86">
        <v>62002</v>
      </c>
      <c r="CA344" s="86">
        <v>61016</v>
      </c>
      <c r="CB344" s="86">
        <v>60340</v>
      </c>
      <c r="CC344" s="86">
        <v>58516</v>
      </c>
      <c r="CD344" s="86">
        <v>58061</v>
      </c>
      <c r="CE344" s="86">
        <v>56964</v>
      </c>
      <c r="CF344" s="86">
        <v>56516</v>
      </c>
      <c r="CG344" s="86">
        <v>55209</v>
      </c>
      <c r="CH344" s="86">
        <v>54667</v>
      </c>
      <c r="CI344" s="86">
        <v>53469</v>
      </c>
      <c r="CJ344" s="86">
        <v>52429</v>
      </c>
      <c r="CK344" s="86">
        <v>50197</v>
      </c>
      <c r="CL344" s="86">
        <v>48694</v>
      </c>
      <c r="CM344" s="86">
        <v>47451</v>
      </c>
      <c r="CN344" s="86">
        <v>45795</v>
      </c>
      <c r="CO344" s="86">
        <v>44590</v>
      </c>
      <c r="CP344" s="86">
        <v>44268</v>
      </c>
      <c r="CQ344" s="86">
        <v>43059</v>
      </c>
      <c r="CR344" s="86">
        <v>42794</v>
      </c>
      <c r="CS344" s="86">
        <v>42168</v>
      </c>
      <c r="CT344" s="86">
        <v>40976</v>
      </c>
      <c r="CU344" s="86">
        <v>39873</v>
      </c>
      <c r="CV344" s="86">
        <v>38667</v>
      </c>
      <c r="CW344" s="86">
        <v>36886</v>
      </c>
      <c r="CX344" s="86">
        <v>35313</v>
      </c>
      <c r="CY344" s="86">
        <v>33125</v>
      </c>
      <c r="CZ344" s="86">
        <v>30895</v>
      </c>
      <c r="DA344" s="86">
        <v>27419</v>
      </c>
      <c r="DB344" s="86">
        <v>23915</v>
      </c>
      <c r="DC344" s="86">
        <v>20571</v>
      </c>
      <c r="DD344" s="86">
        <v>17592</v>
      </c>
      <c r="DE344" s="86">
        <v>14807</v>
      </c>
      <c r="DF344" s="86">
        <v>12189</v>
      </c>
      <c r="DG344" s="86">
        <v>9861</v>
      </c>
      <c r="DH344" s="86">
        <v>7755</v>
      </c>
      <c r="DI344" s="86">
        <v>5806</v>
      </c>
      <c r="DJ344" s="86">
        <v>4212</v>
      </c>
      <c r="DK344" s="86">
        <v>2935</v>
      </c>
      <c r="DL344" s="86">
        <v>1989</v>
      </c>
      <c r="DM344" s="86">
        <v>1233</v>
      </c>
      <c r="DN344" s="86">
        <v>749</v>
      </c>
      <c r="DO344" s="86">
        <v>400</v>
      </c>
      <c r="DP344" s="86">
        <v>199</v>
      </c>
      <c r="DQ344" s="86">
        <v>87</v>
      </c>
      <c r="DR344" s="86">
        <v>35</v>
      </c>
      <c r="DS344" s="86">
        <v>11</v>
      </c>
      <c r="DT344" s="86">
        <v>5</v>
      </c>
      <c r="DU344" s="86">
        <v>1</v>
      </c>
      <c r="DV344" s="86">
        <v>0</v>
      </c>
      <c r="DW344" s="86">
        <v>0</v>
      </c>
      <c r="DX344" s="86">
        <v>0</v>
      </c>
      <c r="DY344" s="86">
        <v>0</v>
      </c>
      <c r="DZ344" s="86">
        <v>0</v>
      </c>
      <c r="EA344" s="86">
        <v>0</v>
      </c>
      <c r="EB344" s="86">
        <v>0</v>
      </c>
      <c r="EC344" s="86">
        <v>0</v>
      </c>
      <c r="ED344" s="86">
        <v>0</v>
      </c>
      <c r="EE344" s="86">
        <v>0</v>
      </c>
    </row>
    <row r="345" spans="1:135" ht="0.95" customHeight="1" x14ac:dyDescent="0.25">
      <c r="A345" s="70">
        <v>2054</v>
      </c>
      <c r="B345" s="71">
        <f t="shared" si="513"/>
        <v>4837283</v>
      </c>
      <c r="C345" s="70"/>
      <c r="D345" s="84">
        <f t="shared" si="514"/>
        <v>2623643</v>
      </c>
      <c r="E345" s="84">
        <f t="shared" si="515"/>
        <v>2683705</v>
      </c>
      <c r="F345" s="84">
        <f t="shared" si="516"/>
        <v>2743353</v>
      </c>
      <c r="G345" s="85">
        <f t="shared" si="517"/>
        <v>2801259</v>
      </c>
      <c r="H345" s="85">
        <f t="shared" si="518"/>
        <v>2858708</v>
      </c>
      <c r="I345" s="85">
        <f>SUM(CB345:$DJ345)</f>
        <v>1322711</v>
      </c>
      <c r="J345" s="85">
        <f>SUM(CC345:$DJ345)</f>
        <v>1262649</v>
      </c>
      <c r="K345" s="85">
        <f>SUM(CD345:$DJ345)</f>
        <v>1203001</v>
      </c>
      <c r="L345" s="85">
        <f>SUM(CE345:$DJ345)</f>
        <v>1145095</v>
      </c>
      <c r="M345" s="85">
        <f>SUM(CF345:$DJ345)</f>
        <v>1087646</v>
      </c>
      <c r="N345" s="84"/>
      <c r="O345" s="86">
        <v>42708</v>
      </c>
      <c r="P345" s="86">
        <v>42999</v>
      </c>
      <c r="Q345" s="86">
        <v>43227</v>
      </c>
      <c r="R345" s="86">
        <v>43420</v>
      </c>
      <c r="S345" s="86">
        <v>43584</v>
      </c>
      <c r="T345" s="86">
        <v>43751</v>
      </c>
      <c r="U345" s="86">
        <v>43906</v>
      </c>
      <c r="V345" s="86">
        <v>44057</v>
      </c>
      <c r="W345" s="86">
        <v>44212</v>
      </c>
      <c r="X345" s="86">
        <v>44363</v>
      </c>
      <c r="Y345" s="86">
        <v>44503</v>
      </c>
      <c r="Z345" s="86">
        <v>44643</v>
      </c>
      <c r="AA345" s="86">
        <v>44784</v>
      </c>
      <c r="AB345" s="86">
        <v>44940</v>
      </c>
      <c r="AC345" s="86">
        <v>45124</v>
      </c>
      <c r="AD345" s="86">
        <v>45367</v>
      </c>
      <c r="AE345" s="86">
        <v>45683</v>
      </c>
      <c r="AF345" s="86">
        <v>46086</v>
      </c>
      <c r="AG345" s="86">
        <v>46536</v>
      </c>
      <c r="AH345" s="86">
        <v>47036</v>
      </c>
      <c r="AI345" s="86">
        <v>47616</v>
      </c>
      <c r="AJ345" s="86">
        <v>48284</v>
      </c>
      <c r="AK345" s="86">
        <v>49017</v>
      </c>
      <c r="AL345" s="86">
        <v>49823</v>
      </c>
      <c r="AM345" s="86">
        <v>50721</v>
      </c>
      <c r="AN345" s="86">
        <v>51679</v>
      </c>
      <c r="AO345" s="86">
        <v>52701</v>
      </c>
      <c r="AP345" s="86">
        <v>53737</v>
      </c>
      <c r="AQ345" s="86">
        <v>54753</v>
      </c>
      <c r="AR345" s="86">
        <v>55710</v>
      </c>
      <c r="AS345" s="86">
        <v>56588</v>
      </c>
      <c r="AT345" s="86">
        <v>57359</v>
      </c>
      <c r="AU345" s="86">
        <v>58027</v>
      </c>
      <c r="AV345" s="86">
        <v>58591</v>
      </c>
      <c r="AW345" s="86">
        <v>59045</v>
      </c>
      <c r="AX345" s="86">
        <v>59413</v>
      </c>
      <c r="AY345" s="86">
        <v>59706</v>
      </c>
      <c r="AZ345" s="86">
        <v>59936</v>
      </c>
      <c r="BA345" s="86">
        <v>60082</v>
      </c>
      <c r="BB345" s="86">
        <v>60160</v>
      </c>
      <c r="BC345" s="86">
        <v>60156</v>
      </c>
      <c r="BD345" s="86">
        <v>60391</v>
      </c>
      <c r="BE345" s="86">
        <v>60832</v>
      </c>
      <c r="BF345" s="86">
        <v>60577</v>
      </c>
      <c r="BG345" s="86">
        <v>60851</v>
      </c>
      <c r="BH345" s="86">
        <v>60683</v>
      </c>
      <c r="BI345" s="86">
        <v>60664</v>
      </c>
      <c r="BJ345" s="86">
        <v>59976</v>
      </c>
      <c r="BK345" s="86">
        <v>59933</v>
      </c>
      <c r="BL345" s="86">
        <v>59848</v>
      </c>
      <c r="BM345" s="86">
        <v>59620</v>
      </c>
      <c r="BN345" s="86">
        <v>59328</v>
      </c>
      <c r="BO345" s="86">
        <v>59807</v>
      </c>
      <c r="BP345" s="86">
        <v>59977</v>
      </c>
      <c r="BQ345" s="86">
        <v>61560</v>
      </c>
      <c r="BR345" s="86">
        <v>61123</v>
      </c>
      <c r="BS345" s="86">
        <v>61424</v>
      </c>
      <c r="BT345" s="86">
        <v>61589</v>
      </c>
      <c r="BU345" s="86">
        <v>62174</v>
      </c>
      <c r="BV345" s="86">
        <v>61691</v>
      </c>
      <c r="BW345" s="86">
        <v>61594</v>
      </c>
      <c r="BX345" s="86">
        <v>61522</v>
      </c>
      <c r="BY345" s="86">
        <v>62031</v>
      </c>
      <c r="BZ345" s="86">
        <v>61988</v>
      </c>
      <c r="CA345" s="86">
        <v>61356</v>
      </c>
      <c r="CB345" s="86">
        <v>60062</v>
      </c>
      <c r="CC345" s="86">
        <v>59648</v>
      </c>
      <c r="CD345" s="86">
        <v>57906</v>
      </c>
      <c r="CE345" s="86">
        <v>57449</v>
      </c>
      <c r="CF345" s="86">
        <v>56351</v>
      </c>
      <c r="CG345" s="86">
        <v>55882</v>
      </c>
      <c r="CH345" s="86">
        <v>54554</v>
      </c>
      <c r="CI345" s="86">
        <v>53974</v>
      </c>
      <c r="CJ345" s="86">
        <v>52736</v>
      </c>
      <c r="CK345" s="86">
        <v>51649</v>
      </c>
      <c r="CL345" s="86">
        <v>49382</v>
      </c>
      <c r="CM345" s="86">
        <v>47830</v>
      </c>
      <c r="CN345" s="86">
        <v>46525</v>
      </c>
      <c r="CO345" s="86">
        <v>44814</v>
      </c>
      <c r="CP345" s="86">
        <v>43537</v>
      </c>
      <c r="CQ345" s="86">
        <v>43115</v>
      </c>
      <c r="CR345" s="86">
        <v>41808</v>
      </c>
      <c r="CS345" s="86">
        <v>41408</v>
      </c>
      <c r="CT345" s="86">
        <v>40647</v>
      </c>
      <c r="CU345" s="86">
        <v>39326</v>
      </c>
      <c r="CV345" s="86">
        <v>38083</v>
      </c>
      <c r="CW345" s="86">
        <v>36730</v>
      </c>
      <c r="CX345" s="86">
        <v>34820</v>
      </c>
      <c r="CY345" s="86">
        <v>33103</v>
      </c>
      <c r="CZ345" s="86">
        <v>30806</v>
      </c>
      <c r="DA345" s="86">
        <v>28472</v>
      </c>
      <c r="DB345" s="86">
        <v>25010</v>
      </c>
      <c r="DC345" s="86">
        <v>21560</v>
      </c>
      <c r="DD345" s="86">
        <v>18298</v>
      </c>
      <c r="DE345" s="86">
        <v>15409</v>
      </c>
      <c r="DF345" s="86">
        <v>12739</v>
      </c>
      <c r="DG345" s="86">
        <v>10273</v>
      </c>
      <c r="DH345" s="86">
        <v>8114</v>
      </c>
      <c r="DI345" s="86">
        <v>6202</v>
      </c>
      <c r="DJ345" s="86">
        <v>4489</v>
      </c>
      <c r="DK345" s="86">
        <v>3127</v>
      </c>
      <c r="DL345" s="86">
        <v>2071</v>
      </c>
      <c r="DM345" s="86">
        <v>1323</v>
      </c>
      <c r="DN345" s="86">
        <v>766</v>
      </c>
      <c r="DO345" s="86">
        <v>430</v>
      </c>
      <c r="DP345" s="86">
        <v>211</v>
      </c>
      <c r="DQ345" s="86">
        <v>94</v>
      </c>
      <c r="DR345" s="86">
        <v>38</v>
      </c>
      <c r="DS345" s="86">
        <v>14</v>
      </c>
      <c r="DT345" s="86">
        <v>4</v>
      </c>
      <c r="DU345" s="86">
        <v>2</v>
      </c>
      <c r="DV345" s="86">
        <v>0</v>
      </c>
      <c r="DW345" s="86">
        <v>0</v>
      </c>
      <c r="DX345" s="86">
        <v>0</v>
      </c>
      <c r="DY345" s="86">
        <v>0</v>
      </c>
      <c r="DZ345" s="86">
        <v>0</v>
      </c>
      <c r="EA345" s="86">
        <v>0</v>
      </c>
      <c r="EB345" s="86">
        <v>0</v>
      </c>
      <c r="EC345" s="86">
        <v>0</v>
      </c>
      <c r="ED345" s="86">
        <v>0</v>
      </c>
      <c r="EE345" s="86">
        <v>0</v>
      </c>
    </row>
    <row r="346" spans="1:135" ht="0.95" customHeight="1" x14ac:dyDescent="0.25">
      <c r="A346" s="70">
        <v>2055</v>
      </c>
      <c r="B346" s="71">
        <f t="shared" si="513"/>
        <v>4838650</v>
      </c>
      <c r="C346" s="70"/>
      <c r="D346" s="84">
        <f t="shared" si="514"/>
        <v>2617907</v>
      </c>
      <c r="E346" s="84">
        <f t="shared" si="515"/>
        <v>2678310</v>
      </c>
      <c r="F346" s="84">
        <f t="shared" si="516"/>
        <v>2737688</v>
      </c>
      <c r="G346" s="85">
        <f t="shared" si="517"/>
        <v>2796719</v>
      </c>
      <c r="H346" s="85">
        <f t="shared" si="518"/>
        <v>2854020</v>
      </c>
      <c r="I346" s="85">
        <f>SUM(CB346:$DJ346)</f>
        <v>1330095</v>
      </c>
      <c r="J346" s="85">
        <f>SUM(CC346:$DJ346)</f>
        <v>1269692</v>
      </c>
      <c r="K346" s="85">
        <f>SUM(CD346:$DJ346)</f>
        <v>1210314</v>
      </c>
      <c r="L346" s="85">
        <f>SUM(CE346:$DJ346)</f>
        <v>1151283</v>
      </c>
      <c r="M346" s="85">
        <f>SUM(CF346:$DJ346)</f>
        <v>1093982</v>
      </c>
      <c r="N346" s="84"/>
      <c r="O346" s="86">
        <v>42683</v>
      </c>
      <c r="P346" s="86">
        <v>42990</v>
      </c>
      <c r="Q346" s="86">
        <v>43230</v>
      </c>
      <c r="R346" s="86">
        <v>43432</v>
      </c>
      <c r="S346" s="86">
        <v>43613</v>
      </c>
      <c r="T346" s="86">
        <v>43772</v>
      </c>
      <c r="U346" s="86">
        <v>43937</v>
      </c>
      <c r="V346" s="86">
        <v>44090</v>
      </c>
      <c r="W346" s="86">
        <v>44238</v>
      </c>
      <c r="X346" s="86">
        <v>44387</v>
      </c>
      <c r="Y346" s="86">
        <v>44532</v>
      </c>
      <c r="Z346" s="86">
        <v>44661</v>
      </c>
      <c r="AA346" s="86">
        <v>44794</v>
      </c>
      <c r="AB346" s="86">
        <v>44934</v>
      </c>
      <c r="AC346" s="86">
        <v>45101</v>
      </c>
      <c r="AD346" s="86">
        <v>45318</v>
      </c>
      <c r="AE346" s="86">
        <v>45614</v>
      </c>
      <c r="AF346" s="86">
        <v>45996</v>
      </c>
      <c r="AG346" s="86">
        <v>46430</v>
      </c>
      <c r="AH346" s="86">
        <v>46896</v>
      </c>
      <c r="AI346" s="86">
        <v>47459</v>
      </c>
      <c r="AJ346" s="86">
        <v>48107</v>
      </c>
      <c r="AK346" s="86">
        <v>48824</v>
      </c>
      <c r="AL346" s="86">
        <v>49619</v>
      </c>
      <c r="AM346" s="86">
        <v>50503</v>
      </c>
      <c r="AN346" s="86">
        <v>51478</v>
      </c>
      <c r="AO346" s="86">
        <v>52491</v>
      </c>
      <c r="AP346" s="86">
        <v>53553</v>
      </c>
      <c r="AQ346" s="86">
        <v>54595</v>
      </c>
      <c r="AR346" s="86">
        <v>55591</v>
      </c>
      <c r="AS346" s="86">
        <v>56508</v>
      </c>
      <c r="AT346" s="86">
        <v>57334</v>
      </c>
      <c r="AU346" s="86">
        <v>58045</v>
      </c>
      <c r="AV346" s="86">
        <v>58646</v>
      </c>
      <c r="AW346" s="86">
        <v>59140</v>
      </c>
      <c r="AX346" s="86">
        <v>59525</v>
      </c>
      <c r="AY346" s="86">
        <v>59830</v>
      </c>
      <c r="AZ346" s="86">
        <v>60065</v>
      </c>
      <c r="BA346" s="86">
        <v>60243</v>
      </c>
      <c r="BB346" s="86">
        <v>60349</v>
      </c>
      <c r="BC346" s="86">
        <v>60391</v>
      </c>
      <c r="BD346" s="86">
        <v>60359</v>
      </c>
      <c r="BE346" s="86">
        <v>60567</v>
      </c>
      <c r="BF346" s="86">
        <v>60981</v>
      </c>
      <c r="BG346" s="86">
        <v>60705</v>
      </c>
      <c r="BH346" s="86">
        <v>60955</v>
      </c>
      <c r="BI346" s="86">
        <v>60766</v>
      </c>
      <c r="BJ346" s="86">
        <v>60722</v>
      </c>
      <c r="BK346" s="86">
        <v>60014</v>
      </c>
      <c r="BL346" s="86">
        <v>59945</v>
      </c>
      <c r="BM346" s="86">
        <v>59834</v>
      </c>
      <c r="BN346" s="86">
        <v>59579</v>
      </c>
      <c r="BO346" s="86">
        <v>59260</v>
      </c>
      <c r="BP346" s="86">
        <v>59706</v>
      </c>
      <c r="BQ346" s="86">
        <v>59843</v>
      </c>
      <c r="BR346" s="86">
        <v>61380</v>
      </c>
      <c r="BS346" s="86">
        <v>60904</v>
      </c>
      <c r="BT346" s="86">
        <v>61151</v>
      </c>
      <c r="BU346" s="86">
        <v>61258</v>
      </c>
      <c r="BV346" s="86">
        <v>61772</v>
      </c>
      <c r="BW346" s="86">
        <v>61134</v>
      </c>
      <c r="BX346" s="86">
        <v>61070</v>
      </c>
      <c r="BY346" s="86">
        <v>60946</v>
      </c>
      <c r="BZ346" s="86">
        <v>61415</v>
      </c>
      <c r="CA346" s="86">
        <v>61345</v>
      </c>
      <c r="CB346" s="86">
        <v>60403</v>
      </c>
      <c r="CC346" s="86">
        <v>59378</v>
      </c>
      <c r="CD346" s="86">
        <v>59031</v>
      </c>
      <c r="CE346" s="86">
        <v>57301</v>
      </c>
      <c r="CF346" s="86">
        <v>56835</v>
      </c>
      <c r="CG346" s="86">
        <v>55723</v>
      </c>
      <c r="CH346" s="86">
        <v>55223</v>
      </c>
      <c r="CI346" s="86">
        <v>53866</v>
      </c>
      <c r="CJ346" s="86">
        <v>53238</v>
      </c>
      <c r="CK346" s="86">
        <v>51957</v>
      </c>
      <c r="CL346" s="86">
        <v>50814</v>
      </c>
      <c r="CM346" s="86">
        <v>48511</v>
      </c>
      <c r="CN346" s="86">
        <v>46901</v>
      </c>
      <c r="CO346" s="86">
        <v>45534</v>
      </c>
      <c r="CP346" s="86">
        <v>43764</v>
      </c>
      <c r="CQ346" s="86">
        <v>42410</v>
      </c>
      <c r="CR346" s="86">
        <v>41869</v>
      </c>
      <c r="CS346" s="86">
        <v>40465</v>
      </c>
      <c r="CT346" s="86">
        <v>39924</v>
      </c>
      <c r="CU346" s="86">
        <v>39023</v>
      </c>
      <c r="CV346" s="86">
        <v>37574</v>
      </c>
      <c r="CW346" s="86">
        <v>36189</v>
      </c>
      <c r="CX346" s="86">
        <v>34687</v>
      </c>
      <c r="CY346" s="86">
        <v>32658</v>
      </c>
      <c r="CZ346" s="86">
        <v>30804</v>
      </c>
      <c r="DA346" s="86">
        <v>28409</v>
      </c>
      <c r="DB346" s="86">
        <v>25992</v>
      </c>
      <c r="DC346" s="86">
        <v>22566</v>
      </c>
      <c r="DD346" s="86">
        <v>19195</v>
      </c>
      <c r="DE346" s="86">
        <v>16044</v>
      </c>
      <c r="DF346" s="86">
        <v>13274</v>
      </c>
      <c r="DG346" s="86">
        <v>10754</v>
      </c>
      <c r="DH346" s="86">
        <v>8468</v>
      </c>
      <c r="DI346" s="86">
        <v>6504</v>
      </c>
      <c r="DJ346" s="86">
        <v>4807</v>
      </c>
      <c r="DK346" s="86">
        <v>3344</v>
      </c>
      <c r="DL346" s="86">
        <v>2217</v>
      </c>
      <c r="DM346" s="86">
        <v>1385</v>
      </c>
      <c r="DN346" s="86">
        <v>826</v>
      </c>
      <c r="DO346" s="86">
        <v>441</v>
      </c>
      <c r="DP346" s="86">
        <v>227</v>
      </c>
      <c r="DQ346" s="86">
        <v>101</v>
      </c>
      <c r="DR346" s="86">
        <v>41</v>
      </c>
      <c r="DS346" s="86">
        <v>15</v>
      </c>
      <c r="DT346" s="86">
        <v>5</v>
      </c>
      <c r="DU346" s="86">
        <v>1</v>
      </c>
      <c r="DV346" s="86">
        <v>1</v>
      </c>
      <c r="DW346" s="86">
        <v>0</v>
      </c>
      <c r="DX346" s="86">
        <v>0</v>
      </c>
      <c r="DY346" s="86">
        <v>0</v>
      </c>
      <c r="DZ346" s="86">
        <v>0</v>
      </c>
      <c r="EA346" s="86">
        <v>0</v>
      </c>
      <c r="EB346" s="86">
        <v>0</v>
      </c>
      <c r="EC346" s="86">
        <v>0</v>
      </c>
      <c r="ED346" s="86">
        <v>0</v>
      </c>
      <c r="EE346" s="86">
        <v>0</v>
      </c>
    </row>
    <row r="347" spans="1:135" ht="0.95" customHeight="1" x14ac:dyDescent="0.25">
      <c r="A347" s="70">
        <v>2056</v>
      </c>
      <c r="B347" s="71">
        <f t="shared" si="513"/>
        <v>4839500</v>
      </c>
      <c r="C347" s="70"/>
      <c r="D347" s="84">
        <f t="shared" si="514"/>
        <v>2612098</v>
      </c>
      <c r="E347" s="84">
        <f t="shared" si="515"/>
        <v>2672496</v>
      </c>
      <c r="F347" s="84">
        <f t="shared" si="516"/>
        <v>2732216</v>
      </c>
      <c r="G347" s="85">
        <f t="shared" si="517"/>
        <v>2790985</v>
      </c>
      <c r="H347" s="85">
        <f t="shared" si="518"/>
        <v>2849403</v>
      </c>
      <c r="I347" s="85">
        <f>SUM(CB347:$DJ347)</f>
        <v>1336933</v>
      </c>
      <c r="J347" s="85">
        <f>SUM(CC347:$DJ347)</f>
        <v>1276535</v>
      </c>
      <c r="K347" s="85">
        <f>SUM(CD347:$DJ347)</f>
        <v>1216815</v>
      </c>
      <c r="L347" s="85">
        <f>SUM(CE347:$DJ347)</f>
        <v>1158046</v>
      </c>
      <c r="M347" s="85">
        <f>SUM(CF347:$DJ347)</f>
        <v>1099628</v>
      </c>
      <c r="N347" s="84"/>
      <c r="O347" s="86">
        <v>42635</v>
      </c>
      <c r="P347" s="86">
        <v>42965</v>
      </c>
      <c r="Q347" s="86">
        <v>43221</v>
      </c>
      <c r="R347" s="86">
        <v>43434</v>
      </c>
      <c r="S347" s="86">
        <v>43625</v>
      </c>
      <c r="T347" s="86">
        <v>43801</v>
      </c>
      <c r="U347" s="86">
        <v>43959</v>
      </c>
      <c r="V347" s="86">
        <v>44121</v>
      </c>
      <c r="W347" s="86">
        <v>44272</v>
      </c>
      <c r="X347" s="86">
        <v>44416</v>
      </c>
      <c r="Y347" s="86">
        <v>44556</v>
      </c>
      <c r="Z347" s="86">
        <v>44690</v>
      </c>
      <c r="AA347" s="86">
        <v>44813</v>
      </c>
      <c r="AB347" s="86">
        <v>44944</v>
      </c>
      <c r="AC347" s="86">
        <v>45095</v>
      </c>
      <c r="AD347" s="86">
        <v>45295</v>
      </c>
      <c r="AE347" s="86">
        <v>45567</v>
      </c>
      <c r="AF347" s="86">
        <v>45929</v>
      </c>
      <c r="AG347" s="86">
        <v>46341</v>
      </c>
      <c r="AH347" s="86">
        <v>46790</v>
      </c>
      <c r="AI347" s="86">
        <v>47321</v>
      </c>
      <c r="AJ347" s="86">
        <v>47952</v>
      </c>
      <c r="AK347" s="86">
        <v>48648</v>
      </c>
      <c r="AL347" s="86">
        <v>49428</v>
      </c>
      <c r="AM347" s="86">
        <v>50300</v>
      </c>
      <c r="AN347" s="86">
        <v>51261</v>
      </c>
      <c r="AO347" s="86">
        <v>52292</v>
      </c>
      <c r="AP347" s="86">
        <v>53345</v>
      </c>
      <c r="AQ347" s="86">
        <v>54411</v>
      </c>
      <c r="AR347" s="86">
        <v>55435</v>
      </c>
      <c r="AS347" s="86">
        <v>56389</v>
      </c>
      <c r="AT347" s="86">
        <v>57253</v>
      </c>
      <c r="AU347" s="86">
        <v>58019</v>
      </c>
      <c r="AV347" s="86">
        <v>58661</v>
      </c>
      <c r="AW347" s="86">
        <v>59193</v>
      </c>
      <c r="AX347" s="86">
        <v>59618</v>
      </c>
      <c r="AY347" s="86">
        <v>59939</v>
      </c>
      <c r="AZ347" s="86">
        <v>60188</v>
      </c>
      <c r="BA347" s="86">
        <v>60371</v>
      </c>
      <c r="BB347" s="86">
        <v>60507</v>
      </c>
      <c r="BC347" s="86">
        <v>60579</v>
      </c>
      <c r="BD347" s="86">
        <v>60592</v>
      </c>
      <c r="BE347" s="86">
        <v>60534</v>
      </c>
      <c r="BF347" s="86">
        <v>60718</v>
      </c>
      <c r="BG347" s="86">
        <v>61107</v>
      </c>
      <c r="BH347" s="86">
        <v>60812</v>
      </c>
      <c r="BI347" s="86">
        <v>61035</v>
      </c>
      <c r="BJ347" s="86">
        <v>60824</v>
      </c>
      <c r="BK347" s="86">
        <v>60756</v>
      </c>
      <c r="BL347" s="86">
        <v>60024</v>
      </c>
      <c r="BM347" s="86">
        <v>59931</v>
      </c>
      <c r="BN347" s="86">
        <v>59791</v>
      </c>
      <c r="BO347" s="86">
        <v>59511</v>
      </c>
      <c r="BP347" s="86">
        <v>59164</v>
      </c>
      <c r="BQ347" s="86">
        <v>59577</v>
      </c>
      <c r="BR347" s="86">
        <v>59674</v>
      </c>
      <c r="BS347" s="86">
        <v>61160</v>
      </c>
      <c r="BT347" s="86">
        <v>60635</v>
      </c>
      <c r="BU347" s="86">
        <v>60822</v>
      </c>
      <c r="BV347" s="86">
        <v>60864</v>
      </c>
      <c r="BW347" s="86">
        <v>61216</v>
      </c>
      <c r="BX347" s="86">
        <v>60616</v>
      </c>
      <c r="BY347" s="86">
        <v>60501</v>
      </c>
      <c r="BZ347" s="86">
        <v>60342</v>
      </c>
      <c r="CA347" s="86">
        <v>60782</v>
      </c>
      <c r="CB347" s="86">
        <v>60398</v>
      </c>
      <c r="CC347" s="86">
        <v>59720</v>
      </c>
      <c r="CD347" s="86">
        <v>58769</v>
      </c>
      <c r="CE347" s="86">
        <v>58418</v>
      </c>
      <c r="CF347" s="86">
        <v>56693</v>
      </c>
      <c r="CG347" s="86">
        <v>56206</v>
      </c>
      <c r="CH347" s="86">
        <v>55070</v>
      </c>
      <c r="CI347" s="86">
        <v>54531</v>
      </c>
      <c r="CJ347" s="86">
        <v>53135</v>
      </c>
      <c r="CK347" s="86">
        <v>52456</v>
      </c>
      <c r="CL347" s="86">
        <v>51125</v>
      </c>
      <c r="CM347" s="86">
        <v>49923</v>
      </c>
      <c r="CN347" s="86">
        <v>47578</v>
      </c>
      <c r="CO347" s="86">
        <v>45909</v>
      </c>
      <c r="CP347" s="86">
        <v>44474</v>
      </c>
      <c r="CQ347" s="86">
        <v>42640</v>
      </c>
      <c r="CR347" s="86">
        <v>41196</v>
      </c>
      <c r="CS347" s="86">
        <v>40532</v>
      </c>
      <c r="CT347" s="86">
        <v>39027</v>
      </c>
      <c r="CU347" s="86">
        <v>38342</v>
      </c>
      <c r="CV347" s="86">
        <v>37298</v>
      </c>
      <c r="CW347" s="86">
        <v>35721</v>
      </c>
      <c r="CX347" s="86">
        <v>34194</v>
      </c>
      <c r="CY347" s="86">
        <v>32550</v>
      </c>
      <c r="CZ347" s="86">
        <v>30406</v>
      </c>
      <c r="DA347" s="86">
        <v>28428</v>
      </c>
      <c r="DB347" s="86">
        <v>25955</v>
      </c>
      <c r="DC347" s="86">
        <v>23474</v>
      </c>
      <c r="DD347" s="86">
        <v>20112</v>
      </c>
      <c r="DE347" s="86">
        <v>16853</v>
      </c>
      <c r="DF347" s="86">
        <v>13841</v>
      </c>
      <c r="DG347" s="86">
        <v>11224</v>
      </c>
      <c r="DH347" s="86">
        <v>8880</v>
      </c>
      <c r="DI347" s="86">
        <v>6801</v>
      </c>
      <c r="DJ347" s="86">
        <v>5054</v>
      </c>
      <c r="DK347" s="86">
        <v>3591</v>
      </c>
      <c r="DL347" s="86">
        <v>2378</v>
      </c>
      <c r="DM347" s="86">
        <v>1488</v>
      </c>
      <c r="DN347" s="86">
        <v>868</v>
      </c>
      <c r="DO347" s="86">
        <v>478</v>
      </c>
      <c r="DP347" s="86">
        <v>234</v>
      </c>
      <c r="DQ347" s="86">
        <v>110</v>
      </c>
      <c r="DR347" s="86">
        <v>45</v>
      </c>
      <c r="DS347" s="86">
        <v>16</v>
      </c>
      <c r="DT347" s="86">
        <v>6</v>
      </c>
      <c r="DU347" s="86">
        <v>2</v>
      </c>
      <c r="DV347" s="86">
        <v>0</v>
      </c>
      <c r="DW347" s="86">
        <v>0</v>
      </c>
      <c r="DX347" s="86">
        <v>0</v>
      </c>
      <c r="DY347" s="86">
        <v>0</v>
      </c>
      <c r="DZ347" s="86">
        <v>0</v>
      </c>
      <c r="EA347" s="86">
        <v>0</v>
      </c>
      <c r="EB347" s="86">
        <v>0</v>
      </c>
      <c r="EC347" s="86">
        <v>0</v>
      </c>
      <c r="ED347" s="86">
        <v>0</v>
      </c>
      <c r="EE347" s="86">
        <v>0</v>
      </c>
    </row>
    <row r="348" spans="1:135" ht="0.95" customHeight="1" x14ac:dyDescent="0.25">
      <c r="A348" s="70">
        <v>2057</v>
      </c>
      <c r="B348" s="71">
        <f t="shared" si="513"/>
        <v>4839884</v>
      </c>
      <c r="C348" s="70"/>
      <c r="D348" s="84">
        <f t="shared" si="514"/>
        <v>2606804</v>
      </c>
      <c r="E348" s="84">
        <f t="shared" si="515"/>
        <v>2666647</v>
      </c>
      <c r="F348" s="84">
        <f t="shared" si="516"/>
        <v>2726366</v>
      </c>
      <c r="G348" s="85">
        <f t="shared" si="517"/>
        <v>2785478</v>
      </c>
      <c r="H348" s="85">
        <f t="shared" si="518"/>
        <v>2843641</v>
      </c>
      <c r="I348" s="85">
        <f>SUM(CB348:$DJ348)</f>
        <v>1342740</v>
      </c>
      <c r="J348" s="85">
        <f>SUM(CC348:$DJ348)</f>
        <v>1282897</v>
      </c>
      <c r="K348" s="85">
        <f>SUM(CD348:$DJ348)</f>
        <v>1223178</v>
      </c>
      <c r="L348" s="85">
        <f>SUM(CE348:$DJ348)</f>
        <v>1164066</v>
      </c>
      <c r="M348" s="85">
        <f>SUM(CF348:$DJ348)</f>
        <v>1105903</v>
      </c>
      <c r="N348" s="84"/>
      <c r="O348" s="86">
        <v>42574</v>
      </c>
      <c r="P348" s="86">
        <v>42917</v>
      </c>
      <c r="Q348" s="86">
        <v>43196</v>
      </c>
      <c r="R348" s="86">
        <v>43426</v>
      </c>
      <c r="S348" s="86">
        <v>43629</v>
      </c>
      <c r="T348" s="86">
        <v>43812</v>
      </c>
      <c r="U348" s="86">
        <v>43987</v>
      </c>
      <c r="V348" s="86">
        <v>44144</v>
      </c>
      <c r="W348" s="86">
        <v>44303</v>
      </c>
      <c r="X348" s="86">
        <v>44450</v>
      </c>
      <c r="Y348" s="86">
        <v>44584</v>
      </c>
      <c r="Z348" s="86">
        <v>44715</v>
      </c>
      <c r="AA348" s="86">
        <v>44842</v>
      </c>
      <c r="AB348" s="86">
        <v>44963</v>
      </c>
      <c r="AC348" s="86">
        <v>45105</v>
      </c>
      <c r="AD348" s="86">
        <v>45290</v>
      </c>
      <c r="AE348" s="86">
        <v>45544</v>
      </c>
      <c r="AF348" s="86">
        <v>45882</v>
      </c>
      <c r="AG348" s="86">
        <v>46274</v>
      </c>
      <c r="AH348" s="86">
        <v>46703</v>
      </c>
      <c r="AI348" s="86">
        <v>47215</v>
      </c>
      <c r="AJ348" s="86">
        <v>47815</v>
      </c>
      <c r="AK348" s="86">
        <v>48495</v>
      </c>
      <c r="AL348" s="86">
        <v>49252</v>
      </c>
      <c r="AM348" s="86">
        <v>50112</v>
      </c>
      <c r="AN348" s="86">
        <v>51060</v>
      </c>
      <c r="AO348" s="86">
        <v>52076</v>
      </c>
      <c r="AP348" s="86">
        <v>53147</v>
      </c>
      <c r="AQ348" s="86">
        <v>54205</v>
      </c>
      <c r="AR348" s="86">
        <v>55253</v>
      </c>
      <c r="AS348" s="86">
        <v>56235</v>
      </c>
      <c r="AT348" s="86">
        <v>57137</v>
      </c>
      <c r="AU348" s="86">
        <v>57939</v>
      </c>
      <c r="AV348" s="86">
        <v>58635</v>
      </c>
      <c r="AW348" s="86">
        <v>59207</v>
      </c>
      <c r="AX348" s="86">
        <v>59670</v>
      </c>
      <c r="AY348" s="86">
        <v>60030</v>
      </c>
      <c r="AZ348" s="86">
        <v>60296</v>
      </c>
      <c r="BA348" s="86">
        <v>60492</v>
      </c>
      <c r="BB348" s="86">
        <v>60634</v>
      </c>
      <c r="BC348" s="86">
        <v>60735</v>
      </c>
      <c r="BD348" s="86">
        <v>60780</v>
      </c>
      <c r="BE348" s="86">
        <v>60766</v>
      </c>
      <c r="BF348" s="86">
        <v>60685</v>
      </c>
      <c r="BG348" s="86">
        <v>60845</v>
      </c>
      <c r="BH348" s="86">
        <v>61212</v>
      </c>
      <c r="BI348" s="86">
        <v>60894</v>
      </c>
      <c r="BJ348" s="86">
        <v>61090</v>
      </c>
      <c r="BK348" s="86">
        <v>60858</v>
      </c>
      <c r="BL348" s="86">
        <v>60765</v>
      </c>
      <c r="BM348" s="86">
        <v>60010</v>
      </c>
      <c r="BN348" s="86">
        <v>59890</v>
      </c>
      <c r="BO348" s="86">
        <v>59722</v>
      </c>
      <c r="BP348" s="86">
        <v>59412</v>
      </c>
      <c r="BQ348" s="86">
        <v>59036</v>
      </c>
      <c r="BR348" s="86">
        <v>59411</v>
      </c>
      <c r="BS348" s="86">
        <v>59465</v>
      </c>
      <c r="BT348" s="86">
        <v>60889</v>
      </c>
      <c r="BU348" s="86">
        <v>60311</v>
      </c>
      <c r="BV348" s="86">
        <v>60432</v>
      </c>
      <c r="BW348" s="86">
        <v>60316</v>
      </c>
      <c r="BX348" s="86">
        <v>60698</v>
      </c>
      <c r="BY348" s="86">
        <v>60053</v>
      </c>
      <c r="BZ348" s="86">
        <v>59903</v>
      </c>
      <c r="CA348" s="86">
        <v>59721</v>
      </c>
      <c r="CB348" s="86">
        <v>59843</v>
      </c>
      <c r="CC348" s="86">
        <v>59719</v>
      </c>
      <c r="CD348" s="86">
        <v>59112</v>
      </c>
      <c r="CE348" s="86">
        <v>58163</v>
      </c>
      <c r="CF348" s="86">
        <v>57803</v>
      </c>
      <c r="CG348" s="86">
        <v>56070</v>
      </c>
      <c r="CH348" s="86">
        <v>55553</v>
      </c>
      <c r="CI348" s="86">
        <v>54383</v>
      </c>
      <c r="CJ348" s="86">
        <v>53796</v>
      </c>
      <c r="CK348" s="86">
        <v>52360</v>
      </c>
      <c r="CL348" s="86">
        <v>51619</v>
      </c>
      <c r="CM348" s="86">
        <v>50234</v>
      </c>
      <c r="CN348" s="86">
        <v>48966</v>
      </c>
      <c r="CO348" s="86">
        <v>46576</v>
      </c>
      <c r="CP348" s="86">
        <v>44846</v>
      </c>
      <c r="CQ348" s="86">
        <v>43339</v>
      </c>
      <c r="CR348" s="86">
        <v>41426</v>
      </c>
      <c r="CS348" s="86">
        <v>39891</v>
      </c>
      <c r="CT348" s="86">
        <v>39100</v>
      </c>
      <c r="CU348" s="86">
        <v>37490</v>
      </c>
      <c r="CV348" s="86">
        <v>36658</v>
      </c>
      <c r="CW348" s="86">
        <v>35470</v>
      </c>
      <c r="CX348" s="86">
        <v>33764</v>
      </c>
      <c r="CY348" s="86">
        <v>32102</v>
      </c>
      <c r="CZ348" s="86">
        <v>30323</v>
      </c>
      <c r="DA348" s="86">
        <v>28077</v>
      </c>
      <c r="DB348" s="86">
        <v>25990</v>
      </c>
      <c r="DC348" s="86">
        <v>23457</v>
      </c>
      <c r="DD348" s="86">
        <v>20940</v>
      </c>
      <c r="DE348" s="86">
        <v>17673</v>
      </c>
      <c r="DF348" s="86">
        <v>14554</v>
      </c>
      <c r="DG348" s="86">
        <v>11717</v>
      </c>
      <c r="DH348" s="86">
        <v>9284</v>
      </c>
      <c r="DI348" s="86">
        <v>7145</v>
      </c>
      <c r="DJ348" s="86">
        <v>5297</v>
      </c>
      <c r="DK348" s="86">
        <v>3785</v>
      </c>
      <c r="DL348" s="86">
        <v>2561</v>
      </c>
      <c r="DM348" s="86">
        <v>1602</v>
      </c>
      <c r="DN348" s="86">
        <v>937</v>
      </c>
      <c r="DO348" s="86">
        <v>505</v>
      </c>
      <c r="DP348" s="86">
        <v>256</v>
      </c>
      <c r="DQ348" s="86">
        <v>113</v>
      </c>
      <c r="DR348" s="86">
        <v>50</v>
      </c>
      <c r="DS348" s="86">
        <v>18</v>
      </c>
      <c r="DT348" s="86">
        <v>6</v>
      </c>
      <c r="DU348" s="86">
        <v>2</v>
      </c>
      <c r="DV348" s="86">
        <v>1</v>
      </c>
      <c r="DW348" s="86">
        <v>0</v>
      </c>
      <c r="DX348" s="86">
        <v>0</v>
      </c>
      <c r="DY348" s="86">
        <v>0</v>
      </c>
      <c r="DZ348" s="86">
        <v>0</v>
      </c>
      <c r="EA348" s="86">
        <v>0</v>
      </c>
      <c r="EB348" s="86">
        <v>0</v>
      </c>
      <c r="EC348" s="86">
        <v>0</v>
      </c>
      <c r="ED348" s="86">
        <v>0</v>
      </c>
      <c r="EE348" s="86">
        <v>0</v>
      </c>
    </row>
    <row r="349" spans="1:135" ht="0.95" customHeight="1" x14ac:dyDescent="0.25">
      <c r="A349" s="70">
        <v>2058</v>
      </c>
      <c r="B349" s="71">
        <f t="shared" si="513"/>
        <v>4839892</v>
      </c>
      <c r="C349" s="70"/>
      <c r="D349" s="84">
        <f t="shared" si="514"/>
        <v>2602531</v>
      </c>
      <c r="E349" s="84">
        <f t="shared" si="515"/>
        <v>2661329</v>
      </c>
      <c r="F349" s="84">
        <f t="shared" si="516"/>
        <v>2720500</v>
      </c>
      <c r="G349" s="85">
        <f t="shared" si="517"/>
        <v>2779615</v>
      </c>
      <c r="H349" s="85">
        <f t="shared" si="518"/>
        <v>2838123</v>
      </c>
      <c r="I349" s="85">
        <f>SUM(CB349:$DJ349)</f>
        <v>1347140</v>
      </c>
      <c r="J349" s="85">
        <f>SUM(CC349:$DJ349)</f>
        <v>1288342</v>
      </c>
      <c r="K349" s="85">
        <f>SUM(CD349:$DJ349)</f>
        <v>1229171</v>
      </c>
      <c r="L349" s="85">
        <f>SUM(CE349:$DJ349)</f>
        <v>1170056</v>
      </c>
      <c r="M349" s="85">
        <f>SUM(CF349:$DJ349)</f>
        <v>1111548</v>
      </c>
      <c r="N349" s="84"/>
      <c r="O349" s="86">
        <v>42492</v>
      </c>
      <c r="P349" s="86">
        <v>42856</v>
      </c>
      <c r="Q349" s="86">
        <v>43150</v>
      </c>
      <c r="R349" s="86">
        <v>43400</v>
      </c>
      <c r="S349" s="86">
        <v>43620</v>
      </c>
      <c r="T349" s="86">
        <v>43817</v>
      </c>
      <c r="U349" s="86">
        <v>43998</v>
      </c>
      <c r="V349" s="86">
        <v>44171</v>
      </c>
      <c r="W349" s="86">
        <v>44325</v>
      </c>
      <c r="X349" s="86">
        <v>44480</v>
      </c>
      <c r="Y349" s="86">
        <v>44618</v>
      </c>
      <c r="Z349" s="86">
        <v>44744</v>
      </c>
      <c r="AA349" s="86">
        <v>44867</v>
      </c>
      <c r="AB349" s="86">
        <v>44994</v>
      </c>
      <c r="AC349" s="86">
        <v>45125</v>
      </c>
      <c r="AD349" s="86">
        <v>45299</v>
      </c>
      <c r="AE349" s="86">
        <v>45539</v>
      </c>
      <c r="AF349" s="86">
        <v>45859</v>
      </c>
      <c r="AG349" s="86">
        <v>46228</v>
      </c>
      <c r="AH349" s="86">
        <v>46639</v>
      </c>
      <c r="AI349" s="86">
        <v>47130</v>
      </c>
      <c r="AJ349" s="86">
        <v>47712</v>
      </c>
      <c r="AK349" s="86">
        <v>48360</v>
      </c>
      <c r="AL349" s="86">
        <v>49103</v>
      </c>
      <c r="AM349" s="86">
        <v>49936</v>
      </c>
      <c r="AN349" s="86">
        <v>50873</v>
      </c>
      <c r="AO349" s="86">
        <v>51877</v>
      </c>
      <c r="AP349" s="86">
        <v>52932</v>
      </c>
      <c r="AQ349" s="86">
        <v>54009</v>
      </c>
      <c r="AR349" s="86">
        <v>55048</v>
      </c>
      <c r="AS349" s="86">
        <v>56054</v>
      </c>
      <c r="AT349" s="86">
        <v>56983</v>
      </c>
      <c r="AU349" s="86">
        <v>57823</v>
      </c>
      <c r="AV349" s="86">
        <v>58555</v>
      </c>
      <c r="AW349" s="86">
        <v>59181</v>
      </c>
      <c r="AX349" s="86">
        <v>59684</v>
      </c>
      <c r="AY349" s="86">
        <v>60082</v>
      </c>
      <c r="AZ349" s="86">
        <v>60385</v>
      </c>
      <c r="BA349" s="86">
        <v>60598</v>
      </c>
      <c r="BB349" s="86">
        <v>60754</v>
      </c>
      <c r="BC349" s="86">
        <v>60861</v>
      </c>
      <c r="BD349" s="86">
        <v>60933</v>
      </c>
      <c r="BE349" s="86">
        <v>60951</v>
      </c>
      <c r="BF349" s="86">
        <v>60915</v>
      </c>
      <c r="BG349" s="86">
        <v>60811</v>
      </c>
      <c r="BH349" s="86">
        <v>60950</v>
      </c>
      <c r="BI349" s="86">
        <v>61293</v>
      </c>
      <c r="BJ349" s="86">
        <v>60952</v>
      </c>
      <c r="BK349" s="86">
        <v>61122</v>
      </c>
      <c r="BL349" s="86">
        <v>60867</v>
      </c>
      <c r="BM349" s="86">
        <v>60747</v>
      </c>
      <c r="BN349" s="86">
        <v>59968</v>
      </c>
      <c r="BO349" s="86">
        <v>59822</v>
      </c>
      <c r="BP349" s="86">
        <v>59624</v>
      </c>
      <c r="BQ349" s="86">
        <v>59285</v>
      </c>
      <c r="BR349" s="86">
        <v>58873</v>
      </c>
      <c r="BS349" s="86">
        <v>59203</v>
      </c>
      <c r="BT349" s="86">
        <v>59207</v>
      </c>
      <c r="BU349" s="86">
        <v>60564</v>
      </c>
      <c r="BV349" s="86">
        <v>59925</v>
      </c>
      <c r="BW349" s="86">
        <v>59886</v>
      </c>
      <c r="BX349" s="86">
        <v>59807</v>
      </c>
      <c r="BY349" s="86">
        <v>60135</v>
      </c>
      <c r="BZ349" s="86">
        <v>59463</v>
      </c>
      <c r="CA349" s="86">
        <v>59288</v>
      </c>
      <c r="CB349" s="86">
        <v>58798</v>
      </c>
      <c r="CC349" s="86">
        <v>59171</v>
      </c>
      <c r="CD349" s="86">
        <v>59115</v>
      </c>
      <c r="CE349" s="86">
        <v>58508</v>
      </c>
      <c r="CF349" s="86">
        <v>57555</v>
      </c>
      <c r="CG349" s="86">
        <v>57172</v>
      </c>
      <c r="CH349" s="86">
        <v>55423</v>
      </c>
      <c r="CI349" s="86">
        <v>54865</v>
      </c>
      <c r="CJ349" s="86">
        <v>53656</v>
      </c>
      <c r="CK349" s="86">
        <v>53015</v>
      </c>
      <c r="CL349" s="86">
        <v>51530</v>
      </c>
      <c r="CM349" s="86">
        <v>50725</v>
      </c>
      <c r="CN349" s="86">
        <v>49278</v>
      </c>
      <c r="CO349" s="86">
        <v>47942</v>
      </c>
      <c r="CP349" s="86">
        <v>45504</v>
      </c>
      <c r="CQ349" s="86">
        <v>43708</v>
      </c>
      <c r="CR349" s="86">
        <v>42113</v>
      </c>
      <c r="CS349" s="86">
        <v>40122</v>
      </c>
      <c r="CT349" s="86">
        <v>38490</v>
      </c>
      <c r="CU349" s="86">
        <v>37571</v>
      </c>
      <c r="CV349" s="86">
        <v>35856</v>
      </c>
      <c r="CW349" s="86">
        <v>34875</v>
      </c>
      <c r="CX349" s="86">
        <v>33541</v>
      </c>
      <c r="CY349" s="86">
        <v>31713</v>
      </c>
      <c r="CZ349" s="86">
        <v>29921</v>
      </c>
      <c r="DA349" s="86">
        <v>28017</v>
      </c>
      <c r="DB349" s="86">
        <v>25687</v>
      </c>
      <c r="DC349" s="86">
        <v>23510</v>
      </c>
      <c r="DD349" s="86">
        <v>20943</v>
      </c>
      <c r="DE349" s="86">
        <v>18421</v>
      </c>
      <c r="DF349" s="86">
        <v>15282</v>
      </c>
      <c r="DG349" s="86">
        <v>12340</v>
      </c>
      <c r="DH349" s="86">
        <v>9708</v>
      </c>
      <c r="DI349" s="86">
        <v>7487</v>
      </c>
      <c r="DJ349" s="86">
        <v>5578</v>
      </c>
      <c r="DK349" s="86">
        <v>3977</v>
      </c>
      <c r="DL349" s="86">
        <v>2709</v>
      </c>
      <c r="DM349" s="86">
        <v>1733</v>
      </c>
      <c r="DN349" s="86">
        <v>1015</v>
      </c>
      <c r="DO349" s="86">
        <v>550</v>
      </c>
      <c r="DP349" s="86">
        <v>271</v>
      </c>
      <c r="DQ349" s="86">
        <v>126</v>
      </c>
      <c r="DR349" s="86">
        <v>50</v>
      </c>
      <c r="DS349" s="86">
        <v>21</v>
      </c>
      <c r="DT349" s="86">
        <v>7</v>
      </c>
      <c r="DU349" s="86">
        <v>2</v>
      </c>
      <c r="DV349" s="86">
        <v>1</v>
      </c>
      <c r="DW349" s="86">
        <v>0</v>
      </c>
      <c r="DX349" s="86">
        <v>0</v>
      </c>
      <c r="DY349" s="86">
        <v>0</v>
      </c>
      <c r="DZ349" s="86">
        <v>0</v>
      </c>
      <c r="EA349" s="86">
        <v>0</v>
      </c>
      <c r="EB349" s="86">
        <v>0</v>
      </c>
      <c r="EC349" s="86">
        <v>0</v>
      </c>
      <c r="ED349" s="86">
        <v>0</v>
      </c>
      <c r="EE349" s="86">
        <v>0</v>
      </c>
    </row>
    <row r="350" spans="1:135" ht="0.95" customHeight="1" x14ac:dyDescent="0.25">
      <c r="A350" s="70">
        <v>2059</v>
      </c>
      <c r="B350" s="71">
        <f t="shared" si="513"/>
        <v>4839464</v>
      </c>
      <c r="C350" s="70"/>
      <c r="D350" s="84">
        <f t="shared" si="514"/>
        <v>2598654</v>
      </c>
      <c r="E350" s="84">
        <f t="shared" si="515"/>
        <v>2657025</v>
      </c>
      <c r="F350" s="84">
        <f t="shared" si="516"/>
        <v>2715165</v>
      </c>
      <c r="G350" s="85">
        <f t="shared" si="517"/>
        <v>2773738</v>
      </c>
      <c r="H350" s="85">
        <f t="shared" si="518"/>
        <v>2832252</v>
      </c>
      <c r="I350" s="85">
        <f>SUM(CB350:$DJ350)</f>
        <v>1350735</v>
      </c>
      <c r="J350" s="85">
        <f>SUM(CC350:$DJ350)</f>
        <v>1292364</v>
      </c>
      <c r="K350" s="85">
        <f>SUM(CD350:$DJ350)</f>
        <v>1234224</v>
      </c>
      <c r="L350" s="85">
        <f>SUM(CE350:$DJ350)</f>
        <v>1175651</v>
      </c>
      <c r="M350" s="85">
        <f>SUM(CF350:$DJ350)</f>
        <v>1117137</v>
      </c>
      <c r="N350" s="84"/>
      <c r="O350" s="86">
        <v>42393</v>
      </c>
      <c r="P350" s="86">
        <v>42774</v>
      </c>
      <c r="Q350" s="86">
        <v>43090</v>
      </c>
      <c r="R350" s="86">
        <v>43355</v>
      </c>
      <c r="S350" s="86">
        <v>43594</v>
      </c>
      <c r="T350" s="86">
        <v>43808</v>
      </c>
      <c r="U350" s="86">
        <v>44003</v>
      </c>
      <c r="V350" s="86">
        <v>44182</v>
      </c>
      <c r="W350" s="86">
        <v>44353</v>
      </c>
      <c r="X350" s="86">
        <v>44502</v>
      </c>
      <c r="Y350" s="86">
        <v>44649</v>
      </c>
      <c r="Z350" s="86">
        <v>44778</v>
      </c>
      <c r="AA350" s="86">
        <v>44896</v>
      </c>
      <c r="AB350" s="86">
        <v>45019</v>
      </c>
      <c r="AC350" s="86">
        <v>45156</v>
      </c>
      <c r="AD350" s="86">
        <v>45321</v>
      </c>
      <c r="AE350" s="86">
        <v>45548</v>
      </c>
      <c r="AF350" s="86">
        <v>45855</v>
      </c>
      <c r="AG350" s="86">
        <v>46206</v>
      </c>
      <c r="AH350" s="86">
        <v>46593</v>
      </c>
      <c r="AI350" s="86">
        <v>47067</v>
      </c>
      <c r="AJ350" s="86">
        <v>47627</v>
      </c>
      <c r="AK350" s="86">
        <v>48258</v>
      </c>
      <c r="AL350" s="86">
        <v>48969</v>
      </c>
      <c r="AM350" s="86">
        <v>49788</v>
      </c>
      <c r="AN350" s="86">
        <v>50697</v>
      </c>
      <c r="AO350" s="86">
        <v>51691</v>
      </c>
      <c r="AP350" s="86">
        <v>52735</v>
      </c>
      <c r="AQ350" s="86">
        <v>53795</v>
      </c>
      <c r="AR350" s="86">
        <v>54851</v>
      </c>
      <c r="AS350" s="86">
        <v>55849</v>
      </c>
      <c r="AT350" s="86">
        <v>56802</v>
      </c>
      <c r="AU350" s="86">
        <v>57670</v>
      </c>
      <c r="AV350" s="86">
        <v>58439</v>
      </c>
      <c r="AW350" s="86">
        <v>59100</v>
      </c>
      <c r="AX350" s="86">
        <v>59657</v>
      </c>
      <c r="AY350" s="86">
        <v>60096</v>
      </c>
      <c r="AZ350" s="86">
        <v>60435</v>
      </c>
      <c r="BA350" s="86">
        <v>60688</v>
      </c>
      <c r="BB350" s="86">
        <v>60858</v>
      </c>
      <c r="BC350" s="86">
        <v>60981</v>
      </c>
      <c r="BD350" s="86">
        <v>61057</v>
      </c>
      <c r="BE350" s="86">
        <v>61104</v>
      </c>
      <c r="BF350" s="86">
        <v>61099</v>
      </c>
      <c r="BG350" s="86">
        <v>61041</v>
      </c>
      <c r="BH350" s="86">
        <v>60917</v>
      </c>
      <c r="BI350" s="86">
        <v>61031</v>
      </c>
      <c r="BJ350" s="86">
        <v>61349</v>
      </c>
      <c r="BK350" s="86">
        <v>60985</v>
      </c>
      <c r="BL350" s="86">
        <v>61127</v>
      </c>
      <c r="BM350" s="86">
        <v>60849</v>
      </c>
      <c r="BN350" s="86">
        <v>60701</v>
      </c>
      <c r="BO350" s="86">
        <v>59899</v>
      </c>
      <c r="BP350" s="86">
        <v>59723</v>
      </c>
      <c r="BQ350" s="86">
        <v>59496</v>
      </c>
      <c r="BR350" s="86">
        <v>59120</v>
      </c>
      <c r="BS350" s="86">
        <v>58670</v>
      </c>
      <c r="BT350" s="86">
        <v>58946</v>
      </c>
      <c r="BU350" s="86">
        <v>58893</v>
      </c>
      <c r="BV350" s="86">
        <v>60177</v>
      </c>
      <c r="BW350" s="86">
        <v>59384</v>
      </c>
      <c r="BX350" s="86">
        <v>59380</v>
      </c>
      <c r="BY350" s="86">
        <v>59253</v>
      </c>
      <c r="BZ350" s="86">
        <v>59545</v>
      </c>
      <c r="CA350" s="86">
        <v>58855</v>
      </c>
      <c r="CB350" s="86">
        <v>58371</v>
      </c>
      <c r="CC350" s="86">
        <v>58140</v>
      </c>
      <c r="CD350" s="86">
        <v>58573</v>
      </c>
      <c r="CE350" s="86">
        <v>58514</v>
      </c>
      <c r="CF350" s="86">
        <v>57900</v>
      </c>
      <c r="CG350" s="86">
        <v>56932</v>
      </c>
      <c r="CH350" s="86">
        <v>56515</v>
      </c>
      <c r="CI350" s="86">
        <v>54741</v>
      </c>
      <c r="CJ350" s="86">
        <v>54135</v>
      </c>
      <c r="CK350" s="86">
        <v>52882</v>
      </c>
      <c r="CL350" s="86">
        <v>52181</v>
      </c>
      <c r="CM350" s="86">
        <v>50643</v>
      </c>
      <c r="CN350" s="86">
        <v>49764</v>
      </c>
      <c r="CO350" s="86">
        <v>48255</v>
      </c>
      <c r="CP350" s="86">
        <v>46844</v>
      </c>
      <c r="CQ350" s="86">
        <v>44355</v>
      </c>
      <c r="CR350" s="86">
        <v>42479</v>
      </c>
      <c r="CS350" s="86">
        <v>40794</v>
      </c>
      <c r="CT350" s="86">
        <v>38722</v>
      </c>
      <c r="CU350" s="86">
        <v>36993</v>
      </c>
      <c r="CV350" s="86">
        <v>35943</v>
      </c>
      <c r="CW350" s="86">
        <v>34123</v>
      </c>
      <c r="CX350" s="86">
        <v>32991</v>
      </c>
      <c r="CY350" s="86">
        <v>31518</v>
      </c>
      <c r="CZ350" s="86">
        <v>29572</v>
      </c>
      <c r="DA350" s="86">
        <v>27659</v>
      </c>
      <c r="DB350" s="86">
        <v>25647</v>
      </c>
      <c r="DC350" s="86">
        <v>23251</v>
      </c>
      <c r="DD350" s="86">
        <v>21009</v>
      </c>
      <c r="DE350" s="86">
        <v>18440</v>
      </c>
      <c r="DF350" s="86">
        <v>15945</v>
      </c>
      <c r="DG350" s="86">
        <v>12971</v>
      </c>
      <c r="DH350" s="86">
        <v>10237</v>
      </c>
      <c r="DI350" s="86">
        <v>7840</v>
      </c>
      <c r="DJ350" s="86">
        <v>5856</v>
      </c>
      <c r="DK350" s="86">
        <v>4200</v>
      </c>
      <c r="DL350" s="86">
        <v>2855</v>
      </c>
      <c r="DM350" s="86">
        <v>1839</v>
      </c>
      <c r="DN350" s="86">
        <v>1101</v>
      </c>
      <c r="DO350" s="86">
        <v>599</v>
      </c>
      <c r="DP350" s="86">
        <v>298</v>
      </c>
      <c r="DQ350" s="86">
        <v>134</v>
      </c>
      <c r="DR350" s="86">
        <v>56</v>
      </c>
      <c r="DS350" s="86">
        <v>21</v>
      </c>
      <c r="DT350" s="86">
        <v>8</v>
      </c>
      <c r="DU350" s="86">
        <v>3</v>
      </c>
      <c r="DV350" s="86">
        <v>1</v>
      </c>
      <c r="DW350" s="86">
        <v>0</v>
      </c>
      <c r="DX350" s="86">
        <v>0</v>
      </c>
      <c r="DY350" s="86">
        <v>0</v>
      </c>
      <c r="DZ350" s="86">
        <v>0</v>
      </c>
      <c r="EA350" s="86">
        <v>0</v>
      </c>
      <c r="EB350" s="86">
        <v>0</v>
      </c>
      <c r="EC350" s="86">
        <v>0</v>
      </c>
      <c r="ED350" s="86">
        <v>0</v>
      </c>
      <c r="EE350" s="86">
        <v>0</v>
      </c>
    </row>
    <row r="351" spans="1:135" ht="0.95" customHeight="1" x14ac:dyDescent="0.25">
      <c r="A351" s="70">
        <v>2060</v>
      </c>
      <c r="B351" s="71">
        <f t="shared" si="513"/>
        <v>4838695</v>
      </c>
      <c r="C351" s="70"/>
      <c r="D351" s="84">
        <f t="shared" si="514"/>
        <v>2595198</v>
      </c>
      <c r="E351" s="84">
        <f t="shared" si="515"/>
        <v>2653145</v>
      </c>
      <c r="F351" s="84">
        <f t="shared" si="516"/>
        <v>2710864</v>
      </c>
      <c r="G351" s="85">
        <f t="shared" si="517"/>
        <v>2768419</v>
      </c>
      <c r="H351" s="85">
        <f t="shared" si="518"/>
        <v>2826398</v>
      </c>
      <c r="I351" s="85">
        <f>SUM(CB351:$DJ351)</f>
        <v>1353631</v>
      </c>
      <c r="J351" s="85">
        <f>SUM(CC351:$DJ351)</f>
        <v>1295684</v>
      </c>
      <c r="K351" s="85">
        <f>SUM(CD351:$DJ351)</f>
        <v>1237965</v>
      </c>
      <c r="L351" s="85">
        <f>SUM(CE351:$DJ351)</f>
        <v>1180410</v>
      </c>
      <c r="M351" s="85">
        <f>SUM(CF351:$DJ351)</f>
        <v>1122431</v>
      </c>
      <c r="N351" s="84"/>
      <c r="O351" s="86">
        <v>42282</v>
      </c>
      <c r="P351" s="86">
        <v>42674</v>
      </c>
      <c r="Q351" s="86">
        <v>43008</v>
      </c>
      <c r="R351" s="86">
        <v>43294</v>
      </c>
      <c r="S351" s="86">
        <v>43550</v>
      </c>
      <c r="T351" s="86">
        <v>43782</v>
      </c>
      <c r="U351" s="86">
        <v>43994</v>
      </c>
      <c r="V351" s="86">
        <v>44187</v>
      </c>
      <c r="W351" s="86">
        <v>44365</v>
      </c>
      <c r="X351" s="86">
        <v>44530</v>
      </c>
      <c r="Y351" s="86">
        <v>44672</v>
      </c>
      <c r="Z351" s="86">
        <v>44808</v>
      </c>
      <c r="AA351" s="86">
        <v>44930</v>
      </c>
      <c r="AB351" s="86">
        <v>45047</v>
      </c>
      <c r="AC351" s="86">
        <v>45181</v>
      </c>
      <c r="AD351" s="86">
        <v>45353</v>
      </c>
      <c r="AE351" s="86">
        <v>45570</v>
      </c>
      <c r="AF351" s="86">
        <v>45865</v>
      </c>
      <c r="AG351" s="86">
        <v>46202</v>
      </c>
      <c r="AH351" s="86">
        <v>46572</v>
      </c>
      <c r="AI351" s="86">
        <v>47023</v>
      </c>
      <c r="AJ351" s="86">
        <v>47566</v>
      </c>
      <c r="AK351" s="86">
        <v>48175</v>
      </c>
      <c r="AL351" s="86">
        <v>48867</v>
      </c>
      <c r="AM351" s="86">
        <v>49656</v>
      </c>
      <c r="AN351" s="86">
        <v>50551</v>
      </c>
      <c r="AO351" s="86">
        <v>51517</v>
      </c>
      <c r="AP351" s="86">
        <v>52549</v>
      </c>
      <c r="AQ351" s="86">
        <v>53598</v>
      </c>
      <c r="AR351" s="86">
        <v>54641</v>
      </c>
      <c r="AS351" s="86">
        <v>55652</v>
      </c>
      <c r="AT351" s="86">
        <v>56599</v>
      </c>
      <c r="AU351" s="86">
        <v>57489</v>
      </c>
      <c r="AV351" s="86">
        <v>58287</v>
      </c>
      <c r="AW351" s="86">
        <v>58983</v>
      </c>
      <c r="AX351" s="86">
        <v>59575</v>
      </c>
      <c r="AY351" s="86">
        <v>60068</v>
      </c>
      <c r="AZ351" s="86">
        <v>60447</v>
      </c>
      <c r="BA351" s="86">
        <v>60737</v>
      </c>
      <c r="BB351" s="86">
        <v>60947</v>
      </c>
      <c r="BC351" s="86">
        <v>61083</v>
      </c>
      <c r="BD351" s="86">
        <v>61175</v>
      </c>
      <c r="BE351" s="86">
        <v>61226</v>
      </c>
      <c r="BF351" s="86">
        <v>61250</v>
      </c>
      <c r="BG351" s="86">
        <v>61224</v>
      </c>
      <c r="BH351" s="86">
        <v>61144</v>
      </c>
      <c r="BI351" s="86">
        <v>60997</v>
      </c>
      <c r="BJ351" s="86">
        <v>61088</v>
      </c>
      <c r="BK351" s="86">
        <v>61380</v>
      </c>
      <c r="BL351" s="86">
        <v>60994</v>
      </c>
      <c r="BM351" s="86">
        <v>61108</v>
      </c>
      <c r="BN351" s="86">
        <v>60804</v>
      </c>
      <c r="BO351" s="86">
        <v>60627</v>
      </c>
      <c r="BP351" s="86">
        <v>59799</v>
      </c>
      <c r="BQ351" s="86">
        <v>59593</v>
      </c>
      <c r="BR351" s="86">
        <v>59331</v>
      </c>
      <c r="BS351" s="86">
        <v>58916</v>
      </c>
      <c r="BT351" s="86">
        <v>58418</v>
      </c>
      <c r="BU351" s="86">
        <v>58636</v>
      </c>
      <c r="BV351" s="86">
        <v>58519</v>
      </c>
      <c r="BW351" s="86">
        <v>59636</v>
      </c>
      <c r="BX351" s="86">
        <v>58884</v>
      </c>
      <c r="BY351" s="86">
        <v>58829</v>
      </c>
      <c r="BZ351" s="86">
        <v>58672</v>
      </c>
      <c r="CA351" s="86">
        <v>58938</v>
      </c>
      <c r="CB351" s="86">
        <v>57947</v>
      </c>
      <c r="CC351" s="86">
        <v>57719</v>
      </c>
      <c r="CD351" s="86">
        <v>57555</v>
      </c>
      <c r="CE351" s="86">
        <v>57979</v>
      </c>
      <c r="CF351" s="86">
        <v>57910</v>
      </c>
      <c r="CG351" s="86">
        <v>57276</v>
      </c>
      <c r="CH351" s="86">
        <v>56283</v>
      </c>
      <c r="CI351" s="86">
        <v>55825</v>
      </c>
      <c r="CJ351" s="86">
        <v>54016</v>
      </c>
      <c r="CK351" s="86">
        <v>53360</v>
      </c>
      <c r="CL351" s="86">
        <v>52054</v>
      </c>
      <c r="CM351" s="86">
        <v>51286</v>
      </c>
      <c r="CN351" s="86">
        <v>49690</v>
      </c>
      <c r="CO351" s="86">
        <v>48735</v>
      </c>
      <c r="CP351" s="86">
        <v>47158</v>
      </c>
      <c r="CQ351" s="86">
        <v>45668</v>
      </c>
      <c r="CR351" s="86">
        <v>43115</v>
      </c>
      <c r="CS351" s="86">
        <v>41157</v>
      </c>
      <c r="CT351" s="86">
        <v>39378</v>
      </c>
      <c r="CU351" s="86">
        <v>37227</v>
      </c>
      <c r="CV351" s="86">
        <v>35399</v>
      </c>
      <c r="CW351" s="86">
        <v>34216</v>
      </c>
      <c r="CX351" s="86">
        <v>32291</v>
      </c>
      <c r="CY351" s="86">
        <v>31014</v>
      </c>
      <c r="CZ351" s="86">
        <v>29405</v>
      </c>
      <c r="DA351" s="86">
        <v>27354</v>
      </c>
      <c r="DB351" s="86">
        <v>25335</v>
      </c>
      <c r="DC351" s="86">
        <v>23232</v>
      </c>
      <c r="DD351" s="86">
        <v>20793</v>
      </c>
      <c r="DE351" s="86">
        <v>18518</v>
      </c>
      <c r="DF351" s="86">
        <v>15979</v>
      </c>
      <c r="DG351" s="86">
        <v>13554</v>
      </c>
      <c r="DH351" s="86">
        <v>10776</v>
      </c>
      <c r="DI351" s="86">
        <v>8282</v>
      </c>
      <c r="DJ351" s="86">
        <v>6145</v>
      </c>
      <c r="DK351" s="86">
        <v>4421</v>
      </c>
      <c r="DL351" s="86">
        <v>3024</v>
      </c>
      <c r="DM351" s="86">
        <v>1945</v>
      </c>
      <c r="DN351" s="86">
        <v>1174</v>
      </c>
      <c r="DO351" s="86">
        <v>652</v>
      </c>
      <c r="DP351" s="86">
        <v>326</v>
      </c>
      <c r="DQ351" s="86">
        <v>149</v>
      </c>
      <c r="DR351" s="86">
        <v>61</v>
      </c>
      <c r="DS351" s="86">
        <v>24</v>
      </c>
      <c r="DT351" s="86">
        <v>9</v>
      </c>
      <c r="DU351" s="86">
        <v>3</v>
      </c>
      <c r="DV351" s="86">
        <v>1</v>
      </c>
      <c r="DW351" s="86">
        <v>0</v>
      </c>
      <c r="DX351" s="86">
        <v>0</v>
      </c>
      <c r="DY351" s="86">
        <v>0</v>
      </c>
      <c r="DZ351" s="86">
        <v>0</v>
      </c>
      <c r="EA351" s="86">
        <v>0</v>
      </c>
      <c r="EB351" s="86">
        <v>0</v>
      </c>
      <c r="EC351" s="86">
        <v>0</v>
      </c>
      <c r="ED351" s="86">
        <v>0</v>
      </c>
      <c r="EE351" s="86">
        <v>0</v>
      </c>
    </row>
    <row r="352" spans="1:135" ht="0.95" customHeight="1" x14ac:dyDescent="0.25">
      <c r="A352" s="70"/>
      <c r="B352" s="71"/>
      <c r="C352" s="70"/>
      <c r="D352" s="84"/>
      <c r="E352" s="84"/>
      <c r="F352" s="84"/>
      <c r="G352" s="85"/>
      <c r="H352" s="85"/>
      <c r="I352" s="85"/>
      <c r="J352" s="85"/>
      <c r="K352" s="85"/>
      <c r="L352" s="85"/>
      <c r="M352" s="85"/>
      <c r="N352" s="84"/>
      <c r="O352" s="86">
        <v>42157</v>
      </c>
      <c r="P352" s="86">
        <v>42565</v>
      </c>
      <c r="Q352" s="86">
        <v>42910</v>
      </c>
      <c r="R352" s="86">
        <v>43213</v>
      </c>
      <c r="S352" s="86">
        <v>43489</v>
      </c>
      <c r="T352" s="86">
        <v>43739</v>
      </c>
      <c r="U352" s="86">
        <v>43968</v>
      </c>
      <c r="V352" s="86">
        <v>44178</v>
      </c>
      <c r="W352" s="86">
        <v>44369</v>
      </c>
      <c r="X352" s="86">
        <v>44542</v>
      </c>
      <c r="Y352" s="86">
        <v>44700</v>
      </c>
      <c r="Z352" s="86">
        <v>44831</v>
      </c>
      <c r="AA352" s="86">
        <v>44960</v>
      </c>
      <c r="AB352" s="86">
        <v>45081</v>
      </c>
      <c r="AC352" s="86">
        <v>45209</v>
      </c>
      <c r="AD352" s="86">
        <v>45378</v>
      </c>
      <c r="AE352" s="86">
        <v>45603</v>
      </c>
      <c r="AF352" s="86">
        <v>45886</v>
      </c>
      <c r="AG352" s="86">
        <v>46213</v>
      </c>
      <c r="AH352" s="86">
        <v>46569</v>
      </c>
      <c r="AI352" s="86">
        <v>47002</v>
      </c>
      <c r="AJ352" s="86">
        <v>47523</v>
      </c>
      <c r="AK352" s="86">
        <v>48116</v>
      </c>
      <c r="AL352" s="86">
        <v>48787</v>
      </c>
      <c r="AM352" s="86">
        <v>49555</v>
      </c>
      <c r="AN352" s="86">
        <v>50420</v>
      </c>
      <c r="AO352" s="86">
        <v>51371</v>
      </c>
      <c r="AP352" s="86">
        <v>52376</v>
      </c>
      <c r="AQ352" s="86">
        <v>53415</v>
      </c>
      <c r="AR352" s="86">
        <v>54444</v>
      </c>
      <c r="AS352" s="86">
        <v>55443</v>
      </c>
      <c r="AT352" s="86">
        <v>56403</v>
      </c>
      <c r="AU352" s="86">
        <v>57286</v>
      </c>
      <c r="AV352" s="86">
        <v>58107</v>
      </c>
      <c r="AW352" s="86">
        <v>58831</v>
      </c>
      <c r="AX352" s="86">
        <v>59458</v>
      </c>
      <c r="AY352" s="86">
        <v>59984</v>
      </c>
      <c r="AZ352" s="86">
        <v>60418</v>
      </c>
      <c r="BA352" s="86">
        <v>60748</v>
      </c>
      <c r="BB352" s="86">
        <v>60995</v>
      </c>
      <c r="BC352" s="86">
        <v>61171</v>
      </c>
      <c r="BD352" s="86">
        <v>61277</v>
      </c>
      <c r="BE352" s="86">
        <v>61343</v>
      </c>
      <c r="BF352" s="86">
        <v>61370</v>
      </c>
      <c r="BG352" s="86">
        <v>61371</v>
      </c>
      <c r="BH352" s="86">
        <v>61325</v>
      </c>
      <c r="BI352" s="86">
        <v>61222</v>
      </c>
      <c r="BJ352" s="86">
        <v>61054</v>
      </c>
      <c r="BK352" s="86">
        <v>61121</v>
      </c>
      <c r="BL352" s="86">
        <v>61385</v>
      </c>
      <c r="BM352" s="86">
        <v>60976</v>
      </c>
      <c r="BN352" s="86">
        <v>61062</v>
      </c>
      <c r="BO352" s="86">
        <v>60730</v>
      </c>
      <c r="BP352" s="86">
        <v>60525</v>
      </c>
      <c r="BQ352" s="86">
        <v>59671</v>
      </c>
      <c r="BR352" s="86">
        <v>59428</v>
      </c>
      <c r="BS352" s="86">
        <v>59127</v>
      </c>
      <c r="BT352" s="86">
        <v>58662</v>
      </c>
      <c r="BU352" s="86">
        <v>58110</v>
      </c>
      <c r="BV352" s="86">
        <v>58264</v>
      </c>
      <c r="BW352" s="86">
        <v>57992</v>
      </c>
      <c r="BX352" s="86">
        <v>59135</v>
      </c>
      <c r="BY352" s="86">
        <v>58340</v>
      </c>
      <c r="BZ352" s="86">
        <v>58253</v>
      </c>
      <c r="CA352" s="86">
        <v>58074</v>
      </c>
      <c r="CB352" s="86">
        <v>58031</v>
      </c>
      <c r="CC352" s="86">
        <v>57302</v>
      </c>
      <c r="CD352" s="86">
        <v>57141</v>
      </c>
      <c r="CE352" s="86">
        <v>56975</v>
      </c>
      <c r="CF352" s="86">
        <v>57383</v>
      </c>
      <c r="CG352" s="86">
        <v>57289</v>
      </c>
      <c r="CH352" s="86">
        <v>56626</v>
      </c>
      <c r="CI352" s="86">
        <v>55599</v>
      </c>
      <c r="CJ352" s="86">
        <v>55090</v>
      </c>
      <c r="CK352" s="86">
        <v>53248</v>
      </c>
      <c r="CL352" s="86">
        <v>52529</v>
      </c>
      <c r="CM352" s="86">
        <v>51166</v>
      </c>
      <c r="CN352" s="86">
        <v>50327</v>
      </c>
      <c r="CO352" s="86">
        <v>48669</v>
      </c>
      <c r="CP352" s="86">
        <v>47633</v>
      </c>
      <c r="CQ352" s="86">
        <v>45981</v>
      </c>
      <c r="CR352" s="86">
        <v>44397</v>
      </c>
      <c r="CS352" s="86">
        <v>41779</v>
      </c>
      <c r="CT352" s="86">
        <v>39736</v>
      </c>
      <c r="CU352" s="86">
        <v>37865</v>
      </c>
      <c r="CV352" s="86">
        <v>35632</v>
      </c>
      <c r="CW352" s="86">
        <v>33709</v>
      </c>
      <c r="CX352" s="86">
        <v>32390</v>
      </c>
      <c r="CY352" s="86">
        <v>30366</v>
      </c>
      <c r="CZ352" s="86">
        <v>28947</v>
      </c>
      <c r="DA352" s="86">
        <v>27212</v>
      </c>
      <c r="DB352" s="86">
        <v>25071</v>
      </c>
      <c r="DC352" s="86">
        <v>22963</v>
      </c>
      <c r="DD352" s="86">
        <v>20792</v>
      </c>
      <c r="DE352" s="86">
        <v>18343</v>
      </c>
      <c r="DF352" s="86">
        <v>16063</v>
      </c>
      <c r="DG352" s="86">
        <v>13596</v>
      </c>
      <c r="DH352" s="86">
        <v>11276</v>
      </c>
      <c r="DI352" s="86">
        <v>8730</v>
      </c>
      <c r="DJ352" s="86">
        <v>6502</v>
      </c>
      <c r="DK352" s="86">
        <v>4647</v>
      </c>
      <c r="DL352" s="86">
        <v>3193</v>
      </c>
      <c r="DM352" s="86">
        <v>2067</v>
      </c>
      <c r="DN352" s="86">
        <v>1247</v>
      </c>
      <c r="DO352" s="86">
        <v>699</v>
      </c>
      <c r="DP352" s="86">
        <v>357</v>
      </c>
      <c r="DQ352" s="86">
        <v>164</v>
      </c>
      <c r="DR352" s="86">
        <v>69</v>
      </c>
      <c r="DS352" s="86">
        <v>26</v>
      </c>
      <c r="DT352" s="86">
        <v>9</v>
      </c>
      <c r="DU352" s="86">
        <v>3</v>
      </c>
      <c r="DV352" s="86">
        <v>1</v>
      </c>
      <c r="DW352" s="86">
        <v>0</v>
      </c>
      <c r="DX352" s="86">
        <v>0</v>
      </c>
      <c r="DY352" s="86">
        <v>0</v>
      </c>
      <c r="DZ352" s="86">
        <v>0</v>
      </c>
      <c r="EA352" s="86">
        <v>0</v>
      </c>
      <c r="EB352" s="86">
        <v>0</v>
      </c>
      <c r="EC352" s="86">
        <v>0</v>
      </c>
      <c r="ED352" s="86">
        <v>0</v>
      </c>
      <c r="EE352" s="86">
        <v>0</v>
      </c>
    </row>
    <row r="353" spans="1:135" ht="0.95" customHeight="1" x14ac:dyDescent="0.35">
      <c r="A353" s="72" t="s">
        <v>21</v>
      </c>
      <c r="B353" s="72"/>
      <c r="C353" s="72"/>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c r="BW353" s="86"/>
      <c r="BX353" s="86"/>
      <c r="BY353" s="86"/>
      <c r="BZ353" s="86"/>
      <c r="CA353" s="86"/>
      <c r="CB353" s="86"/>
      <c r="CC353" s="86"/>
      <c r="CD353" s="86"/>
      <c r="CE353" s="86"/>
      <c r="CF353" s="86"/>
      <c r="CG353" s="86"/>
      <c r="CH353" s="86"/>
      <c r="CI353" s="86"/>
      <c r="CJ353" s="86"/>
      <c r="CK353" s="86"/>
      <c r="CL353" s="86"/>
      <c r="CM353" s="86"/>
      <c r="CN353" s="86"/>
      <c r="CO353" s="86"/>
      <c r="CP353" s="86"/>
      <c r="CQ353" s="86"/>
      <c r="CR353" s="86"/>
      <c r="CS353" s="86"/>
      <c r="CT353" s="86"/>
      <c r="CU353" s="86"/>
      <c r="CV353" s="86"/>
      <c r="CW353" s="86"/>
      <c r="CX353" s="86"/>
      <c r="CY353" s="86"/>
      <c r="CZ353" s="86"/>
      <c r="DA353" s="86"/>
      <c r="DB353" s="86"/>
      <c r="DC353" s="86"/>
      <c r="DD353" s="86"/>
      <c r="DE353" s="86"/>
      <c r="DF353" s="86"/>
      <c r="DG353" s="86"/>
      <c r="DH353" s="86"/>
      <c r="DI353" s="86"/>
      <c r="DJ353" s="86"/>
      <c r="DK353" s="86"/>
      <c r="DL353" s="86"/>
      <c r="DM353" s="86"/>
      <c r="DN353" s="86"/>
      <c r="DO353" s="86"/>
      <c r="DP353" s="86"/>
      <c r="DQ353" s="86"/>
      <c r="DR353" s="86"/>
      <c r="DS353" s="86"/>
      <c r="DT353" s="86"/>
      <c r="DU353" s="86"/>
      <c r="DV353" s="86"/>
      <c r="DW353" s="86"/>
      <c r="DX353" s="86"/>
      <c r="DY353" s="86"/>
      <c r="DZ353" s="86"/>
      <c r="EA353" s="86"/>
      <c r="EB353" s="86"/>
      <c r="EC353" s="86"/>
      <c r="ED353" s="86"/>
      <c r="EE353" s="86"/>
    </row>
    <row r="354" spans="1:135" ht="0.95" customHeight="1" x14ac:dyDescent="0.25">
      <c r="A354" s="69" t="s">
        <v>19</v>
      </c>
      <c r="B354" s="69"/>
      <c r="C354" s="69"/>
      <c r="D354" s="83" t="s">
        <v>28</v>
      </c>
      <c r="E354" s="83" t="s">
        <v>39</v>
      </c>
      <c r="F354" s="83" t="s">
        <v>40</v>
      </c>
      <c r="G354" s="82" t="s">
        <v>50</v>
      </c>
      <c r="H354" s="82" t="s">
        <v>51</v>
      </c>
      <c r="I354" s="82" t="s">
        <v>26</v>
      </c>
      <c r="J354" s="82" t="s">
        <v>23</v>
      </c>
      <c r="K354" s="82" t="s">
        <v>24</v>
      </c>
      <c r="L354" s="82" t="s">
        <v>25</v>
      </c>
      <c r="M354" s="82" t="s">
        <v>48</v>
      </c>
      <c r="N354" s="83"/>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c r="BW354" s="86"/>
      <c r="BX354" s="86"/>
      <c r="BY354" s="86"/>
      <c r="BZ354" s="86"/>
      <c r="CA354" s="86"/>
      <c r="CB354" s="86"/>
      <c r="CC354" s="86"/>
      <c r="CD354" s="86"/>
      <c r="CE354" s="86"/>
      <c r="CF354" s="86"/>
      <c r="CG354" s="86"/>
      <c r="CH354" s="86"/>
      <c r="CI354" s="86"/>
      <c r="CJ354" s="86"/>
      <c r="CK354" s="86"/>
      <c r="CL354" s="86"/>
      <c r="CM354" s="86"/>
      <c r="CN354" s="86"/>
      <c r="CO354" s="86"/>
      <c r="CP354" s="86"/>
      <c r="CQ354" s="86"/>
      <c r="CR354" s="86"/>
      <c r="CS354" s="86"/>
      <c r="CT354" s="86"/>
      <c r="CU354" s="86"/>
      <c r="CV354" s="86"/>
      <c r="CW354" s="86"/>
      <c r="CX354" s="86"/>
      <c r="CY354" s="86"/>
      <c r="CZ354" s="86"/>
      <c r="DA354" s="86"/>
      <c r="DB354" s="86"/>
      <c r="DC354" s="86"/>
      <c r="DD354" s="86"/>
      <c r="DE354" s="86"/>
      <c r="DF354" s="86"/>
      <c r="DG354" s="86"/>
      <c r="DH354" s="86"/>
      <c r="DI354" s="86"/>
      <c r="DJ354" s="86"/>
      <c r="DK354" s="86"/>
      <c r="DL354" s="86"/>
      <c r="DM354" s="86"/>
      <c r="DN354" s="86"/>
      <c r="DO354" s="86"/>
      <c r="DP354" s="86"/>
      <c r="DQ354" s="86"/>
      <c r="DR354" s="86"/>
      <c r="DS354" s="86"/>
      <c r="DT354" s="86"/>
      <c r="DU354" s="86"/>
      <c r="DV354" s="86"/>
      <c r="DW354" s="86"/>
      <c r="DX354" s="86"/>
      <c r="DY354" s="86"/>
      <c r="DZ354" s="86"/>
      <c r="EA354" s="86"/>
      <c r="EB354" s="86"/>
      <c r="EC354" s="86"/>
      <c r="ED354" s="86"/>
      <c r="EE354" s="86"/>
    </row>
    <row r="355" spans="1:135" ht="0.95" customHeight="1" x14ac:dyDescent="0.25">
      <c r="A355" s="70">
        <v>2015</v>
      </c>
      <c r="B355" s="71">
        <f t="shared" ref="B355:B400" si="519">SUM(O355:DJ355)</f>
        <v>4204392</v>
      </c>
      <c r="C355" s="70"/>
      <c r="D355" s="84">
        <f t="shared" ref="D355:D400" si="520">SUM(AI355:BZ355)</f>
        <v>2509921</v>
      </c>
      <c r="E355" s="84">
        <f t="shared" ref="E355:E400" si="521">SUM(AI355:CA355)</f>
        <v>2554709</v>
      </c>
      <c r="F355" s="84">
        <f t="shared" ref="F355:F400" si="522">SUM(AI355:CB355)</f>
        <v>2600381</v>
      </c>
      <c r="G355" s="85">
        <f t="shared" ref="G355:G400" si="523">SUM(AI355:CC355)</f>
        <v>2645329</v>
      </c>
      <c r="H355" s="85">
        <f t="shared" ref="H355:H400" si="524">SUM(AI355:CD355)</f>
        <v>2690705</v>
      </c>
      <c r="I355" s="85">
        <f>SUM(CA355:$DJ355)</f>
        <v>881845</v>
      </c>
      <c r="J355" s="85">
        <f>SUM(CB355:$DJ355)</f>
        <v>837057</v>
      </c>
      <c r="K355" s="85">
        <f>SUM(CC355:$DJ355)</f>
        <v>791385</v>
      </c>
      <c r="L355" s="85">
        <f>SUM(CD355:$DJ355)</f>
        <v>746437</v>
      </c>
      <c r="M355" s="85">
        <f>SUM(CE355:$DJ355)</f>
        <v>701061</v>
      </c>
      <c r="N355" s="84"/>
      <c r="O355" s="86">
        <v>41422</v>
      </c>
      <c r="P355" s="86">
        <v>40972</v>
      </c>
      <c r="Q355" s="86">
        <v>41069</v>
      </c>
      <c r="R355" s="86">
        <v>41000</v>
      </c>
      <c r="S355" s="86">
        <v>40689</v>
      </c>
      <c r="T355" s="86">
        <v>41494</v>
      </c>
      <c r="U355" s="86">
        <v>40431</v>
      </c>
      <c r="V355" s="86">
        <v>39955</v>
      </c>
      <c r="W355" s="86">
        <v>39566</v>
      </c>
      <c r="X355" s="86">
        <v>39050</v>
      </c>
      <c r="Y355" s="86">
        <v>38910</v>
      </c>
      <c r="Z355" s="86">
        <v>39271</v>
      </c>
      <c r="AA355" s="86">
        <v>38526</v>
      </c>
      <c r="AB355" s="86">
        <v>38899</v>
      </c>
      <c r="AC355" s="86">
        <v>39009</v>
      </c>
      <c r="AD355" s="86">
        <v>41317</v>
      </c>
      <c r="AE355" s="86">
        <v>41346</v>
      </c>
      <c r="AF355" s="86">
        <v>42154</v>
      </c>
      <c r="AG355" s="86">
        <v>42993</v>
      </c>
      <c r="AH355" s="86">
        <v>44553</v>
      </c>
      <c r="AI355" s="86">
        <v>45249</v>
      </c>
      <c r="AJ355" s="86">
        <v>46574</v>
      </c>
      <c r="AK355" s="86">
        <v>48006</v>
      </c>
      <c r="AL355" s="86">
        <v>50678</v>
      </c>
      <c r="AM355" s="86">
        <v>51976</v>
      </c>
      <c r="AN355" s="86">
        <v>53518</v>
      </c>
      <c r="AO355" s="86">
        <v>54156</v>
      </c>
      <c r="AP355" s="86">
        <v>55846</v>
      </c>
      <c r="AQ355" s="86">
        <v>55401</v>
      </c>
      <c r="AR355" s="86">
        <v>57034</v>
      </c>
      <c r="AS355" s="86">
        <v>57620</v>
      </c>
      <c r="AT355" s="86">
        <v>58055</v>
      </c>
      <c r="AU355" s="86">
        <v>57654</v>
      </c>
      <c r="AV355" s="86">
        <v>59248</v>
      </c>
      <c r="AW355" s="86">
        <v>59035</v>
      </c>
      <c r="AX355" s="86">
        <v>58978</v>
      </c>
      <c r="AY355" s="86">
        <v>57787</v>
      </c>
      <c r="AZ355" s="86">
        <v>57093</v>
      </c>
      <c r="BA355" s="86">
        <v>57009</v>
      </c>
      <c r="BB355" s="86">
        <v>56926</v>
      </c>
      <c r="BC355" s="86">
        <v>56412</v>
      </c>
      <c r="BD355" s="86">
        <v>57469</v>
      </c>
      <c r="BE355" s="86">
        <v>57918</v>
      </c>
      <c r="BF355" s="86">
        <v>59200</v>
      </c>
      <c r="BG355" s="86">
        <v>61573</v>
      </c>
      <c r="BH355" s="86">
        <v>62282</v>
      </c>
      <c r="BI355" s="86">
        <v>64066</v>
      </c>
      <c r="BJ355" s="86">
        <v>65377</v>
      </c>
      <c r="BK355" s="86">
        <v>65853</v>
      </c>
      <c r="BL355" s="86">
        <v>66834</v>
      </c>
      <c r="BM355" s="86">
        <v>66555</v>
      </c>
      <c r="BN355" s="86">
        <v>67589</v>
      </c>
      <c r="BO355" s="86">
        <v>65747</v>
      </c>
      <c r="BP355" s="86">
        <v>63182</v>
      </c>
      <c r="BQ355" s="86">
        <v>61198</v>
      </c>
      <c r="BR355" s="86">
        <v>59390</v>
      </c>
      <c r="BS355" s="86">
        <v>57641</v>
      </c>
      <c r="BT355" s="86">
        <v>55084</v>
      </c>
      <c r="BU355" s="86">
        <v>53825</v>
      </c>
      <c r="BV355" s="86">
        <v>51785</v>
      </c>
      <c r="BW355" s="86">
        <v>50004</v>
      </c>
      <c r="BX355" s="86">
        <v>48834</v>
      </c>
      <c r="BY355" s="86">
        <v>47377</v>
      </c>
      <c r="BZ355" s="86">
        <v>46883</v>
      </c>
      <c r="CA355" s="86">
        <v>44788</v>
      </c>
      <c r="CB355" s="86">
        <v>45672</v>
      </c>
      <c r="CC355" s="86">
        <v>44948</v>
      </c>
      <c r="CD355" s="86">
        <v>45376</v>
      </c>
      <c r="CE355" s="86">
        <v>44407</v>
      </c>
      <c r="CF355" s="86">
        <v>44119</v>
      </c>
      <c r="CG355" s="86">
        <v>41723</v>
      </c>
      <c r="CH355" s="86">
        <v>41220</v>
      </c>
      <c r="CI355" s="86">
        <v>39822</v>
      </c>
      <c r="CJ355" s="86">
        <v>37663</v>
      </c>
      <c r="CK355" s="86">
        <v>35500</v>
      </c>
      <c r="CL355" s="86">
        <v>32820</v>
      </c>
      <c r="CM355" s="86">
        <v>31645</v>
      </c>
      <c r="CN355" s="86">
        <v>30383</v>
      </c>
      <c r="CO355" s="86">
        <v>28789</v>
      </c>
      <c r="CP355" s="86">
        <v>28465</v>
      </c>
      <c r="CQ355" s="86">
        <v>27651</v>
      </c>
      <c r="CR355" s="86">
        <v>26441</v>
      </c>
      <c r="CS355" s="86">
        <v>25031</v>
      </c>
      <c r="CT355" s="86">
        <v>23856</v>
      </c>
      <c r="CU355" s="86">
        <v>22341</v>
      </c>
      <c r="CV355" s="86">
        <v>21426</v>
      </c>
      <c r="CW355" s="86">
        <v>19322</v>
      </c>
      <c r="CX355" s="86">
        <v>17472</v>
      </c>
      <c r="CY355" s="86">
        <v>15340</v>
      </c>
      <c r="CZ355" s="86">
        <v>13900</v>
      </c>
      <c r="DA355" s="86">
        <v>11998</v>
      </c>
      <c r="DB355" s="86">
        <v>10201</v>
      </c>
      <c r="DC355" s="86">
        <v>8270</v>
      </c>
      <c r="DD355" s="86">
        <v>6586</v>
      </c>
      <c r="DE355" s="86">
        <v>5279</v>
      </c>
      <c r="DF355" s="86">
        <v>3717</v>
      </c>
      <c r="DG355" s="86">
        <v>2376</v>
      </c>
      <c r="DH355" s="86">
        <v>1563</v>
      </c>
      <c r="DI355" s="86">
        <v>1053</v>
      </c>
      <c r="DJ355" s="86">
        <v>682</v>
      </c>
      <c r="DK355" s="86">
        <v>417</v>
      </c>
      <c r="DL355" s="86">
        <v>277</v>
      </c>
      <c r="DM355" s="86">
        <v>139</v>
      </c>
      <c r="DN355" s="86">
        <v>72</v>
      </c>
      <c r="DO355" s="86">
        <v>34</v>
      </c>
      <c r="DP355" s="86">
        <v>15</v>
      </c>
      <c r="DQ355" s="86">
        <v>6</v>
      </c>
      <c r="DR355" s="86">
        <v>0</v>
      </c>
      <c r="DS355" s="86">
        <v>0</v>
      </c>
      <c r="DT355" s="86">
        <v>0</v>
      </c>
      <c r="DU355" s="86">
        <v>0</v>
      </c>
      <c r="DV355" s="86">
        <v>0</v>
      </c>
      <c r="DW355" s="86">
        <v>0</v>
      </c>
      <c r="DX355" s="86">
        <v>0</v>
      </c>
      <c r="DY355" s="86">
        <v>0</v>
      </c>
      <c r="DZ355" s="86">
        <v>0</v>
      </c>
      <c r="EA355" s="86">
        <v>0</v>
      </c>
      <c r="EB355" s="86">
        <v>0</v>
      </c>
      <c r="EC355" s="86">
        <v>0</v>
      </c>
      <c r="ED355" s="86">
        <v>0</v>
      </c>
      <c r="EE355" s="86">
        <v>0</v>
      </c>
    </row>
    <row r="356" spans="1:135" ht="0.95" customHeight="1" x14ac:dyDescent="0.25">
      <c r="A356" s="70">
        <v>2016</v>
      </c>
      <c r="B356" s="71">
        <f t="shared" si="519"/>
        <v>4240137</v>
      </c>
      <c r="C356" s="70"/>
      <c r="D356" s="84">
        <f t="shared" si="520"/>
        <v>2525856</v>
      </c>
      <c r="E356" s="84">
        <f t="shared" si="521"/>
        <v>2572390</v>
      </c>
      <c r="F356" s="84">
        <f t="shared" si="522"/>
        <v>2616840</v>
      </c>
      <c r="G356" s="85">
        <f t="shared" si="523"/>
        <v>2662213</v>
      </c>
      <c r="H356" s="85">
        <f t="shared" si="524"/>
        <v>2706872</v>
      </c>
      <c r="I356" s="85">
        <f>SUM(CA356:$DJ356)</f>
        <v>898440</v>
      </c>
      <c r="J356" s="85">
        <f>SUM(CB356:$DJ356)</f>
        <v>851906</v>
      </c>
      <c r="K356" s="85">
        <f>SUM(CC356:$DJ356)</f>
        <v>807456</v>
      </c>
      <c r="L356" s="85">
        <f>SUM(CD356:$DJ356)</f>
        <v>762083</v>
      </c>
      <c r="M356" s="85">
        <f>SUM(CE356:$DJ356)</f>
        <v>717424</v>
      </c>
      <c r="N356" s="84"/>
      <c r="O356" s="86">
        <v>41844</v>
      </c>
      <c r="P356" s="86">
        <v>41830</v>
      </c>
      <c r="Q356" s="86">
        <v>41297</v>
      </c>
      <c r="R356" s="86">
        <v>41366</v>
      </c>
      <c r="S356" s="86">
        <v>41293</v>
      </c>
      <c r="T356" s="86">
        <v>40968</v>
      </c>
      <c r="U356" s="86">
        <v>41748</v>
      </c>
      <c r="V356" s="86">
        <v>40681</v>
      </c>
      <c r="W356" s="86">
        <v>40208</v>
      </c>
      <c r="X356" s="86">
        <v>39812</v>
      </c>
      <c r="Y356" s="86">
        <v>39293</v>
      </c>
      <c r="Z356" s="86">
        <v>39135</v>
      </c>
      <c r="AA356" s="86">
        <v>39487</v>
      </c>
      <c r="AB356" s="86">
        <v>38750</v>
      </c>
      <c r="AC356" s="86">
        <v>39139</v>
      </c>
      <c r="AD356" s="86">
        <v>39287</v>
      </c>
      <c r="AE356" s="86">
        <v>41653</v>
      </c>
      <c r="AF356" s="86">
        <v>41764</v>
      </c>
      <c r="AG356" s="86">
        <v>42670</v>
      </c>
      <c r="AH356" s="86">
        <v>43616</v>
      </c>
      <c r="AI356" s="86">
        <v>45251</v>
      </c>
      <c r="AJ356" s="86">
        <v>46035</v>
      </c>
      <c r="AK356" s="86">
        <v>47487</v>
      </c>
      <c r="AL356" s="86">
        <v>49055</v>
      </c>
      <c r="AM356" s="86">
        <v>51834</v>
      </c>
      <c r="AN356" s="86">
        <v>53200</v>
      </c>
      <c r="AO356" s="86">
        <v>54758</v>
      </c>
      <c r="AP356" s="86">
        <v>55379</v>
      </c>
      <c r="AQ356" s="86">
        <v>56981</v>
      </c>
      <c r="AR356" s="86">
        <v>56479</v>
      </c>
      <c r="AS356" s="86">
        <v>58027</v>
      </c>
      <c r="AT356" s="86">
        <v>58544</v>
      </c>
      <c r="AU356" s="86">
        <v>58919</v>
      </c>
      <c r="AV356" s="86">
        <v>58472</v>
      </c>
      <c r="AW356" s="86">
        <v>59977</v>
      </c>
      <c r="AX356" s="86">
        <v>59705</v>
      </c>
      <c r="AY356" s="86">
        <v>59604</v>
      </c>
      <c r="AZ356" s="86">
        <v>58369</v>
      </c>
      <c r="BA356" s="86">
        <v>57625</v>
      </c>
      <c r="BB356" s="86">
        <v>57496</v>
      </c>
      <c r="BC356" s="86">
        <v>57361</v>
      </c>
      <c r="BD356" s="86">
        <v>56813</v>
      </c>
      <c r="BE356" s="86">
        <v>57824</v>
      </c>
      <c r="BF356" s="86">
        <v>58233</v>
      </c>
      <c r="BG356" s="86">
        <v>59477</v>
      </c>
      <c r="BH356" s="86">
        <v>61807</v>
      </c>
      <c r="BI356" s="86">
        <v>62482</v>
      </c>
      <c r="BJ356" s="86">
        <v>64225</v>
      </c>
      <c r="BK356" s="86">
        <v>65488</v>
      </c>
      <c r="BL356" s="86">
        <v>65928</v>
      </c>
      <c r="BM356" s="86">
        <v>66858</v>
      </c>
      <c r="BN356" s="86">
        <v>66534</v>
      </c>
      <c r="BO356" s="86">
        <v>67517</v>
      </c>
      <c r="BP356" s="86">
        <v>65651</v>
      </c>
      <c r="BQ356" s="86">
        <v>63062</v>
      </c>
      <c r="BR356" s="86">
        <v>61059</v>
      </c>
      <c r="BS356" s="86">
        <v>59228</v>
      </c>
      <c r="BT356" s="86">
        <v>57466</v>
      </c>
      <c r="BU356" s="86">
        <v>54905</v>
      </c>
      <c r="BV356" s="86">
        <v>53631</v>
      </c>
      <c r="BW356" s="86">
        <v>51583</v>
      </c>
      <c r="BX356" s="86">
        <v>49791</v>
      </c>
      <c r="BY356" s="86">
        <v>48606</v>
      </c>
      <c r="BZ356" s="86">
        <v>47130</v>
      </c>
      <c r="CA356" s="86">
        <v>46534</v>
      </c>
      <c r="CB356" s="86">
        <v>44450</v>
      </c>
      <c r="CC356" s="86">
        <v>45373</v>
      </c>
      <c r="CD356" s="86">
        <v>44659</v>
      </c>
      <c r="CE356" s="86">
        <v>45050</v>
      </c>
      <c r="CF356" s="86">
        <v>44058</v>
      </c>
      <c r="CG356" s="86">
        <v>43734</v>
      </c>
      <c r="CH356" s="86">
        <v>41323</v>
      </c>
      <c r="CI356" s="86">
        <v>40773</v>
      </c>
      <c r="CJ356" s="86">
        <v>39337</v>
      </c>
      <c r="CK356" s="86">
        <v>37150</v>
      </c>
      <c r="CL356" s="86">
        <v>34956</v>
      </c>
      <c r="CM356" s="86">
        <v>32251</v>
      </c>
      <c r="CN356" s="86">
        <v>31027</v>
      </c>
      <c r="CO356" s="86">
        <v>29712</v>
      </c>
      <c r="CP356" s="86">
        <v>28069</v>
      </c>
      <c r="CQ356" s="86">
        <v>27657</v>
      </c>
      <c r="CR356" s="86">
        <v>26759</v>
      </c>
      <c r="CS356" s="86">
        <v>25470</v>
      </c>
      <c r="CT356" s="86">
        <v>23985</v>
      </c>
      <c r="CU356" s="86">
        <v>22722</v>
      </c>
      <c r="CV356" s="86">
        <v>21128</v>
      </c>
      <c r="CW356" s="86">
        <v>20095</v>
      </c>
      <c r="CX356" s="86">
        <v>17949</v>
      </c>
      <c r="CY356" s="86">
        <v>16050</v>
      </c>
      <c r="CZ356" s="86">
        <v>13908</v>
      </c>
      <c r="DA356" s="86">
        <v>12409</v>
      </c>
      <c r="DB356" s="86">
        <v>10518</v>
      </c>
      <c r="DC356" s="86">
        <v>8754</v>
      </c>
      <c r="DD356" s="86">
        <v>6918</v>
      </c>
      <c r="DE356" s="86">
        <v>5346</v>
      </c>
      <c r="DF356" s="86">
        <v>4134</v>
      </c>
      <c r="DG356" s="86">
        <v>2788</v>
      </c>
      <c r="DH356" s="86">
        <v>1692</v>
      </c>
      <c r="DI356" s="86">
        <v>1047</v>
      </c>
      <c r="DJ356" s="86">
        <v>655</v>
      </c>
      <c r="DK356" s="86">
        <v>393</v>
      </c>
      <c r="DL356" s="86">
        <v>219</v>
      </c>
      <c r="DM356" s="86">
        <v>130</v>
      </c>
      <c r="DN356" s="86">
        <v>58</v>
      </c>
      <c r="DO356" s="86">
        <v>26</v>
      </c>
      <c r="DP356" s="86">
        <v>9</v>
      </c>
      <c r="DQ356" s="86">
        <v>3</v>
      </c>
      <c r="DR356" s="86">
        <v>1</v>
      </c>
      <c r="DS356" s="86">
        <v>0</v>
      </c>
      <c r="DT356" s="86">
        <v>0</v>
      </c>
      <c r="DU356" s="86">
        <v>0</v>
      </c>
      <c r="DV356" s="86">
        <v>0</v>
      </c>
      <c r="DW356" s="86">
        <v>0</v>
      </c>
      <c r="DX356" s="86">
        <v>0</v>
      </c>
      <c r="DY356" s="86">
        <v>0</v>
      </c>
      <c r="DZ356" s="86">
        <v>0</v>
      </c>
      <c r="EA356" s="86">
        <v>0</v>
      </c>
      <c r="EB356" s="86">
        <v>0</v>
      </c>
      <c r="EC356" s="86">
        <v>0</v>
      </c>
      <c r="ED356" s="86">
        <v>0</v>
      </c>
      <c r="EE356" s="86">
        <v>0</v>
      </c>
    </row>
    <row r="357" spans="1:135" ht="0.95" customHeight="1" x14ac:dyDescent="0.25">
      <c r="A357" s="70">
        <v>2017</v>
      </c>
      <c r="B357" s="71">
        <f t="shared" si="519"/>
        <v>4268789</v>
      </c>
      <c r="C357" s="70"/>
      <c r="D357" s="84">
        <f t="shared" si="520"/>
        <v>2535128</v>
      </c>
      <c r="E357" s="84">
        <f t="shared" si="521"/>
        <v>2581889</v>
      </c>
      <c r="F357" s="84">
        <f t="shared" si="522"/>
        <v>2628045</v>
      </c>
      <c r="G357" s="85">
        <f t="shared" si="523"/>
        <v>2672202</v>
      </c>
      <c r="H357" s="85">
        <f t="shared" si="524"/>
        <v>2717268</v>
      </c>
      <c r="I357" s="85">
        <f>SUM(CA357:$DJ357)</f>
        <v>914737</v>
      </c>
      <c r="J357" s="85">
        <f>SUM(CB357:$DJ357)</f>
        <v>867976</v>
      </c>
      <c r="K357" s="85">
        <f>SUM(CC357:$DJ357)</f>
        <v>821820</v>
      </c>
      <c r="L357" s="85">
        <f>SUM(CD357:$DJ357)</f>
        <v>777663</v>
      </c>
      <c r="M357" s="85">
        <f>SUM(CE357:$DJ357)</f>
        <v>732597</v>
      </c>
      <c r="N357" s="84"/>
      <c r="O357" s="86">
        <v>42090</v>
      </c>
      <c r="P357" s="86">
        <v>42161</v>
      </c>
      <c r="Q357" s="86">
        <v>42059</v>
      </c>
      <c r="R357" s="86">
        <v>41516</v>
      </c>
      <c r="S357" s="86">
        <v>41577</v>
      </c>
      <c r="T357" s="86">
        <v>41502</v>
      </c>
      <c r="U357" s="86">
        <v>41158</v>
      </c>
      <c r="V357" s="86">
        <v>41923</v>
      </c>
      <c r="W357" s="86">
        <v>40870</v>
      </c>
      <c r="X357" s="86">
        <v>40392</v>
      </c>
      <c r="Y357" s="86">
        <v>39992</v>
      </c>
      <c r="Z357" s="86">
        <v>39469</v>
      </c>
      <c r="AA357" s="86">
        <v>39303</v>
      </c>
      <c r="AB357" s="86">
        <v>39656</v>
      </c>
      <c r="AC357" s="86">
        <v>38939</v>
      </c>
      <c r="AD357" s="86">
        <v>39363</v>
      </c>
      <c r="AE357" s="86">
        <v>39578</v>
      </c>
      <c r="AF357" s="86">
        <v>42005</v>
      </c>
      <c r="AG357" s="86">
        <v>42195</v>
      </c>
      <c r="AH357" s="86">
        <v>43176</v>
      </c>
      <c r="AI357" s="86">
        <v>44175</v>
      </c>
      <c r="AJ357" s="86">
        <v>45871</v>
      </c>
      <c r="AK357" s="86">
        <v>46741</v>
      </c>
      <c r="AL357" s="86">
        <v>48305</v>
      </c>
      <c r="AM357" s="86">
        <v>49980</v>
      </c>
      <c r="AN357" s="86">
        <v>52817</v>
      </c>
      <c r="AO357" s="86">
        <v>54193</v>
      </c>
      <c r="AP357" s="86">
        <v>55719</v>
      </c>
      <c r="AQ357" s="86">
        <v>56292</v>
      </c>
      <c r="AR357" s="86">
        <v>57803</v>
      </c>
      <c r="AS357" s="86">
        <v>57260</v>
      </c>
      <c r="AT357" s="86">
        <v>58737</v>
      </c>
      <c r="AU357" s="86">
        <v>59199</v>
      </c>
      <c r="AV357" s="86">
        <v>59518</v>
      </c>
      <c r="AW357" s="86">
        <v>59040</v>
      </c>
      <c r="AX357" s="86">
        <v>60474</v>
      </c>
      <c r="AY357" s="86">
        <v>60155</v>
      </c>
      <c r="AZ357" s="86">
        <v>60018</v>
      </c>
      <c r="BA357" s="86">
        <v>58757</v>
      </c>
      <c r="BB357" s="86">
        <v>57975</v>
      </c>
      <c r="BC357" s="86">
        <v>57809</v>
      </c>
      <c r="BD357" s="86">
        <v>57643</v>
      </c>
      <c r="BE357" s="86">
        <v>57065</v>
      </c>
      <c r="BF357" s="86">
        <v>58044</v>
      </c>
      <c r="BG357" s="86">
        <v>58425</v>
      </c>
      <c r="BH357" s="86">
        <v>59640</v>
      </c>
      <c r="BI357" s="86">
        <v>61937</v>
      </c>
      <c r="BJ357" s="86">
        <v>62576</v>
      </c>
      <c r="BK357" s="86">
        <v>64280</v>
      </c>
      <c r="BL357" s="86">
        <v>65498</v>
      </c>
      <c r="BM357" s="86">
        <v>65903</v>
      </c>
      <c r="BN357" s="86">
        <v>66787</v>
      </c>
      <c r="BO357" s="86">
        <v>66424</v>
      </c>
      <c r="BP357" s="86">
        <v>67361</v>
      </c>
      <c r="BQ357" s="86">
        <v>65476</v>
      </c>
      <c r="BR357" s="86">
        <v>62870</v>
      </c>
      <c r="BS357" s="86">
        <v>60855</v>
      </c>
      <c r="BT357" s="86">
        <v>59004</v>
      </c>
      <c r="BU357" s="86">
        <v>57237</v>
      </c>
      <c r="BV357" s="86">
        <v>54677</v>
      </c>
      <c r="BW357" s="86">
        <v>53392</v>
      </c>
      <c r="BX357" s="86">
        <v>51336</v>
      </c>
      <c r="BY357" s="86">
        <v>49535</v>
      </c>
      <c r="BZ357" s="86">
        <v>48325</v>
      </c>
      <c r="CA357" s="86">
        <v>46761</v>
      </c>
      <c r="CB357" s="86">
        <v>46156</v>
      </c>
      <c r="CC357" s="86">
        <v>44157</v>
      </c>
      <c r="CD357" s="86">
        <v>45066</v>
      </c>
      <c r="CE357" s="86">
        <v>44335</v>
      </c>
      <c r="CF357" s="86">
        <v>44687</v>
      </c>
      <c r="CG357" s="86">
        <v>43667</v>
      </c>
      <c r="CH357" s="86">
        <v>43303</v>
      </c>
      <c r="CI357" s="86">
        <v>40878</v>
      </c>
      <c r="CJ357" s="86">
        <v>40277</v>
      </c>
      <c r="CK357" s="86">
        <v>38803</v>
      </c>
      <c r="CL357" s="86">
        <v>36582</v>
      </c>
      <c r="CM357" s="86">
        <v>34354</v>
      </c>
      <c r="CN357" s="86">
        <v>31625</v>
      </c>
      <c r="CO357" s="86">
        <v>30347</v>
      </c>
      <c r="CP357" s="86">
        <v>28976</v>
      </c>
      <c r="CQ357" s="86">
        <v>27282</v>
      </c>
      <c r="CR357" s="86">
        <v>26776</v>
      </c>
      <c r="CS357" s="86">
        <v>25792</v>
      </c>
      <c r="CT357" s="86">
        <v>24421</v>
      </c>
      <c r="CU357" s="86">
        <v>22859</v>
      </c>
      <c r="CV357" s="86">
        <v>21506</v>
      </c>
      <c r="CW357" s="86">
        <v>19838</v>
      </c>
      <c r="CX357" s="86">
        <v>18692</v>
      </c>
      <c r="CY357" s="86">
        <v>16514</v>
      </c>
      <c r="CZ357" s="86">
        <v>14579</v>
      </c>
      <c r="DA357" s="86">
        <v>12442</v>
      </c>
      <c r="DB357" s="86">
        <v>10903</v>
      </c>
      <c r="DC357" s="86">
        <v>9052</v>
      </c>
      <c r="DD357" s="86">
        <v>7347</v>
      </c>
      <c r="DE357" s="86">
        <v>5638</v>
      </c>
      <c r="DF357" s="86">
        <v>4205</v>
      </c>
      <c r="DG357" s="86">
        <v>3117</v>
      </c>
      <c r="DH357" s="86">
        <v>1999</v>
      </c>
      <c r="DI357" s="86">
        <v>1143</v>
      </c>
      <c r="DJ357" s="86">
        <v>658</v>
      </c>
      <c r="DK357" s="86">
        <v>382</v>
      </c>
      <c r="DL357" s="86">
        <v>208</v>
      </c>
      <c r="DM357" s="86">
        <v>104</v>
      </c>
      <c r="DN357" s="86">
        <v>54</v>
      </c>
      <c r="DO357" s="86">
        <v>21</v>
      </c>
      <c r="DP357" s="86">
        <v>7</v>
      </c>
      <c r="DQ357" s="86">
        <v>2</v>
      </c>
      <c r="DR357" s="86">
        <v>0</v>
      </c>
      <c r="DS357" s="86">
        <v>0</v>
      </c>
      <c r="DT357" s="86">
        <v>0</v>
      </c>
      <c r="DU357" s="86">
        <v>0</v>
      </c>
      <c r="DV357" s="86">
        <v>0</v>
      </c>
      <c r="DW357" s="86">
        <v>0</v>
      </c>
      <c r="DX357" s="86">
        <v>0</v>
      </c>
      <c r="DY357" s="86">
        <v>0</v>
      </c>
      <c r="DZ357" s="86">
        <v>0</v>
      </c>
      <c r="EA357" s="86">
        <v>0</v>
      </c>
      <c r="EB357" s="86">
        <v>0</v>
      </c>
      <c r="EC357" s="86">
        <v>0</v>
      </c>
      <c r="ED357" s="86">
        <v>0</v>
      </c>
      <c r="EE357" s="86">
        <v>0</v>
      </c>
    </row>
    <row r="358" spans="1:135" ht="0.95" customHeight="1" x14ac:dyDescent="0.25">
      <c r="A358" s="70">
        <v>2018</v>
      </c>
      <c r="B358" s="71">
        <f t="shared" si="519"/>
        <v>4297230</v>
      </c>
      <c r="C358" s="70"/>
      <c r="D358" s="84">
        <f t="shared" si="520"/>
        <v>2542832</v>
      </c>
      <c r="E358" s="84">
        <f t="shared" si="521"/>
        <v>2590772</v>
      </c>
      <c r="F358" s="84">
        <f t="shared" si="522"/>
        <v>2637153</v>
      </c>
      <c r="G358" s="85">
        <f t="shared" si="523"/>
        <v>2682996</v>
      </c>
      <c r="H358" s="85">
        <f t="shared" si="524"/>
        <v>2726864</v>
      </c>
      <c r="I358" s="85">
        <f>SUM(CA358:$DJ358)</f>
        <v>931819</v>
      </c>
      <c r="J358" s="85">
        <f>SUM(CB358:$DJ358)</f>
        <v>883879</v>
      </c>
      <c r="K358" s="85">
        <f>SUM(CC358:$DJ358)</f>
        <v>837498</v>
      </c>
      <c r="L358" s="85">
        <f>SUM(CD358:$DJ358)</f>
        <v>791655</v>
      </c>
      <c r="M358" s="85">
        <f>SUM(CE358:$DJ358)</f>
        <v>747787</v>
      </c>
      <c r="N358" s="84"/>
      <c r="O358" s="86">
        <v>42263</v>
      </c>
      <c r="P358" s="86">
        <v>42403</v>
      </c>
      <c r="Q358" s="86">
        <v>42388</v>
      </c>
      <c r="R358" s="86">
        <v>42267</v>
      </c>
      <c r="S358" s="86">
        <v>41729</v>
      </c>
      <c r="T358" s="86">
        <v>41780</v>
      </c>
      <c r="U358" s="86">
        <v>41685</v>
      </c>
      <c r="V358" s="86">
        <v>41337</v>
      </c>
      <c r="W358" s="86">
        <v>42100</v>
      </c>
      <c r="X358" s="86">
        <v>41050</v>
      </c>
      <c r="Y358" s="86">
        <v>40567</v>
      </c>
      <c r="Z358" s="86">
        <v>40163</v>
      </c>
      <c r="AA358" s="86">
        <v>39640</v>
      </c>
      <c r="AB358" s="86">
        <v>39472</v>
      </c>
      <c r="AC358" s="86">
        <v>39843</v>
      </c>
      <c r="AD358" s="86">
        <v>39162</v>
      </c>
      <c r="AE358" s="86">
        <v>39648</v>
      </c>
      <c r="AF358" s="86">
        <v>39944</v>
      </c>
      <c r="AG358" s="86">
        <v>42435</v>
      </c>
      <c r="AH358" s="86">
        <v>42703</v>
      </c>
      <c r="AI358" s="86">
        <v>43734</v>
      </c>
      <c r="AJ358" s="86">
        <v>44812</v>
      </c>
      <c r="AK358" s="86">
        <v>46605</v>
      </c>
      <c r="AL358" s="86">
        <v>47585</v>
      </c>
      <c r="AM358" s="86">
        <v>49258</v>
      </c>
      <c r="AN358" s="86">
        <v>51000</v>
      </c>
      <c r="AO358" s="86">
        <v>53844</v>
      </c>
      <c r="AP358" s="86">
        <v>55182</v>
      </c>
      <c r="AQ358" s="86">
        <v>56645</v>
      </c>
      <c r="AR358" s="86">
        <v>57152</v>
      </c>
      <c r="AS358" s="86">
        <v>58580</v>
      </c>
      <c r="AT358" s="86">
        <v>57997</v>
      </c>
      <c r="AU358" s="86">
        <v>59404</v>
      </c>
      <c r="AV358" s="86">
        <v>59805</v>
      </c>
      <c r="AW358" s="86">
        <v>60069</v>
      </c>
      <c r="AX358" s="86">
        <v>59552</v>
      </c>
      <c r="AY358" s="86">
        <v>60920</v>
      </c>
      <c r="AZ358" s="86">
        <v>60554</v>
      </c>
      <c r="BA358" s="86">
        <v>60385</v>
      </c>
      <c r="BB358" s="86">
        <v>59098</v>
      </c>
      <c r="BC358" s="86">
        <v>58281</v>
      </c>
      <c r="BD358" s="86">
        <v>58082</v>
      </c>
      <c r="BE358" s="86">
        <v>57886</v>
      </c>
      <c r="BF358" s="86">
        <v>57284</v>
      </c>
      <c r="BG358" s="86">
        <v>58231</v>
      </c>
      <c r="BH358" s="86">
        <v>58589</v>
      </c>
      <c r="BI358" s="86">
        <v>59775</v>
      </c>
      <c r="BJ358" s="86">
        <v>62035</v>
      </c>
      <c r="BK358" s="86">
        <v>62636</v>
      </c>
      <c r="BL358" s="86">
        <v>64298</v>
      </c>
      <c r="BM358" s="86">
        <v>65470</v>
      </c>
      <c r="BN358" s="86">
        <v>65836</v>
      </c>
      <c r="BO358" s="86">
        <v>66672</v>
      </c>
      <c r="BP358" s="86">
        <v>66271</v>
      </c>
      <c r="BQ358" s="86">
        <v>67165</v>
      </c>
      <c r="BR358" s="86">
        <v>65264</v>
      </c>
      <c r="BS358" s="86">
        <v>62642</v>
      </c>
      <c r="BT358" s="86">
        <v>60621</v>
      </c>
      <c r="BU358" s="86">
        <v>58754</v>
      </c>
      <c r="BV358" s="86">
        <v>56987</v>
      </c>
      <c r="BW358" s="86">
        <v>54426</v>
      </c>
      <c r="BX358" s="86">
        <v>53131</v>
      </c>
      <c r="BY358" s="86">
        <v>51067</v>
      </c>
      <c r="BZ358" s="86">
        <v>49248</v>
      </c>
      <c r="CA358" s="86">
        <v>47940</v>
      </c>
      <c r="CB358" s="86">
        <v>46381</v>
      </c>
      <c r="CC358" s="86">
        <v>45843</v>
      </c>
      <c r="CD358" s="86">
        <v>43868</v>
      </c>
      <c r="CE358" s="86">
        <v>44736</v>
      </c>
      <c r="CF358" s="86">
        <v>43983</v>
      </c>
      <c r="CG358" s="86">
        <v>44293</v>
      </c>
      <c r="CH358" s="86">
        <v>43243</v>
      </c>
      <c r="CI358" s="86">
        <v>42835</v>
      </c>
      <c r="CJ358" s="86">
        <v>40391</v>
      </c>
      <c r="CK358" s="86">
        <v>39737</v>
      </c>
      <c r="CL358" s="86">
        <v>38219</v>
      </c>
      <c r="CM358" s="86">
        <v>35962</v>
      </c>
      <c r="CN358" s="86">
        <v>33698</v>
      </c>
      <c r="CO358" s="86">
        <v>30944</v>
      </c>
      <c r="CP358" s="86">
        <v>29608</v>
      </c>
      <c r="CQ358" s="86">
        <v>28177</v>
      </c>
      <c r="CR358" s="86">
        <v>26429</v>
      </c>
      <c r="CS358" s="86">
        <v>25825</v>
      </c>
      <c r="CT358" s="86">
        <v>24751</v>
      </c>
      <c r="CU358" s="86">
        <v>23296</v>
      </c>
      <c r="CV358" s="86">
        <v>21660</v>
      </c>
      <c r="CW358" s="86">
        <v>20216</v>
      </c>
      <c r="CX358" s="86">
        <v>18477</v>
      </c>
      <c r="CY358" s="86">
        <v>17224</v>
      </c>
      <c r="CZ358" s="86">
        <v>15027</v>
      </c>
      <c r="DA358" s="86">
        <v>13071</v>
      </c>
      <c r="DB358" s="86">
        <v>10961</v>
      </c>
      <c r="DC358" s="86">
        <v>9409</v>
      </c>
      <c r="DD358" s="86">
        <v>7622</v>
      </c>
      <c r="DE358" s="86">
        <v>6010</v>
      </c>
      <c r="DF358" s="86">
        <v>4456</v>
      </c>
      <c r="DG358" s="86">
        <v>3189</v>
      </c>
      <c r="DH358" s="86">
        <v>2250</v>
      </c>
      <c r="DI358" s="86">
        <v>1361</v>
      </c>
      <c r="DJ358" s="86">
        <v>727</v>
      </c>
      <c r="DK358" s="86">
        <v>388</v>
      </c>
      <c r="DL358" s="86">
        <v>206</v>
      </c>
      <c r="DM358" s="86">
        <v>100</v>
      </c>
      <c r="DN358" s="86">
        <v>45</v>
      </c>
      <c r="DO358" s="86">
        <v>21</v>
      </c>
      <c r="DP358" s="86">
        <v>7</v>
      </c>
      <c r="DQ358" s="86">
        <v>1</v>
      </c>
      <c r="DR358" s="86">
        <v>0</v>
      </c>
      <c r="DS358" s="86">
        <v>0</v>
      </c>
      <c r="DT358" s="86">
        <v>0</v>
      </c>
      <c r="DU358" s="86">
        <v>0</v>
      </c>
      <c r="DV358" s="86">
        <v>0</v>
      </c>
      <c r="DW358" s="86">
        <v>0</v>
      </c>
      <c r="DX358" s="86">
        <v>0</v>
      </c>
      <c r="DY358" s="86">
        <v>0</v>
      </c>
      <c r="DZ358" s="86">
        <v>0</v>
      </c>
      <c r="EA358" s="86">
        <v>0</v>
      </c>
      <c r="EB358" s="86">
        <v>0</v>
      </c>
      <c r="EC358" s="86">
        <v>0</v>
      </c>
      <c r="ED358" s="86">
        <v>0</v>
      </c>
      <c r="EE358" s="86">
        <v>0</v>
      </c>
    </row>
    <row r="359" spans="1:135" ht="0.95" customHeight="1" x14ac:dyDescent="0.25">
      <c r="A359" s="70">
        <v>2019</v>
      </c>
      <c r="B359" s="71">
        <f t="shared" si="519"/>
        <v>4325411</v>
      </c>
      <c r="C359" s="70"/>
      <c r="D359" s="84">
        <f t="shared" si="520"/>
        <v>2549204</v>
      </c>
      <c r="E359" s="84">
        <f t="shared" si="521"/>
        <v>2598056</v>
      </c>
      <c r="F359" s="84">
        <f t="shared" si="522"/>
        <v>2645601</v>
      </c>
      <c r="G359" s="85">
        <f t="shared" si="523"/>
        <v>2691668</v>
      </c>
      <c r="H359" s="85">
        <f t="shared" si="524"/>
        <v>2737204</v>
      </c>
      <c r="I359" s="85">
        <f>SUM(CA359:$DJ359)</f>
        <v>949386</v>
      </c>
      <c r="J359" s="85">
        <f>SUM(CB359:$DJ359)</f>
        <v>900534</v>
      </c>
      <c r="K359" s="85">
        <f>SUM(CC359:$DJ359)</f>
        <v>852989</v>
      </c>
      <c r="L359" s="85">
        <f>SUM(CD359:$DJ359)</f>
        <v>806922</v>
      </c>
      <c r="M359" s="85">
        <f>SUM(CE359:$DJ359)</f>
        <v>761386</v>
      </c>
      <c r="N359" s="84"/>
      <c r="O359" s="86">
        <v>42414</v>
      </c>
      <c r="P359" s="86">
        <v>42577</v>
      </c>
      <c r="Q359" s="86">
        <v>42630</v>
      </c>
      <c r="R359" s="86">
        <v>42592</v>
      </c>
      <c r="S359" s="86">
        <v>42467</v>
      </c>
      <c r="T359" s="86">
        <v>41932</v>
      </c>
      <c r="U359" s="86">
        <v>41959</v>
      </c>
      <c r="V359" s="86">
        <v>41859</v>
      </c>
      <c r="W359" s="86">
        <v>41518</v>
      </c>
      <c r="X359" s="86">
        <v>42271</v>
      </c>
      <c r="Y359" s="86">
        <v>41220</v>
      </c>
      <c r="Z359" s="86">
        <v>40732</v>
      </c>
      <c r="AA359" s="86">
        <v>40330</v>
      </c>
      <c r="AB359" s="86">
        <v>39815</v>
      </c>
      <c r="AC359" s="86">
        <v>39658</v>
      </c>
      <c r="AD359" s="86">
        <v>40066</v>
      </c>
      <c r="AE359" s="86">
        <v>39446</v>
      </c>
      <c r="AF359" s="86">
        <v>40008</v>
      </c>
      <c r="AG359" s="86">
        <v>40390</v>
      </c>
      <c r="AH359" s="86">
        <v>42937</v>
      </c>
      <c r="AI359" s="86">
        <v>43260</v>
      </c>
      <c r="AJ359" s="86">
        <v>44371</v>
      </c>
      <c r="AK359" s="86">
        <v>45564</v>
      </c>
      <c r="AL359" s="86">
        <v>47477</v>
      </c>
      <c r="AM359" s="86">
        <v>48561</v>
      </c>
      <c r="AN359" s="86">
        <v>50303</v>
      </c>
      <c r="AO359" s="86">
        <v>52063</v>
      </c>
      <c r="AP359" s="86">
        <v>54863</v>
      </c>
      <c r="AQ359" s="86">
        <v>56132</v>
      </c>
      <c r="AR359" s="86">
        <v>57518</v>
      </c>
      <c r="AS359" s="86">
        <v>57963</v>
      </c>
      <c r="AT359" s="86">
        <v>59313</v>
      </c>
      <c r="AU359" s="86">
        <v>58686</v>
      </c>
      <c r="AV359" s="86">
        <v>60017</v>
      </c>
      <c r="AW359" s="86">
        <v>60360</v>
      </c>
      <c r="AX359" s="86">
        <v>60567</v>
      </c>
      <c r="AY359" s="86">
        <v>60014</v>
      </c>
      <c r="AZ359" s="86">
        <v>61317</v>
      </c>
      <c r="BA359" s="86">
        <v>60908</v>
      </c>
      <c r="BB359" s="86">
        <v>60708</v>
      </c>
      <c r="BC359" s="86">
        <v>59397</v>
      </c>
      <c r="BD359" s="86">
        <v>58548</v>
      </c>
      <c r="BE359" s="86">
        <v>58316</v>
      </c>
      <c r="BF359" s="86">
        <v>58093</v>
      </c>
      <c r="BG359" s="86">
        <v>57470</v>
      </c>
      <c r="BH359" s="86">
        <v>58390</v>
      </c>
      <c r="BI359" s="86">
        <v>58723</v>
      </c>
      <c r="BJ359" s="86">
        <v>59878</v>
      </c>
      <c r="BK359" s="86">
        <v>62096</v>
      </c>
      <c r="BL359" s="86">
        <v>62660</v>
      </c>
      <c r="BM359" s="86">
        <v>64275</v>
      </c>
      <c r="BN359" s="86">
        <v>65399</v>
      </c>
      <c r="BO359" s="86">
        <v>65727</v>
      </c>
      <c r="BP359" s="86">
        <v>66518</v>
      </c>
      <c r="BQ359" s="86">
        <v>66080</v>
      </c>
      <c r="BR359" s="86">
        <v>66933</v>
      </c>
      <c r="BS359" s="86">
        <v>65018</v>
      </c>
      <c r="BT359" s="86">
        <v>62387</v>
      </c>
      <c r="BU359" s="86">
        <v>60362</v>
      </c>
      <c r="BV359" s="86">
        <v>58483</v>
      </c>
      <c r="BW359" s="86">
        <v>56714</v>
      </c>
      <c r="BX359" s="86">
        <v>54156</v>
      </c>
      <c r="BY359" s="86">
        <v>52849</v>
      </c>
      <c r="BZ359" s="86">
        <v>50767</v>
      </c>
      <c r="CA359" s="86">
        <v>48852</v>
      </c>
      <c r="CB359" s="86">
        <v>47545</v>
      </c>
      <c r="CC359" s="86">
        <v>46067</v>
      </c>
      <c r="CD359" s="86">
        <v>45536</v>
      </c>
      <c r="CE359" s="86">
        <v>43558</v>
      </c>
      <c r="CF359" s="86">
        <v>44382</v>
      </c>
      <c r="CG359" s="86">
        <v>43603</v>
      </c>
      <c r="CH359" s="86">
        <v>43867</v>
      </c>
      <c r="CI359" s="86">
        <v>42783</v>
      </c>
      <c r="CJ359" s="86">
        <v>42326</v>
      </c>
      <c r="CK359" s="86">
        <v>39862</v>
      </c>
      <c r="CL359" s="86">
        <v>39147</v>
      </c>
      <c r="CM359" s="86">
        <v>37583</v>
      </c>
      <c r="CN359" s="86">
        <v>35287</v>
      </c>
      <c r="CO359" s="86">
        <v>32986</v>
      </c>
      <c r="CP359" s="86">
        <v>30203</v>
      </c>
      <c r="CQ359" s="86">
        <v>28805</v>
      </c>
      <c r="CR359" s="86">
        <v>27310</v>
      </c>
      <c r="CS359" s="86">
        <v>25507</v>
      </c>
      <c r="CT359" s="86">
        <v>24801</v>
      </c>
      <c r="CU359" s="86">
        <v>23632</v>
      </c>
      <c r="CV359" s="86">
        <v>22095</v>
      </c>
      <c r="CW359" s="86">
        <v>20385</v>
      </c>
      <c r="CX359" s="86">
        <v>18856</v>
      </c>
      <c r="CY359" s="86">
        <v>17054</v>
      </c>
      <c r="CZ359" s="86">
        <v>15702</v>
      </c>
      <c r="DA359" s="86">
        <v>13501</v>
      </c>
      <c r="DB359" s="86">
        <v>11544</v>
      </c>
      <c r="DC359" s="86">
        <v>9489</v>
      </c>
      <c r="DD359" s="86">
        <v>7950</v>
      </c>
      <c r="DE359" s="86">
        <v>6260</v>
      </c>
      <c r="DF359" s="86">
        <v>4773</v>
      </c>
      <c r="DG359" s="86">
        <v>3399</v>
      </c>
      <c r="DH359" s="86">
        <v>2318</v>
      </c>
      <c r="DI359" s="86">
        <v>1543</v>
      </c>
      <c r="DJ359" s="86">
        <v>875</v>
      </c>
      <c r="DK359" s="86">
        <v>435</v>
      </c>
      <c r="DL359" s="86">
        <v>212</v>
      </c>
      <c r="DM359" s="86">
        <v>101</v>
      </c>
      <c r="DN359" s="86">
        <v>43</v>
      </c>
      <c r="DO359" s="86">
        <v>17</v>
      </c>
      <c r="DP359" s="86">
        <v>7</v>
      </c>
      <c r="DQ359" s="86">
        <v>1</v>
      </c>
      <c r="DR359" s="86">
        <v>0</v>
      </c>
      <c r="DS359" s="86">
        <v>0</v>
      </c>
      <c r="DT359" s="86">
        <v>0</v>
      </c>
      <c r="DU359" s="86">
        <v>0</v>
      </c>
      <c r="DV359" s="86">
        <v>0</v>
      </c>
      <c r="DW359" s="86">
        <v>0</v>
      </c>
      <c r="DX359" s="86">
        <v>0</v>
      </c>
      <c r="DY359" s="86">
        <v>0</v>
      </c>
      <c r="DZ359" s="86">
        <v>0</v>
      </c>
      <c r="EA359" s="86">
        <v>0</v>
      </c>
      <c r="EB359" s="86">
        <v>0</v>
      </c>
      <c r="EC359" s="86">
        <v>0</v>
      </c>
      <c r="ED359" s="86">
        <v>0</v>
      </c>
      <c r="EE359" s="86">
        <v>0</v>
      </c>
    </row>
    <row r="360" spans="1:135" ht="0.95" customHeight="1" x14ac:dyDescent="0.25">
      <c r="A360" s="70">
        <v>2020</v>
      </c>
      <c r="B360" s="71">
        <f t="shared" si="519"/>
        <v>4353247</v>
      </c>
      <c r="C360" s="70"/>
      <c r="D360" s="84">
        <f t="shared" si="520"/>
        <v>2554341</v>
      </c>
      <c r="E360" s="84">
        <f t="shared" si="521"/>
        <v>2604693</v>
      </c>
      <c r="F360" s="84">
        <f t="shared" si="522"/>
        <v>2653139</v>
      </c>
      <c r="G360" s="85">
        <f t="shared" si="523"/>
        <v>2700361</v>
      </c>
      <c r="H360" s="85">
        <f t="shared" si="524"/>
        <v>2746123</v>
      </c>
      <c r="I360" s="85">
        <f>SUM(CA360:$DJ360)</f>
        <v>967990</v>
      </c>
      <c r="J360" s="85">
        <f>SUM(CB360:$DJ360)</f>
        <v>917638</v>
      </c>
      <c r="K360" s="85">
        <f>SUM(CC360:$DJ360)</f>
        <v>869192</v>
      </c>
      <c r="L360" s="85">
        <f>SUM(CD360:$DJ360)</f>
        <v>821970</v>
      </c>
      <c r="M360" s="85">
        <f>SUM(CE360:$DJ360)</f>
        <v>776208</v>
      </c>
      <c r="N360" s="84"/>
      <c r="O360" s="86">
        <v>42537</v>
      </c>
      <c r="P360" s="86">
        <v>42726</v>
      </c>
      <c r="Q360" s="86">
        <v>42804</v>
      </c>
      <c r="R360" s="86">
        <v>42832</v>
      </c>
      <c r="S360" s="86">
        <v>42790</v>
      </c>
      <c r="T360" s="86">
        <v>42657</v>
      </c>
      <c r="U360" s="86">
        <v>42110</v>
      </c>
      <c r="V360" s="86">
        <v>42127</v>
      </c>
      <c r="W360" s="86">
        <v>42035</v>
      </c>
      <c r="X360" s="86">
        <v>41690</v>
      </c>
      <c r="Y360" s="86">
        <v>42433</v>
      </c>
      <c r="Z360" s="86">
        <v>41382</v>
      </c>
      <c r="AA360" s="86">
        <v>40895</v>
      </c>
      <c r="AB360" s="86">
        <v>40500</v>
      </c>
      <c r="AC360" s="86">
        <v>40004</v>
      </c>
      <c r="AD360" s="86">
        <v>39880</v>
      </c>
      <c r="AE360" s="86">
        <v>40348</v>
      </c>
      <c r="AF360" s="86">
        <v>39805</v>
      </c>
      <c r="AG360" s="86">
        <v>40446</v>
      </c>
      <c r="AH360" s="86">
        <v>40915</v>
      </c>
      <c r="AI360" s="86">
        <v>43491</v>
      </c>
      <c r="AJ360" s="86">
        <v>43897</v>
      </c>
      <c r="AK360" s="86">
        <v>45125</v>
      </c>
      <c r="AL360" s="86">
        <v>46451</v>
      </c>
      <c r="AM360" s="86">
        <v>48476</v>
      </c>
      <c r="AN360" s="86">
        <v>49629</v>
      </c>
      <c r="AO360" s="86">
        <v>51388</v>
      </c>
      <c r="AP360" s="86">
        <v>53113</v>
      </c>
      <c r="AQ360" s="86">
        <v>55835</v>
      </c>
      <c r="AR360" s="86">
        <v>57024</v>
      </c>
      <c r="AS360" s="86">
        <v>58335</v>
      </c>
      <c r="AT360" s="86">
        <v>58722</v>
      </c>
      <c r="AU360" s="86">
        <v>59997</v>
      </c>
      <c r="AV360" s="86">
        <v>59321</v>
      </c>
      <c r="AW360" s="86">
        <v>60579</v>
      </c>
      <c r="AX360" s="86">
        <v>60863</v>
      </c>
      <c r="AY360" s="86">
        <v>61015</v>
      </c>
      <c r="AZ360" s="86">
        <v>60427</v>
      </c>
      <c r="BA360" s="86">
        <v>61671</v>
      </c>
      <c r="BB360" s="86">
        <v>61221</v>
      </c>
      <c r="BC360" s="86">
        <v>60991</v>
      </c>
      <c r="BD360" s="86">
        <v>59656</v>
      </c>
      <c r="BE360" s="86">
        <v>58776</v>
      </c>
      <c r="BF360" s="86">
        <v>58516</v>
      </c>
      <c r="BG360" s="86">
        <v>58272</v>
      </c>
      <c r="BH360" s="86">
        <v>57629</v>
      </c>
      <c r="BI360" s="86">
        <v>58521</v>
      </c>
      <c r="BJ360" s="86">
        <v>58827</v>
      </c>
      <c r="BK360" s="86">
        <v>59946</v>
      </c>
      <c r="BL360" s="86">
        <v>62121</v>
      </c>
      <c r="BM360" s="86">
        <v>62644</v>
      </c>
      <c r="BN360" s="86">
        <v>64212</v>
      </c>
      <c r="BO360" s="86">
        <v>65286</v>
      </c>
      <c r="BP360" s="86">
        <v>65575</v>
      </c>
      <c r="BQ360" s="86">
        <v>66323</v>
      </c>
      <c r="BR360" s="86">
        <v>65853</v>
      </c>
      <c r="BS360" s="86">
        <v>66669</v>
      </c>
      <c r="BT360" s="86">
        <v>64746</v>
      </c>
      <c r="BU360" s="86">
        <v>62106</v>
      </c>
      <c r="BV360" s="86">
        <v>60080</v>
      </c>
      <c r="BW360" s="86">
        <v>58192</v>
      </c>
      <c r="BX360" s="86">
        <v>56421</v>
      </c>
      <c r="BY360" s="86">
        <v>53865</v>
      </c>
      <c r="BZ360" s="86">
        <v>52534</v>
      </c>
      <c r="CA360" s="86">
        <v>50352</v>
      </c>
      <c r="CB360" s="86">
        <v>48446</v>
      </c>
      <c r="CC360" s="86">
        <v>47222</v>
      </c>
      <c r="CD360" s="86">
        <v>45762</v>
      </c>
      <c r="CE360" s="86">
        <v>45208</v>
      </c>
      <c r="CF360" s="86">
        <v>43226</v>
      </c>
      <c r="CG360" s="86">
        <v>44001</v>
      </c>
      <c r="CH360" s="86">
        <v>43191</v>
      </c>
      <c r="CI360" s="86">
        <v>43403</v>
      </c>
      <c r="CJ360" s="86">
        <v>42283</v>
      </c>
      <c r="CK360" s="86">
        <v>41774</v>
      </c>
      <c r="CL360" s="86">
        <v>39283</v>
      </c>
      <c r="CM360" s="86">
        <v>38503</v>
      </c>
      <c r="CN360" s="86">
        <v>36889</v>
      </c>
      <c r="CO360" s="86">
        <v>34552</v>
      </c>
      <c r="CP360" s="86">
        <v>32210</v>
      </c>
      <c r="CQ360" s="86">
        <v>29398</v>
      </c>
      <c r="CR360" s="86">
        <v>27935</v>
      </c>
      <c r="CS360" s="86">
        <v>26375</v>
      </c>
      <c r="CT360" s="86">
        <v>24515</v>
      </c>
      <c r="CU360" s="86">
        <v>23701</v>
      </c>
      <c r="CV360" s="86">
        <v>22438</v>
      </c>
      <c r="CW360" s="86">
        <v>20819</v>
      </c>
      <c r="CX360" s="86">
        <v>19040</v>
      </c>
      <c r="CY360" s="86">
        <v>17431</v>
      </c>
      <c r="CZ360" s="86">
        <v>15576</v>
      </c>
      <c r="DA360" s="86">
        <v>14138</v>
      </c>
      <c r="DB360" s="86">
        <v>11952</v>
      </c>
      <c r="DC360" s="86">
        <v>10022</v>
      </c>
      <c r="DD360" s="86">
        <v>8046</v>
      </c>
      <c r="DE360" s="86">
        <v>6556</v>
      </c>
      <c r="DF360" s="86">
        <v>4993</v>
      </c>
      <c r="DG360" s="86">
        <v>3661</v>
      </c>
      <c r="DH360" s="86">
        <v>2487</v>
      </c>
      <c r="DI360" s="86">
        <v>1602</v>
      </c>
      <c r="DJ360" s="86">
        <v>1000</v>
      </c>
      <c r="DK360" s="86">
        <v>529</v>
      </c>
      <c r="DL360" s="86">
        <v>241</v>
      </c>
      <c r="DM360" s="86">
        <v>106</v>
      </c>
      <c r="DN360" s="86">
        <v>45</v>
      </c>
      <c r="DO360" s="86">
        <v>17</v>
      </c>
      <c r="DP360" s="86">
        <v>6</v>
      </c>
      <c r="DQ360" s="86">
        <v>1</v>
      </c>
      <c r="DR360" s="86">
        <v>0</v>
      </c>
      <c r="DS360" s="86">
        <v>0</v>
      </c>
      <c r="DT360" s="86">
        <v>0</v>
      </c>
      <c r="DU360" s="86">
        <v>0</v>
      </c>
      <c r="DV360" s="86">
        <v>0</v>
      </c>
      <c r="DW360" s="86">
        <v>0</v>
      </c>
      <c r="DX360" s="86">
        <v>0</v>
      </c>
      <c r="DY360" s="86">
        <v>0</v>
      </c>
      <c r="DZ360" s="86">
        <v>0</v>
      </c>
      <c r="EA360" s="86">
        <v>0</v>
      </c>
      <c r="EB360" s="86">
        <v>0</v>
      </c>
      <c r="EC360" s="86">
        <v>0</v>
      </c>
      <c r="ED360" s="86">
        <v>0</v>
      </c>
      <c r="EE360" s="86">
        <v>0</v>
      </c>
    </row>
    <row r="361" spans="1:135" ht="0.95" customHeight="1" x14ac:dyDescent="0.25">
      <c r="A361" s="70">
        <v>2021</v>
      </c>
      <c r="B361" s="71">
        <f t="shared" si="519"/>
        <v>4380675</v>
      </c>
      <c r="C361" s="70"/>
      <c r="D361" s="84">
        <f t="shared" si="520"/>
        <v>2555738</v>
      </c>
      <c r="E361" s="84">
        <f t="shared" si="521"/>
        <v>2607839</v>
      </c>
      <c r="F361" s="84">
        <f t="shared" si="522"/>
        <v>2657769</v>
      </c>
      <c r="G361" s="85">
        <f t="shared" si="523"/>
        <v>2705883</v>
      </c>
      <c r="H361" s="85">
        <f t="shared" si="524"/>
        <v>2752789</v>
      </c>
      <c r="I361" s="85">
        <f>SUM(CA361:$DJ361)</f>
        <v>987863</v>
      </c>
      <c r="J361" s="85">
        <f>SUM(CB361:$DJ361)</f>
        <v>935762</v>
      </c>
      <c r="K361" s="85">
        <f>SUM(CC361:$DJ361)</f>
        <v>885832</v>
      </c>
      <c r="L361" s="85">
        <f>SUM(CD361:$DJ361)</f>
        <v>837718</v>
      </c>
      <c r="M361" s="85">
        <f>SUM(CE361:$DJ361)</f>
        <v>790812</v>
      </c>
      <c r="N361" s="84"/>
      <c r="O361" s="86">
        <v>42626</v>
      </c>
      <c r="P361" s="86">
        <v>42851</v>
      </c>
      <c r="Q361" s="86">
        <v>42953</v>
      </c>
      <c r="R361" s="86">
        <v>43008</v>
      </c>
      <c r="S361" s="86">
        <v>43030</v>
      </c>
      <c r="T361" s="86">
        <v>42977</v>
      </c>
      <c r="U361" s="86">
        <v>42824</v>
      </c>
      <c r="V361" s="86">
        <v>42278</v>
      </c>
      <c r="W361" s="86">
        <v>42299</v>
      </c>
      <c r="X361" s="86">
        <v>42203</v>
      </c>
      <c r="Y361" s="86">
        <v>41854</v>
      </c>
      <c r="Z361" s="86">
        <v>42586</v>
      </c>
      <c r="AA361" s="86">
        <v>41541</v>
      </c>
      <c r="AB361" s="86">
        <v>41061</v>
      </c>
      <c r="AC361" s="86">
        <v>40685</v>
      </c>
      <c r="AD361" s="86">
        <v>40230</v>
      </c>
      <c r="AE361" s="86">
        <v>40162</v>
      </c>
      <c r="AF361" s="86">
        <v>40704</v>
      </c>
      <c r="AG361" s="86">
        <v>40242</v>
      </c>
      <c r="AH361" s="86">
        <v>40960</v>
      </c>
      <c r="AI361" s="86">
        <v>41493</v>
      </c>
      <c r="AJ361" s="86">
        <v>44122</v>
      </c>
      <c r="AK361" s="86">
        <v>44652</v>
      </c>
      <c r="AL361" s="86">
        <v>46014</v>
      </c>
      <c r="AM361" s="86">
        <v>47466</v>
      </c>
      <c r="AN361" s="86">
        <v>49562</v>
      </c>
      <c r="AO361" s="86">
        <v>50732</v>
      </c>
      <c r="AP361" s="86">
        <v>52456</v>
      </c>
      <c r="AQ361" s="86">
        <v>54115</v>
      </c>
      <c r="AR361" s="86">
        <v>56746</v>
      </c>
      <c r="AS361" s="86">
        <v>57860</v>
      </c>
      <c r="AT361" s="86">
        <v>59100</v>
      </c>
      <c r="AU361" s="86">
        <v>59430</v>
      </c>
      <c r="AV361" s="86">
        <v>60627</v>
      </c>
      <c r="AW361" s="86">
        <v>59902</v>
      </c>
      <c r="AX361" s="86">
        <v>61088</v>
      </c>
      <c r="AY361" s="86">
        <v>61314</v>
      </c>
      <c r="AZ361" s="86">
        <v>61415</v>
      </c>
      <c r="BA361" s="86">
        <v>60791</v>
      </c>
      <c r="BB361" s="86">
        <v>61982</v>
      </c>
      <c r="BC361" s="86">
        <v>61495</v>
      </c>
      <c r="BD361" s="86">
        <v>61235</v>
      </c>
      <c r="BE361" s="86">
        <v>59878</v>
      </c>
      <c r="BF361" s="86">
        <v>58970</v>
      </c>
      <c r="BG361" s="86">
        <v>58686</v>
      </c>
      <c r="BH361" s="86">
        <v>58422</v>
      </c>
      <c r="BI361" s="86">
        <v>57759</v>
      </c>
      <c r="BJ361" s="86">
        <v>58621</v>
      </c>
      <c r="BK361" s="86">
        <v>58897</v>
      </c>
      <c r="BL361" s="86">
        <v>59978</v>
      </c>
      <c r="BM361" s="86">
        <v>62107</v>
      </c>
      <c r="BN361" s="86">
        <v>62584</v>
      </c>
      <c r="BO361" s="86">
        <v>64105</v>
      </c>
      <c r="BP361" s="86">
        <v>65130</v>
      </c>
      <c r="BQ361" s="86">
        <v>65384</v>
      </c>
      <c r="BR361" s="86">
        <v>66093</v>
      </c>
      <c r="BS361" s="86">
        <v>65591</v>
      </c>
      <c r="BT361" s="86">
        <v>66376</v>
      </c>
      <c r="BU361" s="86">
        <v>64447</v>
      </c>
      <c r="BV361" s="86">
        <v>61804</v>
      </c>
      <c r="BW361" s="86">
        <v>59779</v>
      </c>
      <c r="BX361" s="86">
        <v>57881</v>
      </c>
      <c r="BY361" s="86">
        <v>56108</v>
      </c>
      <c r="BZ361" s="86">
        <v>53541</v>
      </c>
      <c r="CA361" s="86">
        <v>52101</v>
      </c>
      <c r="CB361" s="86">
        <v>49930</v>
      </c>
      <c r="CC361" s="86">
        <v>48114</v>
      </c>
      <c r="CD361" s="86">
        <v>46906</v>
      </c>
      <c r="CE361" s="86">
        <v>45436</v>
      </c>
      <c r="CF361" s="86">
        <v>44856</v>
      </c>
      <c r="CG361" s="86">
        <v>42863</v>
      </c>
      <c r="CH361" s="86">
        <v>43587</v>
      </c>
      <c r="CI361" s="86">
        <v>42742</v>
      </c>
      <c r="CJ361" s="86">
        <v>42901</v>
      </c>
      <c r="CK361" s="86">
        <v>41736</v>
      </c>
      <c r="CL361" s="86">
        <v>41171</v>
      </c>
      <c r="CM361" s="86">
        <v>38651</v>
      </c>
      <c r="CN361" s="86">
        <v>37802</v>
      </c>
      <c r="CO361" s="86">
        <v>36132</v>
      </c>
      <c r="CP361" s="86">
        <v>33751</v>
      </c>
      <c r="CQ361" s="86">
        <v>31366</v>
      </c>
      <c r="CR361" s="86">
        <v>28524</v>
      </c>
      <c r="CS361" s="86">
        <v>26993</v>
      </c>
      <c r="CT361" s="86">
        <v>25366</v>
      </c>
      <c r="CU361" s="86">
        <v>23446</v>
      </c>
      <c r="CV361" s="86">
        <v>22526</v>
      </c>
      <c r="CW361" s="86">
        <v>21165</v>
      </c>
      <c r="CX361" s="86">
        <v>19470</v>
      </c>
      <c r="CY361" s="86">
        <v>17627</v>
      </c>
      <c r="CZ361" s="86">
        <v>15946</v>
      </c>
      <c r="DA361" s="86">
        <v>14051</v>
      </c>
      <c r="DB361" s="86">
        <v>12546</v>
      </c>
      <c r="DC361" s="86">
        <v>10401</v>
      </c>
      <c r="DD361" s="86">
        <v>8525</v>
      </c>
      <c r="DE361" s="86">
        <v>6660</v>
      </c>
      <c r="DF361" s="86">
        <v>5251</v>
      </c>
      <c r="DG361" s="86">
        <v>3847</v>
      </c>
      <c r="DH361" s="86">
        <v>2694</v>
      </c>
      <c r="DI361" s="86">
        <v>1732</v>
      </c>
      <c r="DJ361" s="86">
        <v>1048</v>
      </c>
      <c r="DK361" s="86">
        <v>610</v>
      </c>
      <c r="DL361" s="86">
        <v>297</v>
      </c>
      <c r="DM361" s="86">
        <v>122</v>
      </c>
      <c r="DN361" s="86">
        <v>48</v>
      </c>
      <c r="DO361" s="86">
        <v>18</v>
      </c>
      <c r="DP361" s="86">
        <v>6</v>
      </c>
      <c r="DQ361" s="86">
        <v>1</v>
      </c>
      <c r="DR361" s="86">
        <v>0</v>
      </c>
      <c r="DS361" s="86">
        <v>0</v>
      </c>
      <c r="DT361" s="86">
        <v>0</v>
      </c>
      <c r="DU361" s="86">
        <v>0</v>
      </c>
      <c r="DV361" s="86">
        <v>0</v>
      </c>
      <c r="DW361" s="86">
        <v>0</v>
      </c>
      <c r="DX361" s="86">
        <v>0</v>
      </c>
      <c r="DY361" s="86">
        <v>0</v>
      </c>
      <c r="DZ361" s="86">
        <v>0</v>
      </c>
      <c r="EA361" s="86">
        <v>0</v>
      </c>
      <c r="EB361" s="86">
        <v>0</v>
      </c>
      <c r="EC361" s="86">
        <v>0</v>
      </c>
      <c r="ED361" s="86">
        <v>0</v>
      </c>
      <c r="EE361" s="86">
        <v>0</v>
      </c>
    </row>
    <row r="362" spans="1:135" ht="0.95" customHeight="1" x14ac:dyDescent="0.25">
      <c r="A362" s="70">
        <v>2022</v>
      </c>
      <c r="B362" s="71">
        <f t="shared" si="519"/>
        <v>4407747</v>
      </c>
      <c r="C362" s="70"/>
      <c r="D362" s="84">
        <f t="shared" si="520"/>
        <v>2556211</v>
      </c>
      <c r="E362" s="84">
        <f t="shared" si="521"/>
        <v>2609304</v>
      </c>
      <c r="F362" s="84">
        <f t="shared" si="522"/>
        <v>2660966</v>
      </c>
      <c r="G362" s="85">
        <f t="shared" si="523"/>
        <v>2710554</v>
      </c>
      <c r="H362" s="85">
        <f t="shared" si="524"/>
        <v>2758346</v>
      </c>
      <c r="I362" s="85">
        <f>SUM(CA362:$DJ362)</f>
        <v>1008341</v>
      </c>
      <c r="J362" s="85">
        <f>SUM(CB362:$DJ362)</f>
        <v>955248</v>
      </c>
      <c r="K362" s="85">
        <f>SUM(CC362:$DJ362)</f>
        <v>903586</v>
      </c>
      <c r="L362" s="85">
        <f>SUM(CD362:$DJ362)</f>
        <v>853998</v>
      </c>
      <c r="M362" s="85">
        <f>SUM(CE362:$DJ362)</f>
        <v>806206</v>
      </c>
      <c r="N362" s="84"/>
      <c r="O362" s="86">
        <v>42679</v>
      </c>
      <c r="P362" s="86">
        <v>42940</v>
      </c>
      <c r="Q362" s="86">
        <v>43082</v>
      </c>
      <c r="R362" s="86">
        <v>43158</v>
      </c>
      <c r="S362" s="86">
        <v>43203</v>
      </c>
      <c r="T362" s="86">
        <v>43216</v>
      </c>
      <c r="U362" s="86">
        <v>43141</v>
      </c>
      <c r="V362" s="86">
        <v>42981</v>
      </c>
      <c r="W362" s="86">
        <v>42451</v>
      </c>
      <c r="X362" s="86">
        <v>42461</v>
      </c>
      <c r="Y362" s="86">
        <v>42362</v>
      </c>
      <c r="Z362" s="86">
        <v>42010</v>
      </c>
      <c r="AA362" s="86">
        <v>42737</v>
      </c>
      <c r="AB362" s="86">
        <v>41704</v>
      </c>
      <c r="AC362" s="86">
        <v>41243</v>
      </c>
      <c r="AD362" s="86">
        <v>40906</v>
      </c>
      <c r="AE362" s="86">
        <v>40514</v>
      </c>
      <c r="AF362" s="86">
        <v>40517</v>
      </c>
      <c r="AG362" s="86">
        <v>41136</v>
      </c>
      <c r="AH362" s="86">
        <v>40754</v>
      </c>
      <c r="AI362" s="86">
        <v>41524</v>
      </c>
      <c r="AJ362" s="86">
        <v>42153</v>
      </c>
      <c r="AK362" s="86">
        <v>44868</v>
      </c>
      <c r="AL362" s="86">
        <v>45542</v>
      </c>
      <c r="AM362" s="86">
        <v>47031</v>
      </c>
      <c r="AN362" s="86">
        <v>48570</v>
      </c>
      <c r="AO362" s="86">
        <v>50677</v>
      </c>
      <c r="AP362" s="86">
        <v>51816</v>
      </c>
      <c r="AQ362" s="86">
        <v>53473</v>
      </c>
      <c r="AR362" s="86">
        <v>55050</v>
      </c>
      <c r="AS362" s="86">
        <v>57598</v>
      </c>
      <c r="AT362" s="86">
        <v>58640</v>
      </c>
      <c r="AU362" s="86">
        <v>59812</v>
      </c>
      <c r="AV362" s="86">
        <v>60083</v>
      </c>
      <c r="AW362" s="86">
        <v>61202</v>
      </c>
      <c r="AX362" s="86">
        <v>60425</v>
      </c>
      <c r="AY362" s="86">
        <v>61545</v>
      </c>
      <c r="AZ362" s="86">
        <v>61718</v>
      </c>
      <c r="BA362" s="86">
        <v>61769</v>
      </c>
      <c r="BB362" s="86">
        <v>61114</v>
      </c>
      <c r="BC362" s="86">
        <v>62253</v>
      </c>
      <c r="BD362" s="86">
        <v>61730</v>
      </c>
      <c r="BE362" s="86">
        <v>61446</v>
      </c>
      <c r="BF362" s="86">
        <v>60067</v>
      </c>
      <c r="BG362" s="86">
        <v>59136</v>
      </c>
      <c r="BH362" s="86">
        <v>58829</v>
      </c>
      <c r="BI362" s="86">
        <v>58545</v>
      </c>
      <c r="BJ362" s="86">
        <v>57858</v>
      </c>
      <c r="BK362" s="86">
        <v>58686</v>
      </c>
      <c r="BL362" s="86">
        <v>58929</v>
      </c>
      <c r="BM362" s="86">
        <v>59971</v>
      </c>
      <c r="BN362" s="86">
        <v>62049</v>
      </c>
      <c r="BO362" s="86">
        <v>62483</v>
      </c>
      <c r="BP362" s="86">
        <v>63958</v>
      </c>
      <c r="BQ362" s="86">
        <v>64936</v>
      </c>
      <c r="BR362" s="86">
        <v>65155</v>
      </c>
      <c r="BS362" s="86">
        <v>65829</v>
      </c>
      <c r="BT362" s="86">
        <v>65304</v>
      </c>
      <c r="BU362" s="86">
        <v>66059</v>
      </c>
      <c r="BV362" s="86">
        <v>64127</v>
      </c>
      <c r="BW362" s="86">
        <v>61480</v>
      </c>
      <c r="BX362" s="86">
        <v>59460</v>
      </c>
      <c r="BY362" s="86">
        <v>57550</v>
      </c>
      <c r="BZ362" s="86">
        <v>55761</v>
      </c>
      <c r="CA362" s="86">
        <v>53093</v>
      </c>
      <c r="CB362" s="86">
        <v>51662</v>
      </c>
      <c r="CC362" s="86">
        <v>49588</v>
      </c>
      <c r="CD362" s="86">
        <v>47792</v>
      </c>
      <c r="CE362" s="86">
        <v>46568</v>
      </c>
      <c r="CF362" s="86">
        <v>45085</v>
      </c>
      <c r="CG362" s="86">
        <v>44477</v>
      </c>
      <c r="CH362" s="86">
        <v>42470</v>
      </c>
      <c r="CI362" s="86">
        <v>43137</v>
      </c>
      <c r="CJ362" s="86">
        <v>42256</v>
      </c>
      <c r="CK362" s="86">
        <v>42354</v>
      </c>
      <c r="CL362" s="86">
        <v>41143</v>
      </c>
      <c r="CM362" s="86">
        <v>40514</v>
      </c>
      <c r="CN362" s="86">
        <v>37963</v>
      </c>
      <c r="CO362" s="86">
        <v>37038</v>
      </c>
      <c r="CP362" s="86">
        <v>35311</v>
      </c>
      <c r="CQ362" s="86">
        <v>32883</v>
      </c>
      <c r="CR362" s="86">
        <v>30451</v>
      </c>
      <c r="CS362" s="86">
        <v>27581</v>
      </c>
      <c r="CT362" s="86">
        <v>25981</v>
      </c>
      <c r="CU362" s="86">
        <v>24282</v>
      </c>
      <c r="CV362" s="86">
        <v>22301</v>
      </c>
      <c r="CW362" s="86">
        <v>21270</v>
      </c>
      <c r="CX362" s="86">
        <v>19817</v>
      </c>
      <c r="CY362" s="86">
        <v>18050</v>
      </c>
      <c r="CZ362" s="86">
        <v>16154</v>
      </c>
      <c r="DA362" s="86">
        <v>14413</v>
      </c>
      <c r="DB362" s="86">
        <v>12498</v>
      </c>
      <c r="DC362" s="86">
        <v>10949</v>
      </c>
      <c r="DD362" s="86">
        <v>8875</v>
      </c>
      <c r="DE362" s="86">
        <v>7082</v>
      </c>
      <c r="DF362" s="86">
        <v>5358</v>
      </c>
      <c r="DG362" s="86">
        <v>4067</v>
      </c>
      <c r="DH362" s="86">
        <v>2846</v>
      </c>
      <c r="DI362" s="86">
        <v>1889</v>
      </c>
      <c r="DJ362" s="86">
        <v>1143</v>
      </c>
      <c r="DK362" s="86">
        <v>647</v>
      </c>
      <c r="DL362" s="86">
        <v>346</v>
      </c>
      <c r="DM362" s="86">
        <v>153</v>
      </c>
      <c r="DN362" s="86">
        <v>55</v>
      </c>
      <c r="DO362" s="86">
        <v>19</v>
      </c>
      <c r="DP362" s="86">
        <v>7</v>
      </c>
      <c r="DQ362" s="86">
        <v>1</v>
      </c>
      <c r="DR362" s="86">
        <v>0</v>
      </c>
      <c r="DS362" s="86">
        <v>0</v>
      </c>
      <c r="DT362" s="86">
        <v>0</v>
      </c>
      <c r="DU362" s="86">
        <v>0</v>
      </c>
      <c r="DV362" s="86">
        <v>0</v>
      </c>
      <c r="DW362" s="86">
        <v>0</v>
      </c>
      <c r="DX362" s="86">
        <v>0</v>
      </c>
      <c r="DY362" s="86">
        <v>0</v>
      </c>
      <c r="DZ362" s="86">
        <v>0</v>
      </c>
      <c r="EA362" s="86">
        <v>0</v>
      </c>
      <c r="EB362" s="86">
        <v>0</v>
      </c>
      <c r="EC362" s="86">
        <v>0</v>
      </c>
      <c r="ED362" s="86">
        <v>0</v>
      </c>
      <c r="EE362" s="86">
        <v>0</v>
      </c>
    </row>
    <row r="363" spans="1:135" ht="0.95" customHeight="1" x14ac:dyDescent="0.25">
      <c r="A363" s="70">
        <v>2023</v>
      </c>
      <c r="B363" s="71">
        <f t="shared" si="519"/>
        <v>4434410</v>
      </c>
      <c r="C363" s="70"/>
      <c r="D363" s="84">
        <f t="shared" si="520"/>
        <v>2554329</v>
      </c>
      <c r="E363" s="84">
        <f t="shared" si="521"/>
        <v>2609614</v>
      </c>
      <c r="F363" s="84">
        <f t="shared" si="522"/>
        <v>2662256</v>
      </c>
      <c r="G363" s="85">
        <f t="shared" si="523"/>
        <v>2713563</v>
      </c>
      <c r="H363" s="85">
        <f t="shared" si="524"/>
        <v>2762822</v>
      </c>
      <c r="I363" s="85">
        <f>SUM(CA363:$DJ363)</f>
        <v>1030588</v>
      </c>
      <c r="J363" s="85">
        <f>SUM(CB363:$DJ363)</f>
        <v>975303</v>
      </c>
      <c r="K363" s="85">
        <f>SUM(CC363:$DJ363)</f>
        <v>922661</v>
      </c>
      <c r="L363" s="85">
        <f>SUM(CD363:$DJ363)</f>
        <v>871354</v>
      </c>
      <c r="M363" s="85">
        <f>SUM(CE363:$DJ363)</f>
        <v>822095</v>
      </c>
      <c r="N363" s="84"/>
      <c r="O363" s="86">
        <v>42687</v>
      </c>
      <c r="P363" s="86">
        <v>42997</v>
      </c>
      <c r="Q363" s="86">
        <v>43171</v>
      </c>
      <c r="R363" s="86">
        <v>43286</v>
      </c>
      <c r="S363" s="86">
        <v>43355</v>
      </c>
      <c r="T363" s="86">
        <v>43391</v>
      </c>
      <c r="U363" s="86">
        <v>43382</v>
      </c>
      <c r="V363" s="86">
        <v>43295</v>
      </c>
      <c r="W363" s="86">
        <v>43144</v>
      </c>
      <c r="X363" s="86">
        <v>42615</v>
      </c>
      <c r="Y363" s="86">
        <v>42616</v>
      </c>
      <c r="Z363" s="86">
        <v>42513</v>
      </c>
      <c r="AA363" s="86">
        <v>42163</v>
      </c>
      <c r="AB363" s="86">
        <v>42892</v>
      </c>
      <c r="AC363" s="86">
        <v>41881</v>
      </c>
      <c r="AD363" s="86">
        <v>41461</v>
      </c>
      <c r="AE363" s="86">
        <v>41185</v>
      </c>
      <c r="AF363" s="86">
        <v>40871</v>
      </c>
      <c r="AG363" s="86">
        <v>40949</v>
      </c>
      <c r="AH363" s="86">
        <v>41639</v>
      </c>
      <c r="AI363" s="86">
        <v>41316</v>
      </c>
      <c r="AJ363" s="86">
        <v>42167</v>
      </c>
      <c r="AK363" s="86">
        <v>42931</v>
      </c>
      <c r="AL363" s="86">
        <v>45754</v>
      </c>
      <c r="AM363" s="86">
        <v>46562</v>
      </c>
      <c r="AN363" s="86">
        <v>48137</v>
      </c>
      <c r="AO363" s="86">
        <v>49702</v>
      </c>
      <c r="AP363" s="86">
        <v>51773</v>
      </c>
      <c r="AQ363" s="86">
        <v>52847</v>
      </c>
      <c r="AR363" s="86">
        <v>54424</v>
      </c>
      <c r="AS363" s="86">
        <v>55925</v>
      </c>
      <c r="AT363" s="86">
        <v>58392</v>
      </c>
      <c r="AU363" s="86">
        <v>59366</v>
      </c>
      <c r="AV363" s="86">
        <v>60468</v>
      </c>
      <c r="AW363" s="86">
        <v>60675</v>
      </c>
      <c r="AX363" s="86">
        <v>61721</v>
      </c>
      <c r="AY363" s="86">
        <v>60897</v>
      </c>
      <c r="AZ363" s="86">
        <v>61953</v>
      </c>
      <c r="BA363" s="86">
        <v>62074</v>
      </c>
      <c r="BB363" s="86">
        <v>62082</v>
      </c>
      <c r="BC363" s="86">
        <v>61395</v>
      </c>
      <c r="BD363" s="86">
        <v>62489</v>
      </c>
      <c r="BE363" s="86">
        <v>61931</v>
      </c>
      <c r="BF363" s="86">
        <v>61622</v>
      </c>
      <c r="BG363" s="86">
        <v>60227</v>
      </c>
      <c r="BH363" s="86">
        <v>59275</v>
      </c>
      <c r="BI363" s="86">
        <v>58946</v>
      </c>
      <c r="BJ363" s="86">
        <v>58637</v>
      </c>
      <c r="BK363" s="86">
        <v>57924</v>
      </c>
      <c r="BL363" s="86">
        <v>58716</v>
      </c>
      <c r="BM363" s="86">
        <v>58923</v>
      </c>
      <c r="BN363" s="86">
        <v>59922</v>
      </c>
      <c r="BO363" s="86">
        <v>61948</v>
      </c>
      <c r="BP363" s="86">
        <v>62341</v>
      </c>
      <c r="BQ363" s="86">
        <v>63772</v>
      </c>
      <c r="BR363" s="86">
        <v>64709</v>
      </c>
      <c r="BS363" s="86">
        <v>64895</v>
      </c>
      <c r="BT363" s="86">
        <v>65538</v>
      </c>
      <c r="BU363" s="86">
        <v>64991</v>
      </c>
      <c r="BV363" s="86">
        <v>65720</v>
      </c>
      <c r="BW363" s="86">
        <v>63791</v>
      </c>
      <c r="BX363" s="86">
        <v>61143</v>
      </c>
      <c r="BY363" s="86">
        <v>59121</v>
      </c>
      <c r="BZ363" s="86">
        <v>57187</v>
      </c>
      <c r="CA363" s="86">
        <v>55285</v>
      </c>
      <c r="CB363" s="86">
        <v>52642</v>
      </c>
      <c r="CC363" s="86">
        <v>51307</v>
      </c>
      <c r="CD363" s="86">
        <v>49259</v>
      </c>
      <c r="CE363" s="86">
        <v>47451</v>
      </c>
      <c r="CF363" s="86">
        <v>46209</v>
      </c>
      <c r="CG363" s="86">
        <v>44704</v>
      </c>
      <c r="CH363" s="86">
        <v>44069</v>
      </c>
      <c r="CI363" s="86">
        <v>42045</v>
      </c>
      <c r="CJ363" s="86">
        <v>42650</v>
      </c>
      <c r="CK363" s="86">
        <v>41728</v>
      </c>
      <c r="CL363" s="86">
        <v>41760</v>
      </c>
      <c r="CM363" s="86">
        <v>40497</v>
      </c>
      <c r="CN363" s="86">
        <v>39799</v>
      </c>
      <c r="CO363" s="86">
        <v>37213</v>
      </c>
      <c r="CP363" s="86">
        <v>36209</v>
      </c>
      <c r="CQ363" s="86">
        <v>34419</v>
      </c>
      <c r="CR363" s="86">
        <v>31940</v>
      </c>
      <c r="CS363" s="86">
        <v>29460</v>
      </c>
      <c r="CT363" s="86">
        <v>26563</v>
      </c>
      <c r="CU363" s="86">
        <v>24887</v>
      </c>
      <c r="CV363" s="86">
        <v>23120</v>
      </c>
      <c r="CW363" s="86">
        <v>21082</v>
      </c>
      <c r="CX363" s="86">
        <v>19942</v>
      </c>
      <c r="CY363" s="86">
        <v>18400</v>
      </c>
      <c r="CZ363" s="86">
        <v>16570</v>
      </c>
      <c r="DA363" s="86">
        <v>14631</v>
      </c>
      <c r="DB363" s="86">
        <v>12849</v>
      </c>
      <c r="DC363" s="86">
        <v>10937</v>
      </c>
      <c r="DD363" s="86">
        <v>9370</v>
      </c>
      <c r="DE363" s="86">
        <v>7401</v>
      </c>
      <c r="DF363" s="86">
        <v>5723</v>
      </c>
      <c r="DG363" s="86">
        <v>4172</v>
      </c>
      <c r="DH363" s="86">
        <v>3029</v>
      </c>
      <c r="DI363" s="86">
        <v>2009</v>
      </c>
      <c r="DJ363" s="86">
        <v>1257</v>
      </c>
      <c r="DK363" s="86">
        <v>711</v>
      </c>
      <c r="DL363" s="86">
        <v>371</v>
      </c>
      <c r="DM363" s="86">
        <v>180</v>
      </c>
      <c r="DN363" s="86">
        <v>72</v>
      </c>
      <c r="DO363" s="86">
        <v>23</v>
      </c>
      <c r="DP363" s="86">
        <v>7</v>
      </c>
      <c r="DQ363" s="86">
        <v>1</v>
      </c>
      <c r="DR363" s="86">
        <v>0</v>
      </c>
      <c r="DS363" s="86">
        <v>0</v>
      </c>
      <c r="DT363" s="86">
        <v>0</v>
      </c>
      <c r="DU363" s="86">
        <v>0</v>
      </c>
      <c r="DV363" s="86">
        <v>0</v>
      </c>
      <c r="DW363" s="86">
        <v>0</v>
      </c>
      <c r="DX363" s="86">
        <v>0</v>
      </c>
      <c r="DY363" s="86">
        <v>0</v>
      </c>
      <c r="DZ363" s="86">
        <v>0</v>
      </c>
      <c r="EA363" s="86">
        <v>0</v>
      </c>
      <c r="EB363" s="86">
        <v>0</v>
      </c>
      <c r="EC363" s="86">
        <v>0</v>
      </c>
      <c r="ED363" s="86">
        <v>0</v>
      </c>
      <c r="EE363" s="86">
        <v>0</v>
      </c>
    </row>
    <row r="364" spans="1:135" ht="0.95" customHeight="1" x14ac:dyDescent="0.25">
      <c r="A364" s="70">
        <v>2024</v>
      </c>
      <c r="B364" s="71">
        <f t="shared" si="519"/>
        <v>4460506</v>
      </c>
      <c r="C364" s="70"/>
      <c r="D364" s="84">
        <f t="shared" si="520"/>
        <v>2551940</v>
      </c>
      <c r="E364" s="84">
        <f t="shared" si="521"/>
        <v>2608627</v>
      </c>
      <c r="F364" s="84">
        <f t="shared" si="522"/>
        <v>2663433</v>
      </c>
      <c r="G364" s="85">
        <f t="shared" si="523"/>
        <v>2715710</v>
      </c>
      <c r="H364" s="85">
        <f t="shared" si="524"/>
        <v>2766676</v>
      </c>
      <c r="I364" s="85">
        <f>SUM(CA364:$DJ364)</f>
        <v>1053729</v>
      </c>
      <c r="J364" s="85">
        <f>SUM(CB364:$DJ364)</f>
        <v>997042</v>
      </c>
      <c r="K364" s="85">
        <f>SUM(CC364:$DJ364)</f>
        <v>942236</v>
      </c>
      <c r="L364" s="85">
        <f>SUM(CD364:$DJ364)</f>
        <v>889959</v>
      </c>
      <c r="M364" s="85">
        <f>SUM(CE364:$DJ364)</f>
        <v>838993</v>
      </c>
      <c r="N364" s="84"/>
      <c r="O364" s="86">
        <v>42648</v>
      </c>
      <c r="P364" s="86">
        <v>43007</v>
      </c>
      <c r="Q364" s="86">
        <v>43229</v>
      </c>
      <c r="R364" s="86">
        <v>43377</v>
      </c>
      <c r="S364" s="86">
        <v>43484</v>
      </c>
      <c r="T364" s="86">
        <v>43545</v>
      </c>
      <c r="U364" s="86">
        <v>43556</v>
      </c>
      <c r="V364" s="86">
        <v>43535</v>
      </c>
      <c r="W364" s="86">
        <v>43455</v>
      </c>
      <c r="X364" s="86">
        <v>43300</v>
      </c>
      <c r="Y364" s="86">
        <v>42770</v>
      </c>
      <c r="Z364" s="86">
        <v>42763</v>
      </c>
      <c r="AA364" s="86">
        <v>42663</v>
      </c>
      <c r="AB364" s="86">
        <v>42318</v>
      </c>
      <c r="AC364" s="86">
        <v>43064</v>
      </c>
      <c r="AD364" s="86">
        <v>42096</v>
      </c>
      <c r="AE364" s="86">
        <v>41737</v>
      </c>
      <c r="AF364" s="86">
        <v>41536</v>
      </c>
      <c r="AG364" s="86">
        <v>41303</v>
      </c>
      <c r="AH364" s="86">
        <v>41451</v>
      </c>
      <c r="AI364" s="86">
        <v>42189</v>
      </c>
      <c r="AJ364" s="86">
        <v>41955</v>
      </c>
      <c r="AK364" s="86">
        <v>42930</v>
      </c>
      <c r="AL364" s="86">
        <v>43848</v>
      </c>
      <c r="AM364" s="86">
        <v>46769</v>
      </c>
      <c r="AN364" s="86">
        <v>47668</v>
      </c>
      <c r="AO364" s="86">
        <v>49272</v>
      </c>
      <c r="AP364" s="86">
        <v>50812</v>
      </c>
      <c r="AQ364" s="86">
        <v>52812</v>
      </c>
      <c r="AR364" s="86">
        <v>53809</v>
      </c>
      <c r="AS364" s="86">
        <v>55311</v>
      </c>
      <c r="AT364" s="86">
        <v>56740</v>
      </c>
      <c r="AU364" s="86">
        <v>59129</v>
      </c>
      <c r="AV364" s="86">
        <v>60035</v>
      </c>
      <c r="AW364" s="86">
        <v>61065</v>
      </c>
      <c r="AX364" s="86">
        <v>61210</v>
      </c>
      <c r="AY364" s="86">
        <v>62187</v>
      </c>
      <c r="AZ364" s="86">
        <v>61319</v>
      </c>
      <c r="BA364" s="86">
        <v>62316</v>
      </c>
      <c r="BB364" s="86">
        <v>62388</v>
      </c>
      <c r="BC364" s="86">
        <v>62354</v>
      </c>
      <c r="BD364" s="86">
        <v>61640</v>
      </c>
      <c r="BE364" s="86">
        <v>62689</v>
      </c>
      <c r="BF364" s="86">
        <v>62101</v>
      </c>
      <c r="BG364" s="86">
        <v>61770</v>
      </c>
      <c r="BH364" s="86">
        <v>60360</v>
      </c>
      <c r="BI364" s="86">
        <v>59387</v>
      </c>
      <c r="BJ364" s="86">
        <v>59033</v>
      </c>
      <c r="BK364" s="86">
        <v>58695</v>
      </c>
      <c r="BL364" s="86">
        <v>57953</v>
      </c>
      <c r="BM364" s="86">
        <v>58705</v>
      </c>
      <c r="BN364" s="86">
        <v>58876</v>
      </c>
      <c r="BO364" s="86">
        <v>59829</v>
      </c>
      <c r="BP364" s="86">
        <v>61808</v>
      </c>
      <c r="BQ364" s="86">
        <v>62160</v>
      </c>
      <c r="BR364" s="86">
        <v>63551</v>
      </c>
      <c r="BS364" s="86">
        <v>64448</v>
      </c>
      <c r="BT364" s="86">
        <v>64605</v>
      </c>
      <c r="BU364" s="86">
        <v>65223</v>
      </c>
      <c r="BV364" s="86">
        <v>64658</v>
      </c>
      <c r="BW364" s="86">
        <v>65363</v>
      </c>
      <c r="BX364" s="86">
        <v>63435</v>
      </c>
      <c r="BY364" s="86">
        <v>60785</v>
      </c>
      <c r="BZ364" s="86">
        <v>58748</v>
      </c>
      <c r="CA364" s="86">
        <v>56687</v>
      </c>
      <c r="CB364" s="86">
        <v>54806</v>
      </c>
      <c r="CC364" s="86">
        <v>52277</v>
      </c>
      <c r="CD364" s="86">
        <v>50966</v>
      </c>
      <c r="CE364" s="86">
        <v>48909</v>
      </c>
      <c r="CF364" s="86">
        <v>47086</v>
      </c>
      <c r="CG364" s="86">
        <v>45822</v>
      </c>
      <c r="CH364" s="86">
        <v>44297</v>
      </c>
      <c r="CI364" s="86">
        <v>43626</v>
      </c>
      <c r="CJ364" s="86">
        <v>41583</v>
      </c>
      <c r="CK364" s="86">
        <v>42120</v>
      </c>
      <c r="CL364" s="86">
        <v>41152</v>
      </c>
      <c r="CM364" s="86">
        <v>41112</v>
      </c>
      <c r="CN364" s="86">
        <v>39793</v>
      </c>
      <c r="CO364" s="86">
        <v>39021</v>
      </c>
      <c r="CP364" s="86">
        <v>36395</v>
      </c>
      <c r="CQ364" s="86">
        <v>35308</v>
      </c>
      <c r="CR364" s="86">
        <v>33450</v>
      </c>
      <c r="CS364" s="86">
        <v>30919</v>
      </c>
      <c r="CT364" s="86">
        <v>28391</v>
      </c>
      <c r="CU364" s="86">
        <v>25465</v>
      </c>
      <c r="CV364" s="86">
        <v>23715</v>
      </c>
      <c r="CW364" s="86">
        <v>21877</v>
      </c>
      <c r="CX364" s="86">
        <v>19787</v>
      </c>
      <c r="CY364" s="86">
        <v>18540</v>
      </c>
      <c r="CZ364" s="86">
        <v>16916</v>
      </c>
      <c r="DA364" s="86">
        <v>15033</v>
      </c>
      <c r="DB364" s="86">
        <v>13071</v>
      </c>
      <c r="DC364" s="86">
        <v>11270</v>
      </c>
      <c r="DD364" s="86">
        <v>9387</v>
      </c>
      <c r="DE364" s="86">
        <v>7839</v>
      </c>
      <c r="DF364" s="86">
        <v>6005</v>
      </c>
      <c r="DG364" s="86">
        <v>4477</v>
      </c>
      <c r="DH364" s="86">
        <v>3125</v>
      </c>
      <c r="DI364" s="86">
        <v>2153</v>
      </c>
      <c r="DJ364" s="86">
        <v>1349</v>
      </c>
      <c r="DK364" s="86">
        <v>790</v>
      </c>
      <c r="DL364" s="86">
        <v>412</v>
      </c>
      <c r="DM364" s="86">
        <v>197</v>
      </c>
      <c r="DN364" s="86">
        <v>84</v>
      </c>
      <c r="DO364" s="86">
        <v>30</v>
      </c>
      <c r="DP364" s="86">
        <v>9</v>
      </c>
      <c r="DQ364" s="86">
        <v>2</v>
      </c>
      <c r="DR364" s="86">
        <v>0</v>
      </c>
      <c r="DS364" s="86">
        <v>0</v>
      </c>
      <c r="DT364" s="86">
        <v>0</v>
      </c>
      <c r="DU364" s="86">
        <v>0</v>
      </c>
      <c r="DV364" s="86">
        <v>0</v>
      </c>
      <c r="DW364" s="86">
        <v>0</v>
      </c>
      <c r="DX364" s="86">
        <v>0</v>
      </c>
      <c r="DY364" s="86">
        <v>0</v>
      </c>
      <c r="DZ364" s="86">
        <v>0</v>
      </c>
      <c r="EA364" s="86">
        <v>0</v>
      </c>
      <c r="EB364" s="86">
        <v>0</v>
      </c>
      <c r="EC364" s="86">
        <v>0</v>
      </c>
      <c r="ED364" s="86">
        <v>0</v>
      </c>
      <c r="EE364" s="86">
        <v>0</v>
      </c>
    </row>
    <row r="365" spans="1:135" ht="0.95" customHeight="1" x14ac:dyDescent="0.25">
      <c r="A365" s="70">
        <v>2025</v>
      </c>
      <c r="B365" s="71">
        <f t="shared" si="519"/>
        <v>4485965</v>
      </c>
      <c r="C365" s="70"/>
      <c r="D365" s="84">
        <f t="shared" si="520"/>
        <v>2547824</v>
      </c>
      <c r="E365" s="84">
        <f t="shared" si="521"/>
        <v>2606058</v>
      </c>
      <c r="F365" s="84">
        <f t="shared" si="522"/>
        <v>2662247</v>
      </c>
      <c r="G365" s="85">
        <f t="shared" si="523"/>
        <v>2716670</v>
      </c>
      <c r="H365" s="85">
        <f t="shared" si="524"/>
        <v>2768598</v>
      </c>
      <c r="I365" s="85">
        <f>SUM(CA365:$DJ365)</f>
        <v>1077888</v>
      </c>
      <c r="J365" s="85">
        <f>SUM(CB365:$DJ365)</f>
        <v>1019654</v>
      </c>
      <c r="K365" s="85">
        <f>SUM(CC365:$DJ365)</f>
        <v>963465</v>
      </c>
      <c r="L365" s="85">
        <f>SUM(CD365:$DJ365)</f>
        <v>909042</v>
      </c>
      <c r="M365" s="85">
        <f>SUM(CE365:$DJ365)</f>
        <v>857114</v>
      </c>
      <c r="N365" s="84"/>
      <c r="O365" s="86">
        <v>42559</v>
      </c>
      <c r="P365" s="86">
        <v>42969</v>
      </c>
      <c r="Q365" s="86">
        <v>43241</v>
      </c>
      <c r="R365" s="86">
        <v>43437</v>
      </c>
      <c r="S365" s="86">
        <v>43577</v>
      </c>
      <c r="T365" s="86">
        <v>43672</v>
      </c>
      <c r="U365" s="86">
        <v>43710</v>
      </c>
      <c r="V365" s="86">
        <v>43712</v>
      </c>
      <c r="W365" s="86">
        <v>43696</v>
      </c>
      <c r="X365" s="86">
        <v>43608</v>
      </c>
      <c r="Y365" s="86">
        <v>43447</v>
      </c>
      <c r="Z365" s="86">
        <v>42919</v>
      </c>
      <c r="AA365" s="86">
        <v>42908</v>
      </c>
      <c r="AB365" s="86">
        <v>42815</v>
      </c>
      <c r="AC365" s="86">
        <v>42491</v>
      </c>
      <c r="AD365" s="86">
        <v>43271</v>
      </c>
      <c r="AE365" s="86">
        <v>42368</v>
      </c>
      <c r="AF365" s="86">
        <v>42083</v>
      </c>
      <c r="AG365" s="86">
        <v>41963</v>
      </c>
      <c r="AH365" s="86">
        <v>41807</v>
      </c>
      <c r="AI365" s="86">
        <v>41997</v>
      </c>
      <c r="AJ365" s="86">
        <v>42813</v>
      </c>
      <c r="AK365" s="86">
        <v>42712</v>
      </c>
      <c r="AL365" s="86">
        <v>43832</v>
      </c>
      <c r="AM365" s="86">
        <v>44893</v>
      </c>
      <c r="AN365" s="86">
        <v>47870</v>
      </c>
      <c r="AO365" s="86">
        <v>48807</v>
      </c>
      <c r="AP365" s="86">
        <v>50383</v>
      </c>
      <c r="AQ365" s="86">
        <v>51864</v>
      </c>
      <c r="AR365" s="86">
        <v>53782</v>
      </c>
      <c r="AS365" s="86">
        <v>54708</v>
      </c>
      <c r="AT365" s="86">
        <v>56138</v>
      </c>
      <c r="AU365" s="86">
        <v>57497</v>
      </c>
      <c r="AV365" s="86">
        <v>59805</v>
      </c>
      <c r="AW365" s="86">
        <v>60641</v>
      </c>
      <c r="AX365" s="86">
        <v>61601</v>
      </c>
      <c r="AY365" s="86">
        <v>61692</v>
      </c>
      <c r="AZ365" s="86">
        <v>62602</v>
      </c>
      <c r="BA365" s="86">
        <v>61693</v>
      </c>
      <c r="BB365" s="86">
        <v>62635</v>
      </c>
      <c r="BC365" s="86">
        <v>62663</v>
      </c>
      <c r="BD365" s="86">
        <v>62591</v>
      </c>
      <c r="BE365" s="86">
        <v>61848</v>
      </c>
      <c r="BF365" s="86">
        <v>62856</v>
      </c>
      <c r="BG365" s="86">
        <v>62241</v>
      </c>
      <c r="BH365" s="86">
        <v>61893</v>
      </c>
      <c r="BI365" s="86">
        <v>60466</v>
      </c>
      <c r="BJ365" s="86">
        <v>59468</v>
      </c>
      <c r="BK365" s="86">
        <v>59085</v>
      </c>
      <c r="BL365" s="86">
        <v>58715</v>
      </c>
      <c r="BM365" s="86">
        <v>57945</v>
      </c>
      <c r="BN365" s="86">
        <v>58652</v>
      </c>
      <c r="BO365" s="86">
        <v>58786</v>
      </c>
      <c r="BP365" s="86">
        <v>59697</v>
      </c>
      <c r="BQ365" s="86">
        <v>61629</v>
      </c>
      <c r="BR365" s="86">
        <v>61944</v>
      </c>
      <c r="BS365" s="86">
        <v>63295</v>
      </c>
      <c r="BT365" s="86">
        <v>64158</v>
      </c>
      <c r="BU365" s="86">
        <v>64292</v>
      </c>
      <c r="BV365" s="86">
        <v>64888</v>
      </c>
      <c r="BW365" s="86">
        <v>64307</v>
      </c>
      <c r="BX365" s="86">
        <v>64987</v>
      </c>
      <c r="BY365" s="86">
        <v>63060</v>
      </c>
      <c r="BZ365" s="86">
        <v>60393</v>
      </c>
      <c r="CA365" s="86">
        <v>58234</v>
      </c>
      <c r="CB365" s="86">
        <v>56189</v>
      </c>
      <c r="CC365" s="86">
        <v>54423</v>
      </c>
      <c r="CD365" s="86">
        <v>51928</v>
      </c>
      <c r="CE365" s="86">
        <v>50605</v>
      </c>
      <c r="CF365" s="86">
        <v>48534</v>
      </c>
      <c r="CG365" s="86">
        <v>46693</v>
      </c>
      <c r="CH365" s="86">
        <v>45404</v>
      </c>
      <c r="CI365" s="86">
        <v>43854</v>
      </c>
      <c r="CJ365" s="86">
        <v>43144</v>
      </c>
      <c r="CK365" s="86">
        <v>41080</v>
      </c>
      <c r="CL365" s="86">
        <v>41543</v>
      </c>
      <c r="CM365" s="86">
        <v>40525</v>
      </c>
      <c r="CN365" s="86">
        <v>40405</v>
      </c>
      <c r="CO365" s="86">
        <v>39027</v>
      </c>
      <c r="CP365" s="86">
        <v>38172</v>
      </c>
      <c r="CQ365" s="86">
        <v>35505</v>
      </c>
      <c r="CR365" s="86">
        <v>34327</v>
      </c>
      <c r="CS365" s="86">
        <v>32396</v>
      </c>
      <c r="CT365" s="86">
        <v>29815</v>
      </c>
      <c r="CU365" s="86">
        <v>27237</v>
      </c>
      <c r="CV365" s="86">
        <v>24285</v>
      </c>
      <c r="CW365" s="86">
        <v>22460</v>
      </c>
      <c r="CX365" s="86">
        <v>20557</v>
      </c>
      <c r="CY365" s="86">
        <v>18419</v>
      </c>
      <c r="CZ365" s="86">
        <v>17069</v>
      </c>
      <c r="DA365" s="86">
        <v>15373</v>
      </c>
      <c r="DB365" s="86">
        <v>13455</v>
      </c>
      <c r="DC365" s="86">
        <v>11492</v>
      </c>
      <c r="DD365" s="86">
        <v>9699</v>
      </c>
      <c r="DE365" s="86">
        <v>7877</v>
      </c>
      <c r="DF365" s="86">
        <v>6384</v>
      </c>
      <c r="DG365" s="86">
        <v>4718</v>
      </c>
      <c r="DH365" s="86">
        <v>3369</v>
      </c>
      <c r="DI365" s="86">
        <v>2236</v>
      </c>
      <c r="DJ365" s="86">
        <v>1455</v>
      </c>
      <c r="DK365" s="86">
        <v>855</v>
      </c>
      <c r="DL365" s="86">
        <v>462</v>
      </c>
      <c r="DM365" s="86">
        <v>220</v>
      </c>
      <c r="DN365" s="86">
        <v>95</v>
      </c>
      <c r="DO365" s="86">
        <v>35</v>
      </c>
      <c r="DP365" s="86">
        <v>11</v>
      </c>
      <c r="DQ365" s="86">
        <v>4</v>
      </c>
      <c r="DR365" s="86">
        <v>0</v>
      </c>
      <c r="DS365" s="86">
        <v>0</v>
      </c>
      <c r="DT365" s="86">
        <v>0</v>
      </c>
      <c r="DU365" s="86">
        <v>0</v>
      </c>
      <c r="DV365" s="86">
        <v>0</v>
      </c>
      <c r="DW365" s="86">
        <v>0</v>
      </c>
      <c r="DX365" s="86">
        <v>0</v>
      </c>
      <c r="DY365" s="86">
        <v>0</v>
      </c>
      <c r="DZ365" s="86">
        <v>0</v>
      </c>
      <c r="EA365" s="86">
        <v>0</v>
      </c>
      <c r="EB365" s="86">
        <v>0</v>
      </c>
      <c r="EC365" s="86">
        <v>0</v>
      </c>
      <c r="ED365" s="86">
        <v>0</v>
      </c>
      <c r="EE365" s="86">
        <v>0</v>
      </c>
    </row>
    <row r="366" spans="1:135" ht="0.95" customHeight="1" x14ac:dyDescent="0.25">
      <c r="A366" s="70">
        <v>2026</v>
      </c>
      <c r="B366" s="71">
        <f t="shared" si="519"/>
        <v>4510816</v>
      </c>
      <c r="C366" s="70"/>
      <c r="D366" s="84">
        <f t="shared" si="520"/>
        <v>2542491</v>
      </c>
      <c r="E366" s="84">
        <f t="shared" si="521"/>
        <v>2602343</v>
      </c>
      <c r="F366" s="84">
        <f t="shared" si="522"/>
        <v>2660065</v>
      </c>
      <c r="G366" s="85">
        <f t="shared" si="523"/>
        <v>2715855</v>
      </c>
      <c r="H366" s="85">
        <f t="shared" si="524"/>
        <v>2769911</v>
      </c>
      <c r="I366" s="85">
        <f>SUM(CA366:$DJ366)</f>
        <v>1103168</v>
      </c>
      <c r="J366" s="85">
        <f>SUM(CB366:$DJ366)</f>
        <v>1043316</v>
      </c>
      <c r="K366" s="85">
        <f>SUM(CC366:$DJ366)</f>
        <v>985594</v>
      </c>
      <c r="L366" s="85">
        <f>SUM(CD366:$DJ366)</f>
        <v>929804</v>
      </c>
      <c r="M366" s="85">
        <f>SUM(CE366:$DJ366)</f>
        <v>875748</v>
      </c>
      <c r="N366" s="84"/>
      <c r="O366" s="86">
        <v>42436</v>
      </c>
      <c r="P366" s="86">
        <v>42883</v>
      </c>
      <c r="Q366" s="86">
        <v>43207</v>
      </c>
      <c r="R366" s="86">
        <v>43451</v>
      </c>
      <c r="S366" s="86">
        <v>43638</v>
      </c>
      <c r="T366" s="86">
        <v>43767</v>
      </c>
      <c r="U366" s="86">
        <v>43837</v>
      </c>
      <c r="V366" s="86">
        <v>43865</v>
      </c>
      <c r="W366" s="86">
        <v>43873</v>
      </c>
      <c r="X366" s="86">
        <v>43849</v>
      </c>
      <c r="Y366" s="86">
        <v>43753</v>
      </c>
      <c r="Z366" s="86">
        <v>43587</v>
      </c>
      <c r="AA366" s="86">
        <v>43067</v>
      </c>
      <c r="AB366" s="86">
        <v>43058</v>
      </c>
      <c r="AC366" s="86">
        <v>42986</v>
      </c>
      <c r="AD366" s="86">
        <v>42699</v>
      </c>
      <c r="AE366" s="86">
        <v>43534</v>
      </c>
      <c r="AF366" s="86">
        <v>42709</v>
      </c>
      <c r="AG366" s="86">
        <v>42502</v>
      </c>
      <c r="AH366" s="86">
        <v>42456</v>
      </c>
      <c r="AI366" s="86">
        <v>42354</v>
      </c>
      <c r="AJ366" s="86">
        <v>42619</v>
      </c>
      <c r="AK366" s="86">
        <v>43556</v>
      </c>
      <c r="AL366" s="86">
        <v>43610</v>
      </c>
      <c r="AM366" s="86">
        <v>44866</v>
      </c>
      <c r="AN366" s="86">
        <v>46024</v>
      </c>
      <c r="AO366" s="86">
        <v>49003</v>
      </c>
      <c r="AP366" s="86">
        <v>49923</v>
      </c>
      <c r="AQ366" s="86">
        <v>51439</v>
      </c>
      <c r="AR366" s="86">
        <v>52844</v>
      </c>
      <c r="AS366" s="86">
        <v>54687</v>
      </c>
      <c r="AT366" s="86">
        <v>55545</v>
      </c>
      <c r="AU366" s="86">
        <v>56906</v>
      </c>
      <c r="AV366" s="86">
        <v>58192</v>
      </c>
      <c r="AW366" s="86">
        <v>60422</v>
      </c>
      <c r="AX366" s="86">
        <v>61188</v>
      </c>
      <c r="AY366" s="86">
        <v>62085</v>
      </c>
      <c r="AZ366" s="86">
        <v>62123</v>
      </c>
      <c r="BA366" s="86">
        <v>62972</v>
      </c>
      <c r="BB366" s="86">
        <v>62024</v>
      </c>
      <c r="BC366" s="86">
        <v>62914</v>
      </c>
      <c r="BD366" s="86">
        <v>62902</v>
      </c>
      <c r="BE366" s="86">
        <v>62793</v>
      </c>
      <c r="BF366" s="86">
        <v>62024</v>
      </c>
      <c r="BG366" s="86">
        <v>62996</v>
      </c>
      <c r="BH366" s="86">
        <v>62357</v>
      </c>
      <c r="BI366" s="86">
        <v>61989</v>
      </c>
      <c r="BJ366" s="86">
        <v>60542</v>
      </c>
      <c r="BK366" s="86">
        <v>59516</v>
      </c>
      <c r="BL366" s="86">
        <v>59100</v>
      </c>
      <c r="BM366" s="86">
        <v>58697</v>
      </c>
      <c r="BN366" s="86">
        <v>57892</v>
      </c>
      <c r="BO366" s="86">
        <v>58559</v>
      </c>
      <c r="BP366" s="86">
        <v>58656</v>
      </c>
      <c r="BQ366" s="86">
        <v>59526</v>
      </c>
      <c r="BR366" s="86">
        <v>61415</v>
      </c>
      <c r="BS366" s="86">
        <v>61694</v>
      </c>
      <c r="BT366" s="86">
        <v>63012</v>
      </c>
      <c r="BU366" s="86">
        <v>63846</v>
      </c>
      <c r="BV366" s="86">
        <v>63960</v>
      </c>
      <c r="BW366" s="86">
        <v>64536</v>
      </c>
      <c r="BX366" s="86">
        <v>63939</v>
      </c>
      <c r="BY366" s="86">
        <v>64594</v>
      </c>
      <c r="BZ366" s="86">
        <v>62650</v>
      </c>
      <c r="CA366" s="86">
        <v>59852</v>
      </c>
      <c r="CB366" s="86">
        <v>57722</v>
      </c>
      <c r="CC366" s="86">
        <v>55790</v>
      </c>
      <c r="CD366" s="86">
        <v>54056</v>
      </c>
      <c r="CE366" s="86">
        <v>51561</v>
      </c>
      <c r="CF366" s="86">
        <v>50221</v>
      </c>
      <c r="CG366" s="86">
        <v>48132</v>
      </c>
      <c r="CH366" s="86">
        <v>46272</v>
      </c>
      <c r="CI366" s="86">
        <v>44952</v>
      </c>
      <c r="CJ366" s="86">
        <v>43375</v>
      </c>
      <c r="CK366" s="86">
        <v>42622</v>
      </c>
      <c r="CL366" s="86">
        <v>40532</v>
      </c>
      <c r="CM366" s="86">
        <v>40914</v>
      </c>
      <c r="CN366" s="86">
        <v>39839</v>
      </c>
      <c r="CO366" s="86">
        <v>39637</v>
      </c>
      <c r="CP366" s="86">
        <v>38191</v>
      </c>
      <c r="CQ366" s="86">
        <v>37251</v>
      </c>
      <c r="CR366" s="86">
        <v>34540</v>
      </c>
      <c r="CS366" s="86">
        <v>33266</v>
      </c>
      <c r="CT366" s="86">
        <v>31259</v>
      </c>
      <c r="CU366" s="86">
        <v>28623</v>
      </c>
      <c r="CV366" s="86">
        <v>25997</v>
      </c>
      <c r="CW366" s="86">
        <v>23023</v>
      </c>
      <c r="CX366" s="86">
        <v>21127</v>
      </c>
      <c r="CY366" s="86">
        <v>19159</v>
      </c>
      <c r="CZ366" s="86">
        <v>16984</v>
      </c>
      <c r="DA366" s="86">
        <v>15540</v>
      </c>
      <c r="DB366" s="86">
        <v>13790</v>
      </c>
      <c r="DC366" s="86">
        <v>11858</v>
      </c>
      <c r="DD366" s="86">
        <v>9919</v>
      </c>
      <c r="DE366" s="86">
        <v>8167</v>
      </c>
      <c r="DF366" s="86">
        <v>6440</v>
      </c>
      <c r="DG366" s="86">
        <v>5038</v>
      </c>
      <c r="DH366" s="86">
        <v>3570</v>
      </c>
      <c r="DI366" s="86">
        <v>2426</v>
      </c>
      <c r="DJ366" s="86">
        <v>1523</v>
      </c>
      <c r="DK366" s="86">
        <v>931</v>
      </c>
      <c r="DL366" s="86">
        <v>506</v>
      </c>
      <c r="DM366" s="86">
        <v>250</v>
      </c>
      <c r="DN366" s="86">
        <v>107</v>
      </c>
      <c r="DO366" s="86">
        <v>41</v>
      </c>
      <c r="DP366" s="86">
        <v>13</v>
      </c>
      <c r="DQ366" s="86">
        <v>4</v>
      </c>
      <c r="DR366" s="86">
        <v>0</v>
      </c>
      <c r="DS366" s="86">
        <v>0</v>
      </c>
      <c r="DT366" s="86">
        <v>0</v>
      </c>
      <c r="DU366" s="86">
        <v>0</v>
      </c>
      <c r="DV366" s="86">
        <v>0</v>
      </c>
      <c r="DW366" s="86">
        <v>0</v>
      </c>
      <c r="DX366" s="86">
        <v>0</v>
      </c>
      <c r="DY366" s="86">
        <v>0</v>
      </c>
      <c r="DZ366" s="86">
        <v>0</v>
      </c>
      <c r="EA366" s="86">
        <v>0</v>
      </c>
      <c r="EB366" s="86">
        <v>0</v>
      </c>
      <c r="EC366" s="86">
        <v>0</v>
      </c>
      <c r="ED366" s="86">
        <v>0</v>
      </c>
      <c r="EE366" s="86">
        <v>0</v>
      </c>
    </row>
    <row r="367" spans="1:135" ht="0.95" customHeight="1" x14ac:dyDescent="0.25">
      <c r="A367" s="70">
        <v>2027</v>
      </c>
      <c r="B367" s="71">
        <f t="shared" si="519"/>
        <v>4534997</v>
      </c>
      <c r="C367" s="70"/>
      <c r="D367" s="84">
        <f t="shared" si="520"/>
        <v>2535618</v>
      </c>
      <c r="E367" s="84">
        <f t="shared" si="521"/>
        <v>2597705</v>
      </c>
      <c r="F367" s="84">
        <f t="shared" si="522"/>
        <v>2657022</v>
      </c>
      <c r="G367" s="85">
        <f t="shared" si="523"/>
        <v>2714337</v>
      </c>
      <c r="H367" s="85">
        <f t="shared" si="524"/>
        <v>2769749</v>
      </c>
      <c r="I367" s="85">
        <f>SUM(CA367:$DJ367)</f>
        <v>1130146</v>
      </c>
      <c r="J367" s="85">
        <f>SUM(CB367:$DJ367)</f>
        <v>1068059</v>
      </c>
      <c r="K367" s="85">
        <f>SUM(CC367:$DJ367)</f>
        <v>1008742</v>
      </c>
      <c r="L367" s="85">
        <f>SUM(CD367:$DJ367)</f>
        <v>951427</v>
      </c>
      <c r="M367" s="85">
        <f>SUM(CE367:$DJ367)</f>
        <v>896015</v>
      </c>
      <c r="N367" s="84"/>
      <c r="O367" s="86">
        <v>42284</v>
      </c>
      <c r="P367" s="86">
        <v>42763</v>
      </c>
      <c r="Q367" s="86">
        <v>43124</v>
      </c>
      <c r="R367" s="86">
        <v>43419</v>
      </c>
      <c r="S367" s="86">
        <v>43655</v>
      </c>
      <c r="T367" s="86">
        <v>43829</v>
      </c>
      <c r="U367" s="86">
        <v>43933</v>
      </c>
      <c r="V367" s="86">
        <v>43993</v>
      </c>
      <c r="W367" s="86">
        <v>44025</v>
      </c>
      <c r="X367" s="86">
        <v>44026</v>
      </c>
      <c r="Y367" s="86">
        <v>43994</v>
      </c>
      <c r="Z367" s="86">
        <v>43891</v>
      </c>
      <c r="AA367" s="86">
        <v>43725</v>
      </c>
      <c r="AB367" s="86">
        <v>43217</v>
      </c>
      <c r="AC367" s="86">
        <v>43223</v>
      </c>
      <c r="AD367" s="86">
        <v>43191</v>
      </c>
      <c r="AE367" s="86">
        <v>42964</v>
      </c>
      <c r="AF367" s="86">
        <v>43867</v>
      </c>
      <c r="AG367" s="86">
        <v>43123</v>
      </c>
      <c r="AH367" s="86">
        <v>42987</v>
      </c>
      <c r="AI367" s="86">
        <v>42989</v>
      </c>
      <c r="AJ367" s="86">
        <v>42975</v>
      </c>
      <c r="AK367" s="86">
        <v>43360</v>
      </c>
      <c r="AL367" s="86">
        <v>44441</v>
      </c>
      <c r="AM367" s="86">
        <v>44642</v>
      </c>
      <c r="AN367" s="86">
        <v>45987</v>
      </c>
      <c r="AO367" s="86">
        <v>47185</v>
      </c>
      <c r="AP367" s="86">
        <v>50115</v>
      </c>
      <c r="AQ367" s="86">
        <v>50983</v>
      </c>
      <c r="AR367" s="86">
        <v>52423</v>
      </c>
      <c r="AS367" s="86">
        <v>53758</v>
      </c>
      <c r="AT367" s="86">
        <v>55530</v>
      </c>
      <c r="AU367" s="86">
        <v>56319</v>
      </c>
      <c r="AV367" s="86">
        <v>57609</v>
      </c>
      <c r="AW367" s="86">
        <v>58825</v>
      </c>
      <c r="AX367" s="86">
        <v>60979</v>
      </c>
      <c r="AY367" s="86">
        <v>61681</v>
      </c>
      <c r="AZ367" s="86">
        <v>62518</v>
      </c>
      <c r="BA367" s="86">
        <v>62504</v>
      </c>
      <c r="BB367" s="86">
        <v>63299</v>
      </c>
      <c r="BC367" s="86">
        <v>62313</v>
      </c>
      <c r="BD367" s="86">
        <v>63155</v>
      </c>
      <c r="BE367" s="86">
        <v>63106</v>
      </c>
      <c r="BF367" s="86">
        <v>62963</v>
      </c>
      <c r="BG367" s="86">
        <v>62173</v>
      </c>
      <c r="BH367" s="86">
        <v>63112</v>
      </c>
      <c r="BI367" s="86">
        <v>62447</v>
      </c>
      <c r="BJ367" s="86">
        <v>62056</v>
      </c>
      <c r="BK367" s="86">
        <v>60586</v>
      </c>
      <c r="BL367" s="86">
        <v>59528</v>
      </c>
      <c r="BM367" s="86">
        <v>59077</v>
      </c>
      <c r="BN367" s="86">
        <v>58637</v>
      </c>
      <c r="BO367" s="86">
        <v>57801</v>
      </c>
      <c r="BP367" s="86">
        <v>58426</v>
      </c>
      <c r="BQ367" s="86">
        <v>58488</v>
      </c>
      <c r="BR367" s="86">
        <v>59322</v>
      </c>
      <c r="BS367" s="86">
        <v>61167</v>
      </c>
      <c r="BT367" s="86">
        <v>61418</v>
      </c>
      <c r="BU367" s="86">
        <v>62708</v>
      </c>
      <c r="BV367" s="86">
        <v>63514</v>
      </c>
      <c r="BW367" s="86">
        <v>63610</v>
      </c>
      <c r="BX367" s="86">
        <v>64167</v>
      </c>
      <c r="BY367" s="86">
        <v>63555</v>
      </c>
      <c r="BZ367" s="86">
        <v>64167</v>
      </c>
      <c r="CA367" s="86">
        <v>62087</v>
      </c>
      <c r="CB367" s="86">
        <v>59317</v>
      </c>
      <c r="CC367" s="86">
        <v>57315</v>
      </c>
      <c r="CD367" s="86">
        <v>55412</v>
      </c>
      <c r="CE367" s="86">
        <v>53671</v>
      </c>
      <c r="CF367" s="86">
        <v>51171</v>
      </c>
      <c r="CG367" s="86">
        <v>49808</v>
      </c>
      <c r="CH367" s="86">
        <v>47703</v>
      </c>
      <c r="CI367" s="86">
        <v>45815</v>
      </c>
      <c r="CJ367" s="86">
        <v>44465</v>
      </c>
      <c r="CK367" s="86">
        <v>42855</v>
      </c>
      <c r="CL367" s="86">
        <v>42053</v>
      </c>
      <c r="CM367" s="86">
        <v>39933</v>
      </c>
      <c r="CN367" s="86">
        <v>40230</v>
      </c>
      <c r="CO367" s="86">
        <v>39093</v>
      </c>
      <c r="CP367" s="86">
        <v>38800</v>
      </c>
      <c r="CQ367" s="86">
        <v>37283</v>
      </c>
      <c r="CR367" s="86">
        <v>36249</v>
      </c>
      <c r="CS367" s="86">
        <v>33489</v>
      </c>
      <c r="CT367" s="86">
        <v>32115</v>
      </c>
      <c r="CU367" s="86">
        <v>30029</v>
      </c>
      <c r="CV367" s="86">
        <v>27341</v>
      </c>
      <c r="CW367" s="86">
        <v>24668</v>
      </c>
      <c r="CX367" s="86">
        <v>21678</v>
      </c>
      <c r="CY367" s="86">
        <v>19715</v>
      </c>
      <c r="CZ367" s="86">
        <v>17691</v>
      </c>
      <c r="DA367" s="86">
        <v>15487</v>
      </c>
      <c r="DB367" s="86">
        <v>13965</v>
      </c>
      <c r="DC367" s="86">
        <v>12181</v>
      </c>
      <c r="DD367" s="86">
        <v>10262</v>
      </c>
      <c r="DE367" s="86">
        <v>8377</v>
      </c>
      <c r="DF367" s="86">
        <v>6700</v>
      </c>
      <c r="DG367" s="86">
        <v>5105</v>
      </c>
      <c r="DH367" s="86">
        <v>3832</v>
      </c>
      <c r="DI367" s="86">
        <v>2585</v>
      </c>
      <c r="DJ367" s="86">
        <v>1666</v>
      </c>
      <c r="DK367" s="86">
        <v>983</v>
      </c>
      <c r="DL367" s="86">
        <v>557</v>
      </c>
      <c r="DM367" s="86">
        <v>277</v>
      </c>
      <c r="DN367" s="86">
        <v>123</v>
      </c>
      <c r="DO367" s="86">
        <v>47</v>
      </c>
      <c r="DP367" s="86">
        <v>16</v>
      </c>
      <c r="DQ367" s="86">
        <v>5</v>
      </c>
      <c r="DR367" s="86">
        <v>0</v>
      </c>
      <c r="DS367" s="86">
        <v>0</v>
      </c>
      <c r="DT367" s="86">
        <v>0</v>
      </c>
      <c r="DU367" s="86">
        <v>0</v>
      </c>
      <c r="DV367" s="86">
        <v>0</v>
      </c>
      <c r="DW367" s="86">
        <v>0</v>
      </c>
      <c r="DX367" s="86">
        <v>0</v>
      </c>
      <c r="DY367" s="86">
        <v>0</v>
      </c>
      <c r="DZ367" s="86">
        <v>0</v>
      </c>
      <c r="EA367" s="86">
        <v>0</v>
      </c>
      <c r="EB367" s="86">
        <v>0</v>
      </c>
      <c r="EC367" s="86">
        <v>0</v>
      </c>
      <c r="ED367" s="86">
        <v>0</v>
      </c>
      <c r="EE367" s="86">
        <v>0</v>
      </c>
    </row>
    <row r="368" spans="1:135" ht="0.95" customHeight="1" x14ac:dyDescent="0.25">
      <c r="A368" s="70">
        <v>2028</v>
      </c>
      <c r="B368" s="71">
        <f t="shared" si="519"/>
        <v>4558405</v>
      </c>
      <c r="C368" s="70"/>
      <c r="D368" s="84">
        <f t="shared" si="520"/>
        <v>2527815</v>
      </c>
      <c r="E368" s="84">
        <f t="shared" si="521"/>
        <v>2591394</v>
      </c>
      <c r="F368" s="84">
        <f t="shared" si="522"/>
        <v>2652924</v>
      </c>
      <c r="G368" s="85">
        <f t="shared" si="523"/>
        <v>2711818</v>
      </c>
      <c r="H368" s="85">
        <f t="shared" si="524"/>
        <v>2768745</v>
      </c>
      <c r="I368" s="85">
        <f>SUM(CA368:$DJ368)</f>
        <v>1157999</v>
      </c>
      <c r="J368" s="85">
        <f>SUM(CB368:$DJ368)</f>
        <v>1094420</v>
      </c>
      <c r="K368" s="85">
        <f>SUM(CC368:$DJ368)</f>
        <v>1032890</v>
      </c>
      <c r="L368" s="85">
        <f>SUM(CD368:$DJ368)</f>
        <v>973996</v>
      </c>
      <c r="M368" s="85">
        <f>SUM(CE368:$DJ368)</f>
        <v>917069</v>
      </c>
      <c r="N368" s="84"/>
      <c r="O368" s="86">
        <v>42115</v>
      </c>
      <c r="P368" s="86">
        <v>42614</v>
      </c>
      <c r="Q368" s="86">
        <v>43006</v>
      </c>
      <c r="R368" s="86">
        <v>43337</v>
      </c>
      <c r="S368" s="86">
        <v>43624</v>
      </c>
      <c r="T368" s="86">
        <v>43846</v>
      </c>
      <c r="U368" s="86">
        <v>43999</v>
      </c>
      <c r="V368" s="86">
        <v>44091</v>
      </c>
      <c r="W368" s="86">
        <v>44154</v>
      </c>
      <c r="X368" s="86">
        <v>44180</v>
      </c>
      <c r="Y368" s="86">
        <v>44170</v>
      </c>
      <c r="Z368" s="86">
        <v>44131</v>
      </c>
      <c r="AA368" s="86">
        <v>44028</v>
      </c>
      <c r="AB368" s="86">
        <v>43868</v>
      </c>
      <c r="AC368" s="86">
        <v>43384</v>
      </c>
      <c r="AD368" s="86">
        <v>43426</v>
      </c>
      <c r="AE368" s="86">
        <v>43452</v>
      </c>
      <c r="AF368" s="86">
        <v>43300</v>
      </c>
      <c r="AG368" s="86">
        <v>44269</v>
      </c>
      <c r="AH368" s="86">
        <v>43597</v>
      </c>
      <c r="AI368" s="86">
        <v>43509</v>
      </c>
      <c r="AJ368" s="86">
        <v>43594</v>
      </c>
      <c r="AK368" s="86">
        <v>43716</v>
      </c>
      <c r="AL368" s="86">
        <v>44243</v>
      </c>
      <c r="AM368" s="86">
        <v>45458</v>
      </c>
      <c r="AN368" s="86">
        <v>45764</v>
      </c>
      <c r="AO368" s="86">
        <v>47142</v>
      </c>
      <c r="AP368" s="86">
        <v>48322</v>
      </c>
      <c r="AQ368" s="86">
        <v>51171</v>
      </c>
      <c r="AR368" s="86">
        <v>51974</v>
      </c>
      <c r="AS368" s="86">
        <v>53341</v>
      </c>
      <c r="AT368" s="86">
        <v>54611</v>
      </c>
      <c r="AU368" s="86">
        <v>56309</v>
      </c>
      <c r="AV368" s="86">
        <v>57030</v>
      </c>
      <c r="AW368" s="86">
        <v>58250</v>
      </c>
      <c r="AX368" s="86">
        <v>59396</v>
      </c>
      <c r="AY368" s="86">
        <v>61479</v>
      </c>
      <c r="AZ368" s="86">
        <v>62121</v>
      </c>
      <c r="BA368" s="86">
        <v>62903</v>
      </c>
      <c r="BB368" s="86">
        <v>62843</v>
      </c>
      <c r="BC368" s="86">
        <v>63584</v>
      </c>
      <c r="BD368" s="86">
        <v>62564</v>
      </c>
      <c r="BE368" s="86">
        <v>63363</v>
      </c>
      <c r="BF368" s="86">
        <v>63280</v>
      </c>
      <c r="BG368" s="86">
        <v>63103</v>
      </c>
      <c r="BH368" s="86">
        <v>62296</v>
      </c>
      <c r="BI368" s="86">
        <v>63200</v>
      </c>
      <c r="BJ368" s="86">
        <v>62505</v>
      </c>
      <c r="BK368" s="86">
        <v>62090</v>
      </c>
      <c r="BL368" s="86">
        <v>60591</v>
      </c>
      <c r="BM368" s="86">
        <v>59499</v>
      </c>
      <c r="BN368" s="86">
        <v>59013</v>
      </c>
      <c r="BO368" s="86">
        <v>58535</v>
      </c>
      <c r="BP368" s="86">
        <v>57668</v>
      </c>
      <c r="BQ368" s="86">
        <v>58254</v>
      </c>
      <c r="BR368" s="86">
        <v>58285</v>
      </c>
      <c r="BS368" s="86">
        <v>59085</v>
      </c>
      <c r="BT368" s="86">
        <v>60893</v>
      </c>
      <c r="BU368" s="86">
        <v>61120</v>
      </c>
      <c r="BV368" s="86">
        <v>62384</v>
      </c>
      <c r="BW368" s="86">
        <v>63166</v>
      </c>
      <c r="BX368" s="86">
        <v>63244</v>
      </c>
      <c r="BY368" s="86">
        <v>63781</v>
      </c>
      <c r="BZ368" s="86">
        <v>63136</v>
      </c>
      <c r="CA368" s="86">
        <v>63579</v>
      </c>
      <c r="CB368" s="86">
        <v>61530</v>
      </c>
      <c r="CC368" s="86">
        <v>58894</v>
      </c>
      <c r="CD368" s="86">
        <v>56927</v>
      </c>
      <c r="CE368" s="86">
        <v>55015</v>
      </c>
      <c r="CF368" s="86">
        <v>53263</v>
      </c>
      <c r="CG368" s="86">
        <v>50753</v>
      </c>
      <c r="CH368" s="86">
        <v>49367</v>
      </c>
      <c r="CI368" s="86">
        <v>47237</v>
      </c>
      <c r="CJ368" s="86">
        <v>45323</v>
      </c>
      <c r="CK368" s="86">
        <v>43937</v>
      </c>
      <c r="CL368" s="86">
        <v>42289</v>
      </c>
      <c r="CM368" s="86">
        <v>41435</v>
      </c>
      <c r="CN368" s="86">
        <v>39281</v>
      </c>
      <c r="CO368" s="86">
        <v>39484</v>
      </c>
      <c r="CP368" s="86">
        <v>38280</v>
      </c>
      <c r="CQ368" s="86">
        <v>37890</v>
      </c>
      <c r="CR368" s="86">
        <v>36296</v>
      </c>
      <c r="CS368" s="86">
        <v>35159</v>
      </c>
      <c r="CT368" s="86">
        <v>32351</v>
      </c>
      <c r="CU368" s="86">
        <v>30872</v>
      </c>
      <c r="CV368" s="86">
        <v>28706</v>
      </c>
      <c r="CW368" s="86">
        <v>25966</v>
      </c>
      <c r="CX368" s="86">
        <v>23251</v>
      </c>
      <c r="CY368" s="86">
        <v>20252</v>
      </c>
      <c r="CZ368" s="86">
        <v>18228</v>
      </c>
      <c r="DA368" s="86">
        <v>16159</v>
      </c>
      <c r="DB368" s="86">
        <v>13942</v>
      </c>
      <c r="DC368" s="86">
        <v>12362</v>
      </c>
      <c r="DD368" s="86">
        <v>10568</v>
      </c>
      <c r="DE368" s="86">
        <v>8694</v>
      </c>
      <c r="DF368" s="86">
        <v>6898</v>
      </c>
      <c r="DG368" s="86">
        <v>5332</v>
      </c>
      <c r="DH368" s="86">
        <v>3902</v>
      </c>
      <c r="DI368" s="86">
        <v>2790</v>
      </c>
      <c r="DJ368" s="86">
        <v>1787</v>
      </c>
      <c r="DK368" s="86">
        <v>1083</v>
      </c>
      <c r="DL368" s="86">
        <v>594</v>
      </c>
      <c r="DM368" s="86">
        <v>308</v>
      </c>
      <c r="DN368" s="86">
        <v>138</v>
      </c>
      <c r="DO368" s="86">
        <v>55</v>
      </c>
      <c r="DP368" s="86">
        <v>19</v>
      </c>
      <c r="DQ368" s="86">
        <v>6</v>
      </c>
      <c r="DR368" s="86">
        <v>1</v>
      </c>
      <c r="DS368" s="86">
        <v>0</v>
      </c>
      <c r="DT368" s="86">
        <v>0</v>
      </c>
      <c r="DU368" s="86">
        <v>0</v>
      </c>
      <c r="DV368" s="86">
        <v>0</v>
      </c>
      <c r="DW368" s="86">
        <v>0</v>
      </c>
      <c r="DX368" s="86">
        <v>0</v>
      </c>
      <c r="DY368" s="86">
        <v>0</v>
      </c>
      <c r="DZ368" s="86">
        <v>0</v>
      </c>
      <c r="EA368" s="86">
        <v>0</v>
      </c>
      <c r="EB368" s="86">
        <v>0</v>
      </c>
      <c r="EC368" s="86">
        <v>0</v>
      </c>
      <c r="ED368" s="86">
        <v>0</v>
      </c>
      <c r="EE368" s="86">
        <v>0</v>
      </c>
    </row>
    <row r="369" spans="1:135" ht="0.95" customHeight="1" x14ac:dyDescent="0.25">
      <c r="A369" s="70">
        <v>2029</v>
      </c>
      <c r="B369" s="71">
        <f t="shared" si="519"/>
        <v>4581020</v>
      </c>
      <c r="C369" s="70"/>
      <c r="D369" s="84">
        <f t="shared" si="520"/>
        <v>2521689</v>
      </c>
      <c r="E369" s="84">
        <f t="shared" si="521"/>
        <v>2584242</v>
      </c>
      <c r="F369" s="84">
        <f t="shared" si="522"/>
        <v>2647244</v>
      </c>
      <c r="G369" s="85">
        <f t="shared" si="523"/>
        <v>2708336</v>
      </c>
      <c r="H369" s="85">
        <f t="shared" si="524"/>
        <v>2766829</v>
      </c>
      <c r="I369" s="85">
        <f>SUM(CA369:$DJ369)</f>
        <v>1184187</v>
      </c>
      <c r="J369" s="85">
        <f>SUM(CB369:$DJ369)</f>
        <v>1121634</v>
      </c>
      <c r="K369" s="85">
        <f>SUM(CC369:$DJ369)</f>
        <v>1058632</v>
      </c>
      <c r="L369" s="85">
        <f>SUM(CD369:$DJ369)</f>
        <v>997540</v>
      </c>
      <c r="M369" s="85">
        <f>SUM(CE369:$DJ369)</f>
        <v>939047</v>
      </c>
      <c r="N369" s="84"/>
      <c r="O369" s="86">
        <v>41933</v>
      </c>
      <c r="P369" s="86">
        <v>42448</v>
      </c>
      <c r="Q369" s="86">
        <v>42860</v>
      </c>
      <c r="R369" s="86">
        <v>43221</v>
      </c>
      <c r="S369" s="86">
        <v>43542</v>
      </c>
      <c r="T369" s="86">
        <v>43819</v>
      </c>
      <c r="U369" s="86">
        <v>44016</v>
      </c>
      <c r="V369" s="86">
        <v>44157</v>
      </c>
      <c r="W369" s="86">
        <v>44254</v>
      </c>
      <c r="X369" s="86">
        <v>44309</v>
      </c>
      <c r="Y369" s="86">
        <v>44327</v>
      </c>
      <c r="Z369" s="86">
        <v>44308</v>
      </c>
      <c r="AA369" s="86">
        <v>44269</v>
      </c>
      <c r="AB369" s="86">
        <v>44169</v>
      </c>
      <c r="AC369" s="86">
        <v>44029</v>
      </c>
      <c r="AD369" s="86">
        <v>43585</v>
      </c>
      <c r="AE369" s="86">
        <v>43683</v>
      </c>
      <c r="AF369" s="86">
        <v>43782</v>
      </c>
      <c r="AG369" s="86">
        <v>43705</v>
      </c>
      <c r="AH369" s="86">
        <v>44728</v>
      </c>
      <c r="AI369" s="86">
        <v>44106</v>
      </c>
      <c r="AJ369" s="86">
        <v>44101</v>
      </c>
      <c r="AK369" s="86">
        <v>44318</v>
      </c>
      <c r="AL369" s="86">
        <v>44598</v>
      </c>
      <c r="AM369" s="86">
        <v>45260</v>
      </c>
      <c r="AN369" s="86">
        <v>46567</v>
      </c>
      <c r="AO369" s="86">
        <v>46918</v>
      </c>
      <c r="AP369" s="86">
        <v>48273</v>
      </c>
      <c r="AQ369" s="86">
        <v>49401</v>
      </c>
      <c r="AR369" s="86">
        <v>52158</v>
      </c>
      <c r="AS369" s="86">
        <v>52897</v>
      </c>
      <c r="AT369" s="86">
        <v>54197</v>
      </c>
      <c r="AU369" s="86">
        <v>55399</v>
      </c>
      <c r="AV369" s="86">
        <v>57024</v>
      </c>
      <c r="AW369" s="86">
        <v>57679</v>
      </c>
      <c r="AX369" s="86">
        <v>58829</v>
      </c>
      <c r="AY369" s="86">
        <v>59910</v>
      </c>
      <c r="AZ369" s="86">
        <v>61926</v>
      </c>
      <c r="BA369" s="86">
        <v>62511</v>
      </c>
      <c r="BB369" s="86">
        <v>63243</v>
      </c>
      <c r="BC369" s="86">
        <v>63140</v>
      </c>
      <c r="BD369" s="86">
        <v>63832</v>
      </c>
      <c r="BE369" s="86">
        <v>62780</v>
      </c>
      <c r="BF369" s="86">
        <v>63538</v>
      </c>
      <c r="BG369" s="86">
        <v>63422</v>
      </c>
      <c r="BH369" s="86">
        <v>63220</v>
      </c>
      <c r="BI369" s="86">
        <v>62391</v>
      </c>
      <c r="BJ369" s="86">
        <v>63260</v>
      </c>
      <c r="BK369" s="86">
        <v>62532</v>
      </c>
      <c r="BL369" s="86">
        <v>62087</v>
      </c>
      <c r="BM369" s="86">
        <v>60559</v>
      </c>
      <c r="BN369" s="86">
        <v>59430</v>
      </c>
      <c r="BO369" s="86">
        <v>58905</v>
      </c>
      <c r="BP369" s="86">
        <v>58393</v>
      </c>
      <c r="BQ369" s="86">
        <v>57497</v>
      </c>
      <c r="BR369" s="86">
        <v>58047</v>
      </c>
      <c r="BS369" s="86">
        <v>58049</v>
      </c>
      <c r="BT369" s="86">
        <v>58821</v>
      </c>
      <c r="BU369" s="86">
        <v>60598</v>
      </c>
      <c r="BV369" s="86">
        <v>60802</v>
      </c>
      <c r="BW369" s="86">
        <v>62044</v>
      </c>
      <c r="BX369" s="86">
        <v>62803</v>
      </c>
      <c r="BY369" s="86">
        <v>62863</v>
      </c>
      <c r="BZ369" s="86">
        <v>63361</v>
      </c>
      <c r="CA369" s="86">
        <v>62553</v>
      </c>
      <c r="CB369" s="86">
        <v>63002</v>
      </c>
      <c r="CC369" s="86">
        <v>61092</v>
      </c>
      <c r="CD369" s="86">
        <v>58493</v>
      </c>
      <c r="CE369" s="86">
        <v>56521</v>
      </c>
      <c r="CF369" s="86">
        <v>54594</v>
      </c>
      <c r="CG369" s="86">
        <v>52826</v>
      </c>
      <c r="CH369" s="86">
        <v>50307</v>
      </c>
      <c r="CI369" s="86">
        <v>48892</v>
      </c>
      <c r="CJ369" s="86">
        <v>46735</v>
      </c>
      <c r="CK369" s="86">
        <v>44790</v>
      </c>
      <c r="CL369" s="86">
        <v>43362</v>
      </c>
      <c r="CM369" s="86">
        <v>41673</v>
      </c>
      <c r="CN369" s="86">
        <v>40761</v>
      </c>
      <c r="CO369" s="86">
        <v>38568</v>
      </c>
      <c r="CP369" s="86">
        <v>38671</v>
      </c>
      <c r="CQ369" s="86">
        <v>37395</v>
      </c>
      <c r="CR369" s="86">
        <v>36900</v>
      </c>
      <c r="CS369" s="86">
        <v>35222</v>
      </c>
      <c r="CT369" s="86">
        <v>33981</v>
      </c>
      <c r="CU369" s="86">
        <v>31120</v>
      </c>
      <c r="CV369" s="86">
        <v>29531</v>
      </c>
      <c r="CW369" s="86">
        <v>27285</v>
      </c>
      <c r="CX369" s="86">
        <v>24496</v>
      </c>
      <c r="CY369" s="86">
        <v>21746</v>
      </c>
      <c r="CZ369" s="86">
        <v>18747</v>
      </c>
      <c r="DA369" s="86">
        <v>16672</v>
      </c>
      <c r="DB369" s="86">
        <v>14573</v>
      </c>
      <c r="DC369" s="86">
        <v>12366</v>
      </c>
      <c r="DD369" s="86">
        <v>10749</v>
      </c>
      <c r="DE369" s="86">
        <v>8978</v>
      </c>
      <c r="DF369" s="86">
        <v>7182</v>
      </c>
      <c r="DG369" s="86">
        <v>5513</v>
      </c>
      <c r="DH369" s="86">
        <v>4093</v>
      </c>
      <c r="DI369" s="86">
        <v>2857</v>
      </c>
      <c r="DJ369" s="86">
        <v>1941</v>
      </c>
      <c r="DK369" s="86">
        <v>1170</v>
      </c>
      <c r="DL369" s="86">
        <v>660</v>
      </c>
      <c r="DM369" s="86">
        <v>332</v>
      </c>
      <c r="DN369" s="86">
        <v>155</v>
      </c>
      <c r="DO369" s="86">
        <v>62</v>
      </c>
      <c r="DP369" s="86">
        <v>22</v>
      </c>
      <c r="DQ369" s="86">
        <v>7</v>
      </c>
      <c r="DR369" s="86">
        <v>1</v>
      </c>
      <c r="DS369" s="86">
        <v>0</v>
      </c>
      <c r="DT369" s="86">
        <v>0</v>
      </c>
      <c r="DU369" s="86">
        <v>0</v>
      </c>
      <c r="DV369" s="86">
        <v>0</v>
      </c>
      <c r="DW369" s="86">
        <v>0</v>
      </c>
      <c r="DX369" s="86">
        <v>0</v>
      </c>
      <c r="DY369" s="86">
        <v>0</v>
      </c>
      <c r="DZ369" s="86">
        <v>0</v>
      </c>
      <c r="EA369" s="86">
        <v>0</v>
      </c>
      <c r="EB369" s="86">
        <v>0</v>
      </c>
      <c r="EC369" s="86">
        <v>0</v>
      </c>
      <c r="ED369" s="86">
        <v>0</v>
      </c>
      <c r="EE369" s="86">
        <v>0</v>
      </c>
    </row>
    <row r="370" spans="1:135" ht="0.95" customHeight="1" x14ac:dyDescent="0.25">
      <c r="A370" s="70">
        <v>2030</v>
      </c>
      <c r="B370" s="71">
        <f t="shared" si="519"/>
        <v>4602833</v>
      </c>
      <c r="C370" s="70"/>
      <c r="D370" s="84">
        <f t="shared" si="520"/>
        <v>2516496</v>
      </c>
      <c r="E370" s="84">
        <f t="shared" si="521"/>
        <v>2579272</v>
      </c>
      <c r="F370" s="84">
        <f t="shared" si="522"/>
        <v>2641256</v>
      </c>
      <c r="G370" s="85">
        <f t="shared" si="523"/>
        <v>2703804</v>
      </c>
      <c r="H370" s="85">
        <f t="shared" si="524"/>
        <v>2764481</v>
      </c>
      <c r="I370" s="85">
        <f>SUM(CA370:$DJ370)</f>
        <v>1209949</v>
      </c>
      <c r="J370" s="85">
        <f>SUM(CB370:$DJ370)</f>
        <v>1147173</v>
      </c>
      <c r="K370" s="85">
        <f>SUM(CC370:$DJ370)</f>
        <v>1085189</v>
      </c>
      <c r="L370" s="85">
        <f>SUM(CD370:$DJ370)</f>
        <v>1022641</v>
      </c>
      <c r="M370" s="85">
        <f>SUM(CE370:$DJ370)</f>
        <v>961964</v>
      </c>
      <c r="N370" s="84"/>
      <c r="O370" s="86">
        <v>41762</v>
      </c>
      <c r="P370" s="86">
        <v>42268</v>
      </c>
      <c r="Q370" s="86">
        <v>42697</v>
      </c>
      <c r="R370" s="86">
        <v>43077</v>
      </c>
      <c r="S370" s="86">
        <v>43427</v>
      </c>
      <c r="T370" s="86">
        <v>43737</v>
      </c>
      <c r="U370" s="86">
        <v>43991</v>
      </c>
      <c r="V370" s="86">
        <v>44176</v>
      </c>
      <c r="W370" s="86">
        <v>44323</v>
      </c>
      <c r="X370" s="86">
        <v>44407</v>
      </c>
      <c r="Y370" s="86">
        <v>44456</v>
      </c>
      <c r="Z370" s="86">
        <v>44466</v>
      </c>
      <c r="AA370" s="86">
        <v>44445</v>
      </c>
      <c r="AB370" s="86">
        <v>44410</v>
      </c>
      <c r="AC370" s="86">
        <v>44328</v>
      </c>
      <c r="AD370" s="86">
        <v>44223</v>
      </c>
      <c r="AE370" s="86">
        <v>43842</v>
      </c>
      <c r="AF370" s="86">
        <v>44008</v>
      </c>
      <c r="AG370" s="86">
        <v>44180</v>
      </c>
      <c r="AH370" s="86">
        <v>44165</v>
      </c>
      <c r="AI370" s="86">
        <v>45218</v>
      </c>
      <c r="AJ370" s="86">
        <v>44682</v>
      </c>
      <c r="AK370" s="86">
        <v>44811</v>
      </c>
      <c r="AL370" s="86">
        <v>45186</v>
      </c>
      <c r="AM370" s="86">
        <v>45614</v>
      </c>
      <c r="AN370" s="86">
        <v>46369</v>
      </c>
      <c r="AO370" s="86">
        <v>47709</v>
      </c>
      <c r="AP370" s="86">
        <v>48053</v>
      </c>
      <c r="AQ370" s="86">
        <v>49349</v>
      </c>
      <c r="AR370" s="86">
        <v>50412</v>
      </c>
      <c r="AS370" s="86">
        <v>53079</v>
      </c>
      <c r="AT370" s="86">
        <v>53757</v>
      </c>
      <c r="AU370" s="86">
        <v>54990</v>
      </c>
      <c r="AV370" s="86">
        <v>56124</v>
      </c>
      <c r="AW370" s="86">
        <v>57678</v>
      </c>
      <c r="AX370" s="86">
        <v>58266</v>
      </c>
      <c r="AY370" s="86">
        <v>59350</v>
      </c>
      <c r="AZ370" s="86">
        <v>60369</v>
      </c>
      <c r="BA370" s="86">
        <v>62324</v>
      </c>
      <c r="BB370" s="86">
        <v>62858</v>
      </c>
      <c r="BC370" s="86">
        <v>63541</v>
      </c>
      <c r="BD370" s="86">
        <v>63399</v>
      </c>
      <c r="BE370" s="86">
        <v>64045</v>
      </c>
      <c r="BF370" s="86">
        <v>62964</v>
      </c>
      <c r="BG370" s="86">
        <v>63684</v>
      </c>
      <c r="BH370" s="86">
        <v>63540</v>
      </c>
      <c r="BI370" s="86">
        <v>63310</v>
      </c>
      <c r="BJ370" s="86">
        <v>62458</v>
      </c>
      <c r="BK370" s="86">
        <v>63285</v>
      </c>
      <c r="BL370" s="86">
        <v>62522</v>
      </c>
      <c r="BM370" s="86">
        <v>62044</v>
      </c>
      <c r="BN370" s="86">
        <v>60484</v>
      </c>
      <c r="BO370" s="86">
        <v>59318</v>
      </c>
      <c r="BP370" s="86">
        <v>58757</v>
      </c>
      <c r="BQ370" s="86">
        <v>58211</v>
      </c>
      <c r="BR370" s="86">
        <v>57292</v>
      </c>
      <c r="BS370" s="86">
        <v>57808</v>
      </c>
      <c r="BT370" s="86">
        <v>57788</v>
      </c>
      <c r="BU370" s="86">
        <v>58535</v>
      </c>
      <c r="BV370" s="86">
        <v>60283</v>
      </c>
      <c r="BW370" s="86">
        <v>60471</v>
      </c>
      <c r="BX370" s="86">
        <v>61689</v>
      </c>
      <c r="BY370" s="86">
        <v>62423</v>
      </c>
      <c r="BZ370" s="86">
        <v>62447</v>
      </c>
      <c r="CA370" s="86">
        <v>62776</v>
      </c>
      <c r="CB370" s="86">
        <v>61984</v>
      </c>
      <c r="CC370" s="86">
        <v>62548</v>
      </c>
      <c r="CD370" s="86">
        <v>60677</v>
      </c>
      <c r="CE370" s="86">
        <v>58073</v>
      </c>
      <c r="CF370" s="86">
        <v>56093</v>
      </c>
      <c r="CG370" s="86">
        <v>54147</v>
      </c>
      <c r="CH370" s="86">
        <v>52362</v>
      </c>
      <c r="CI370" s="86">
        <v>49825</v>
      </c>
      <c r="CJ370" s="86">
        <v>48379</v>
      </c>
      <c r="CK370" s="86">
        <v>46190</v>
      </c>
      <c r="CL370" s="86">
        <v>44210</v>
      </c>
      <c r="CM370" s="86">
        <v>42739</v>
      </c>
      <c r="CN370" s="86">
        <v>41004</v>
      </c>
      <c r="CO370" s="86">
        <v>40026</v>
      </c>
      <c r="CP370" s="86">
        <v>37790</v>
      </c>
      <c r="CQ370" s="86">
        <v>37787</v>
      </c>
      <c r="CR370" s="86">
        <v>36431</v>
      </c>
      <c r="CS370" s="86">
        <v>35823</v>
      </c>
      <c r="CT370" s="86">
        <v>34058</v>
      </c>
      <c r="CU370" s="86">
        <v>32703</v>
      </c>
      <c r="CV370" s="86">
        <v>29790</v>
      </c>
      <c r="CW370" s="86">
        <v>28091</v>
      </c>
      <c r="CX370" s="86">
        <v>25764</v>
      </c>
      <c r="CY370" s="86">
        <v>22932</v>
      </c>
      <c r="CZ370" s="86">
        <v>20155</v>
      </c>
      <c r="DA370" s="86">
        <v>17172</v>
      </c>
      <c r="DB370" s="86">
        <v>15062</v>
      </c>
      <c r="DC370" s="86">
        <v>12953</v>
      </c>
      <c r="DD370" s="86">
        <v>10779</v>
      </c>
      <c r="DE370" s="86">
        <v>9157</v>
      </c>
      <c r="DF370" s="86">
        <v>7442</v>
      </c>
      <c r="DG370" s="86">
        <v>5761</v>
      </c>
      <c r="DH370" s="86">
        <v>4253</v>
      </c>
      <c r="DI370" s="86">
        <v>3013</v>
      </c>
      <c r="DJ370" s="86">
        <v>2000</v>
      </c>
      <c r="DK370" s="86">
        <v>1281</v>
      </c>
      <c r="DL370" s="86">
        <v>719</v>
      </c>
      <c r="DM370" s="86">
        <v>373</v>
      </c>
      <c r="DN370" s="86">
        <v>170</v>
      </c>
      <c r="DO370" s="86">
        <v>71</v>
      </c>
      <c r="DP370" s="86">
        <v>25</v>
      </c>
      <c r="DQ370" s="86">
        <v>8</v>
      </c>
      <c r="DR370" s="86">
        <v>2</v>
      </c>
      <c r="DS370" s="86">
        <v>0</v>
      </c>
      <c r="DT370" s="86">
        <v>0</v>
      </c>
      <c r="DU370" s="86">
        <v>0</v>
      </c>
      <c r="DV370" s="86">
        <v>0</v>
      </c>
      <c r="DW370" s="86">
        <v>0</v>
      </c>
      <c r="DX370" s="86">
        <v>0</v>
      </c>
      <c r="DY370" s="86">
        <v>0</v>
      </c>
      <c r="DZ370" s="86">
        <v>0</v>
      </c>
      <c r="EA370" s="86">
        <v>0</v>
      </c>
      <c r="EB370" s="86">
        <v>0</v>
      </c>
      <c r="EC370" s="86">
        <v>0</v>
      </c>
      <c r="ED370" s="86">
        <v>0</v>
      </c>
      <c r="EE370" s="86">
        <v>0</v>
      </c>
    </row>
    <row r="371" spans="1:135" ht="0.95" customHeight="1" x14ac:dyDescent="0.25">
      <c r="A371" s="70">
        <v>2031</v>
      </c>
      <c r="B371" s="71">
        <f t="shared" si="519"/>
        <v>4623446</v>
      </c>
      <c r="C371" s="70"/>
      <c r="D371" s="84">
        <f t="shared" si="520"/>
        <v>2511300</v>
      </c>
      <c r="E371" s="84">
        <f t="shared" si="521"/>
        <v>2573163</v>
      </c>
      <c r="F371" s="84">
        <f t="shared" si="522"/>
        <v>2635366</v>
      </c>
      <c r="G371" s="85">
        <f t="shared" si="523"/>
        <v>2696906</v>
      </c>
      <c r="H371" s="85">
        <f t="shared" si="524"/>
        <v>2759025</v>
      </c>
      <c r="I371" s="85">
        <f>SUM(CA371:$DJ371)</f>
        <v>1234195</v>
      </c>
      <c r="J371" s="85">
        <f>SUM(CB371:$DJ371)</f>
        <v>1172332</v>
      </c>
      <c r="K371" s="85">
        <f>SUM(CC371:$DJ371)</f>
        <v>1110129</v>
      </c>
      <c r="L371" s="85">
        <f>SUM(CD371:$DJ371)</f>
        <v>1048589</v>
      </c>
      <c r="M371" s="85">
        <f>SUM(CE371:$DJ371)</f>
        <v>986470</v>
      </c>
      <c r="N371" s="84"/>
      <c r="O371" s="86">
        <v>41587</v>
      </c>
      <c r="P371" s="86">
        <v>42093</v>
      </c>
      <c r="Q371" s="86">
        <v>42514</v>
      </c>
      <c r="R371" s="86">
        <v>42911</v>
      </c>
      <c r="S371" s="86">
        <v>43281</v>
      </c>
      <c r="T371" s="86">
        <v>43622</v>
      </c>
      <c r="U371" s="86">
        <v>43909</v>
      </c>
      <c r="V371" s="86">
        <v>44148</v>
      </c>
      <c r="W371" s="86">
        <v>44339</v>
      </c>
      <c r="X371" s="86">
        <v>44477</v>
      </c>
      <c r="Y371" s="86">
        <v>44551</v>
      </c>
      <c r="Z371" s="86">
        <v>44592</v>
      </c>
      <c r="AA371" s="86">
        <v>44600</v>
      </c>
      <c r="AB371" s="86">
        <v>44584</v>
      </c>
      <c r="AC371" s="86">
        <v>44564</v>
      </c>
      <c r="AD371" s="86">
        <v>44518</v>
      </c>
      <c r="AE371" s="86">
        <v>44472</v>
      </c>
      <c r="AF371" s="86">
        <v>44165</v>
      </c>
      <c r="AG371" s="86">
        <v>44397</v>
      </c>
      <c r="AH371" s="86">
        <v>44627</v>
      </c>
      <c r="AI371" s="86">
        <v>44648</v>
      </c>
      <c r="AJ371" s="86">
        <v>45763</v>
      </c>
      <c r="AK371" s="86">
        <v>45363</v>
      </c>
      <c r="AL371" s="86">
        <v>45647</v>
      </c>
      <c r="AM371" s="86">
        <v>46173</v>
      </c>
      <c r="AN371" s="86">
        <v>46703</v>
      </c>
      <c r="AO371" s="86">
        <v>47494</v>
      </c>
      <c r="AP371" s="86">
        <v>48814</v>
      </c>
      <c r="AQ371" s="86">
        <v>49114</v>
      </c>
      <c r="AR371" s="86">
        <v>50338</v>
      </c>
      <c r="AS371" s="86">
        <v>51336</v>
      </c>
      <c r="AT371" s="86">
        <v>53922</v>
      </c>
      <c r="AU371" s="86">
        <v>54539</v>
      </c>
      <c r="AV371" s="86">
        <v>55706</v>
      </c>
      <c r="AW371" s="86">
        <v>56772</v>
      </c>
      <c r="AX371" s="86">
        <v>58257</v>
      </c>
      <c r="AY371" s="86">
        <v>58782</v>
      </c>
      <c r="AZ371" s="86">
        <v>59806</v>
      </c>
      <c r="BA371" s="86">
        <v>60768</v>
      </c>
      <c r="BB371" s="86">
        <v>62667</v>
      </c>
      <c r="BC371" s="86">
        <v>63154</v>
      </c>
      <c r="BD371" s="86">
        <v>63793</v>
      </c>
      <c r="BE371" s="86">
        <v>63615</v>
      </c>
      <c r="BF371" s="86">
        <v>64219</v>
      </c>
      <c r="BG371" s="86">
        <v>63112</v>
      </c>
      <c r="BH371" s="86">
        <v>63801</v>
      </c>
      <c r="BI371" s="86">
        <v>63627</v>
      </c>
      <c r="BJ371" s="86">
        <v>63366</v>
      </c>
      <c r="BK371" s="86">
        <v>62487</v>
      </c>
      <c r="BL371" s="86">
        <v>63270</v>
      </c>
      <c r="BM371" s="86">
        <v>62469</v>
      </c>
      <c r="BN371" s="86">
        <v>61957</v>
      </c>
      <c r="BO371" s="86">
        <v>60366</v>
      </c>
      <c r="BP371" s="86">
        <v>59162</v>
      </c>
      <c r="BQ371" s="86">
        <v>58568</v>
      </c>
      <c r="BR371" s="86">
        <v>57992</v>
      </c>
      <c r="BS371" s="86">
        <v>57052</v>
      </c>
      <c r="BT371" s="86">
        <v>57543</v>
      </c>
      <c r="BU371" s="86">
        <v>57504</v>
      </c>
      <c r="BV371" s="86">
        <v>58230</v>
      </c>
      <c r="BW371" s="86">
        <v>59953</v>
      </c>
      <c r="BX371" s="86">
        <v>60122</v>
      </c>
      <c r="BY371" s="86">
        <v>61318</v>
      </c>
      <c r="BZ371" s="86">
        <v>62008</v>
      </c>
      <c r="CA371" s="86">
        <v>61863</v>
      </c>
      <c r="CB371" s="86">
        <v>62203</v>
      </c>
      <c r="CC371" s="86">
        <v>61540</v>
      </c>
      <c r="CD371" s="86">
        <v>62119</v>
      </c>
      <c r="CE371" s="86">
        <v>60243</v>
      </c>
      <c r="CF371" s="86">
        <v>57631</v>
      </c>
      <c r="CG371" s="86">
        <v>55638</v>
      </c>
      <c r="CH371" s="86">
        <v>53669</v>
      </c>
      <c r="CI371" s="86">
        <v>51861</v>
      </c>
      <c r="CJ371" s="86">
        <v>49305</v>
      </c>
      <c r="CK371" s="86">
        <v>47823</v>
      </c>
      <c r="CL371" s="86">
        <v>45599</v>
      </c>
      <c r="CM371" s="86">
        <v>43580</v>
      </c>
      <c r="CN371" s="86">
        <v>42059</v>
      </c>
      <c r="CO371" s="86">
        <v>40274</v>
      </c>
      <c r="CP371" s="86">
        <v>39224</v>
      </c>
      <c r="CQ371" s="86">
        <v>36940</v>
      </c>
      <c r="CR371" s="86">
        <v>36826</v>
      </c>
      <c r="CS371" s="86">
        <v>35382</v>
      </c>
      <c r="CT371" s="86">
        <v>34653</v>
      </c>
      <c r="CU371" s="86">
        <v>32797</v>
      </c>
      <c r="CV371" s="86">
        <v>31324</v>
      </c>
      <c r="CW371" s="86">
        <v>28360</v>
      </c>
      <c r="CX371" s="86">
        <v>26550</v>
      </c>
      <c r="CY371" s="86">
        <v>24145</v>
      </c>
      <c r="CZ371" s="86">
        <v>21280</v>
      </c>
      <c r="DA371" s="86">
        <v>18488</v>
      </c>
      <c r="DB371" s="86">
        <v>15539</v>
      </c>
      <c r="DC371" s="86">
        <v>13412</v>
      </c>
      <c r="DD371" s="86">
        <v>11318</v>
      </c>
      <c r="DE371" s="86">
        <v>9208</v>
      </c>
      <c r="DF371" s="86">
        <v>7615</v>
      </c>
      <c r="DG371" s="86">
        <v>5992</v>
      </c>
      <c r="DH371" s="86">
        <v>4465</v>
      </c>
      <c r="DI371" s="86">
        <v>3148</v>
      </c>
      <c r="DJ371" s="86">
        <v>2122</v>
      </c>
      <c r="DK371" s="86">
        <v>1331</v>
      </c>
      <c r="DL371" s="86">
        <v>795</v>
      </c>
      <c r="DM371" s="86">
        <v>410</v>
      </c>
      <c r="DN371" s="86">
        <v>193</v>
      </c>
      <c r="DO371" s="86">
        <v>78</v>
      </c>
      <c r="DP371" s="86">
        <v>28</v>
      </c>
      <c r="DQ371" s="86">
        <v>10</v>
      </c>
      <c r="DR371" s="86">
        <v>3</v>
      </c>
      <c r="DS371" s="86">
        <v>0</v>
      </c>
      <c r="DT371" s="86">
        <v>0</v>
      </c>
      <c r="DU371" s="86">
        <v>0</v>
      </c>
      <c r="DV371" s="86">
        <v>0</v>
      </c>
      <c r="DW371" s="86">
        <v>0</v>
      </c>
      <c r="DX371" s="86">
        <v>0</v>
      </c>
      <c r="DY371" s="86">
        <v>0</v>
      </c>
      <c r="DZ371" s="86">
        <v>0</v>
      </c>
      <c r="EA371" s="86">
        <v>0</v>
      </c>
      <c r="EB371" s="86">
        <v>0</v>
      </c>
      <c r="EC371" s="86">
        <v>0</v>
      </c>
      <c r="ED371" s="86">
        <v>0</v>
      </c>
      <c r="EE371" s="86">
        <v>0</v>
      </c>
    </row>
    <row r="372" spans="1:135" ht="0.95" customHeight="1" x14ac:dyDescent="0.25">
      <c r="A372" s="70">
        <v>2032</v>
      </c>
      <c r="B372" s="71">
        <f t="shared" si="519"/>
        <v>4642767</v>
      </c>
      <c r="C372" s="70"/>
      <c r="D372" s="84">
        <f t="shared" si="520"/>
        <v>2506632</v>
      </c>
      <c r="E372" s="84">
        <f t="shared" si="521"/>
        <v>2568055</v>
      </c>
      <c r="F372" s="84">
        <f t="shared" si="522"/>
        <v>2629348</v>
      </c>
      <c r="G372" s="85">
        <f t="shared" si="523"/>
        <v>2691105</v>
      </c>
      <c r="H372" s="85">
        <f t="shared" si="524"/>
        <v>2752226</v>
      </c>
      <c r="I372" s="85">
        <f>SUM(CA372:$DJ372)</f>
        <v>1257326</v>
      </c>
      <c r="J372" s="85">
        <f>SUM(CB372:$DJ372)</f>
        <v>1195903</v>
      </c>
      <c r="K372" s="85">
        <f>SUM(CC372:$DJ372)</f>
        <v>1134610</v>
      </c>
      <c r="L372" s="85">
        <f>SUM(CD372:$DJ372)</f>
        <v>1072853</v>
      </c>
      <c r="M372" s="85">
        <f>SUM(CE372:$DJ372)</f>
        <v>1011732</v>
      </c>
      <c r="N372" s="84"/>
      <c r="O372" s="86">
        <v>41432</v>
      </c>
      <c r="P372" s="86">
        <v>41912</v>
      </c>
      <c r="Q372" s="86">
        <v>42335</v>
      </c>
      <c r="R372" s="86">
        <v>42722</v>
      </c>
      <c r="S372" s="86">
        <v>43114</v>
      </c>
      <c r="T372" s="86">
        <v>43472</v>
      </c>
      <c r="U372" s="86">
        <v>43788</v>
      </c>
      <c r="V372" s="86">
        <v>44062</v>
      </c>
      <c r="W372" s="86">
        <v>44305</v>
      </c>
      <c r="X372" s="86">
        <v>44487</v>
      </c>
      <c r="Y372" s="86">
        <v>44618</v>
      </c>
      <c r="Z372" s="86">
        <v>44685</v>
      </c>
      <c r="AA372" s="86">
        <v>44725</v>
      </c>
      <c r="AB372" s="86">
        <v>44736</v>
      </c>
      <c r="AC372" s="86">
        <v>44736</v>
      </c>
      <c r="AD372" s="86">
        <v>44751</v>
      </c>
      <c r="AE372" s="86">
        <v>44761</v>
      </c>
      <c r="AF372" s="86">
        <v>44785</v>
      </c>
      <c r="AG372" s="86">
        <v>44550</v>
      </c>
      <c r="AH372" s="86">
        <v>44833</v>
      </c>
      <c r="AI372" s="86">
        <v>45093</v>
      </c>
      <c r="AJ372" s="86">
        <v>45182</v>
      </c>
      <c r="AK372" s="86">
        <v>46409</v>
      </c>
      <c r="AL372" s="86">
        <v>46171</v>
      </c>
      <c r="AM372" s="86">
        <v>46602</v>
      </c>
      <c r="AN372" s="86">
        <v>47231</v>
      </c>
      <c r="AO372" s="86">
        <v>47808</v>
      </c>
      <c r="AP372" s="86">
        <v>48580</v>
      </c>
      <c r="AQ372" s="86">
        <v>49847</v>
      </c>
      <c r="AR372" s="86">
        <v>50087</v>
      </c>
      <c r="AS372" s="86">
        <v>51244</v>
      </c>
      <c r="AT372" s="86">
        <v>52183</v>
      </c>
      <c r="AU372" s="86">
        <v>54687</v>
      </c>
      <c r="AV372" s="86">
        <v>55244</v>
      </c>
      <c r="AW372" s="86">
        <v>56346</v>
      </c>
      <c r="AX372" s="86">
        <v>57346</v>
      </c>
      <c r="AY372" s="86">
        <v>58767</v>
      </c>
      <c r="AZ372" s="86">
        <v>59234</v>
      </c>
      <c r="BA372" s="86">
        <v>60203</v>
      </c>
      <c r="BB372" s="86">
        <v>61114</v>
      </c>
      <c r="BC372" s="86">
        <v>62962</v>
      </c>
      <c r="BD372" s="86">
        <v>63404</v>
      </c>
      <c r="BE372" s="86">
        <v>64004</v>
      </c>
      <c r="BF372" s="86">
        <v>63790</v>
      </c>
      <c r="BG372" s="86">
        <v>64360</v>
      </c>
      <c r="BH372" s="86">
        <v>63232</v>
      </c>
      <c r="BI372" s="86">
        <v>63885</v>
      </c>
      <c r="BJ372" s="86">
        <v>63680</v>
      </c>
      <c r="BK372" s="86">
        <v>63384</v>
      </c>
      <c r="BL372" s="86">
        <v>62474</v>
      </c>
      <c r="BM372" s="86">
        <v>63212</v>
      </c>
      <c r="BN372" s="86">
        <v>62371</v>
      </c>
      <c r="BO372" s="86">
        <v>61822</v>
      </c>
      <c r="BP372" s="86">
        <v>60203</v>
      </c>
      <c r="BQ372" s="86">
        <v>58966</v>
      </c>
      <c r="BR372" s="86">
        <v>58341</v>
      </c>
      <c r="BS372" s="86">
        <v>57741</v>
      </c>
      <c r="BT372" s="86">
        <v>56784</v>
      </c>
      <c r="BU372" s="86">
        <v>57253</v>
      </c>
      <c r="BV372" s="86">
        <v>57201</v>
      </c>
      <c r="BW372" s="86">
        <v>57909</v>
      </c>
      <c r="BX372" s="86">
        <v>59607</v>
      </c>
      <c r="BY372" s="86">
        <v>59758</v>
      </c>
      <c r="BZ372" s="86">
        <v>60911</v>
      </c>
      <c r="CA372" s="86">
        <v>61423</v>
      </c>
      <c r="CB372" s="86">
        <v>61293</v>
      </c>
      <c r="CC372" s="86">
        <v>61757</v>
      </c>
      <c r="CD372" s="86">
        <v>61121</v>
      </c>
      <c r="CE372" s="86">
        <v>61671</v>
      </c>
      <c r="CF372" s="86">
        <v>59786</v>
      </c>
      <c r="CG372" s="86">
        <v>57162</v>
      </c>
      <c r="CH372" s="86">
        <v>55153</v>
      </c>
      <c r="CI372" s="86">
        <v>53156</v>
      </c>
      <c r="CJ372" s="86">
        <v>51322</v>
      </c>
      <c r="CK372" s="86">
        <v>48742</v>
      </c>
      <c r="CL372" s="86">
        <v>47218</v>
      </c>
      <c r="CM372" s="86">
        <v>44956</v>
      </c>
      <c r="CN372" s="86">
        <v>42894</v>
      </c>
      <c r="CO372" s="86">
        <v>41317</v>
      </c>
      <c r="CP372" s="86">
        <v>39478</v>
      </c>
      <c r="CQ372" s="86">
        <v>38350</v>
      </c>
      <c r="CR372" s="86">
        <v>36016</v>
      </c>
      <c r="CS372" s="86">
        <v>35780</v>
      </c>
      <c r="CT372" s="86">
        <v>34244</v>
      </c>
      <c r="CU372" s="86">
        <v>33387</v>
      </c>
      <c r="CV372" s="86">
        <v>31434</v>
      </c>
      <c r="CW372" s="86">
        <v>29842</v>
      </c>
      <c r="CX372" s="86">
        <v>26828</v>
      </c>
      <c r="CY372" s="86">
        <v>24908</v>
      </c>
      <c r="CZ372" s="86">
        <v>22433</v>
      </c>
      <c r="DA372" s="86">
        <v>19545</v>
      </c>
      <c r="DB372" s="86">
        <v>16756</v>
      </c>
      <c r="DC372" s="86">
        <v>13863</v>
      </c>
      <c r="DD372" s="86">
        <v>11745</v>
      </c>
      <c r="DE372" s="86">
        <v>9694</v>
      </c>
      <c r="DF372" s="86">
        <v>7681</v>
      </c>
      <c r="DG372" s="86">
        <v>6154</v>
      </c>
      <c r="DH372" s="86">
        <v>4664</v>
      </c>
      <c r="DI372" s="86">
        <v>3322</v>
      </c>
      <c r="DJ372" s="86">
        <v>2231</v>
      </c>
      <c r="DK372" s="86">
        <v>1421</v>
      </c>
      <c r="DL372" s="86">
        <v>832</v>
      </c>
      <c r="DM372" s="86">
        <v>459</v>
      </c>
      <c r="DN372" s="86">
        <v>215</v>
      </c>
      <c r="DO372" s="86">
        <v>91</v>
      </c>
      <c r="DP372" s="86">
        <v>33</v>
      </c>
      <c r="DQ372" s="86">
        <v>11</v>
      </c>
      <c r="DR372" s="86">
        <v>4</v>
      </c>
      <c r="DS372" s="86">
        <v>0</v>
      </c>
      <c r="DT372" s="86">
        <v>0</v>
      </c>
      <c r="DU372" s="86">
        <v>0</v>
      </c>
      <c r="DV372" s="86">
        <v>0</v>
      </c>
      <c r="DW372" s="86">
        <v>0</v>
      </c>
      <c r="DX372" s="86">
        <v>0</v>
      </c>
      <c r="DY372" s="86">
        <v>0</v>
      </c>
      <c r="DZ372" s="86">
        <v>0</v>
      </c>
      <c r="EA372" s="86">
        <v>0</v>
      </c>
      <c r="EB372" s="86">
        <v>0</v>
      </c>
      <c r="EC372" s="86">
        <v>0</v>
      </c>
      <c r="ED372" s="86">
        <v>0</v>
      </c>
      <c r="EE372" s="86">
        <v>0</v>
      </c>
    </row>
    <row r="373" spans="1:135" ht="0.95" customHeight="1" x14ac:dyDescent="0.25">
      <c r="A373" s="70">
        <v>2033</v>
      </c>
      <c r="B373" s="71">
        <f t="shared" si="519"/>
        <v>4660331</v>
      </c>
      <c r="C373" s="70"/>
      <c r="D373" s="84">
        <f t="shared" si="520"/>
        <v>2502499</v>
      </c>
      <c r="E373" s="84">
        <f t="shared" si="521"/>
        <v>2562833</v>
      </c>
      <c r="F373" s="84">
        <f t="shared" si="522"/>
        <v>2623687</v>
      </c>
      <c r="G373" s="85">
        <f t="shared" si="523"/>
        <v>2684539</v>
      </c>
      <c r="H373" s="85">
        <f t="shared" si="524"/>
        <v>2745876</v>
      </c>
      <c r="I373" s="85">
        <f>SUM(CA373:$DJ373)</f>
        <v>1278689</v>
      </c>
      <c r="J373" s="85">
        <f>SUM(CB373:$DJ373)</f>
        <v>1218355</v>
      </c>
      <c r="K373" s="85">
        <f>SUM(CC373:$DJ373)</f>
        <v>1157501</v>
      </c>
      <c r="L373" s="85">
        <f>SUM(CD373:$DJ373)</f>
        <v>1096649</v>
      </c>
      <c r="M373" s="85">
        <f>SUM(CE373:$DJ373)</f>
        <v>1035312</v>
      </c>
      <c r="N373" s="84"/>
      <c r="O373" s="86">
        <v>41280</v>
      </c>
      <c r="P373" s="86">
        <v>41745</v>
      </c>
      <c r="Q373" s="86">
        <v>42144</v>
      </c>
      <c r="R373" s="86">
        <v>42537</v>
      </c>
      <c r="S373" s="86">
        <v>42913</v>
      </c>
      <c r="T373" s="86">
        <v>43296</v>
      </c>
      <c r="U373" s="86">
        <v>43630</v>
      </c>
      <c r="V373" s="86">
        <v>43935</v>
      </c>
      <c r="W373" s="86">
        <v>44213</v>
      </c>
      <c r="X373" s="86">
        <v>44446</v>
      </c>
      <c r="Y373" s="86">
        <v>44620</v>
      </c>
      <c r="Z373" s="86">
        <v>44746</v>
      </c>
      <c r="AA373" s="86">
        <v>44810</v>
      </c>
      <c r="AB373" s="86">
        <v>44853</v>
      </c>
      <c r="AC373" s="86">
        <v>44884</v>
      </c>
      <c r="AD373" s="86">
        <v>44916</v>
      </c>
      <c r="AE373" s="86">
        <v>44989</v>
      </c>
      <c r="AF373" s="86">
        <v>45063</v>
      </c>
      <c r="AG373" s="86">
        <v>45151</v>
      </c>
      <c r="AH373" s="86">
        <v>44972</v>
      </c>
      <c r="AI373" s="86">
        <v>45272</v>
      </c>
      <c r="AJ373" s="86">
        <v>45596</v>
      </c>
      <c r="AK373" s="86">
        <v>45801</v>
      </c>
      <c r="AL373" s="86">
        <v>47162</v>
      </c>
      <c r="AM373" s="86">
        <v>47078</v>
      </c>
      <c r="AN373" s="86">
        <v>47613</v>
      </c>
      <c r="AO373" s="86">
        <v>48287</v>
      </c>
      <c r="AP373" s="86">
        <v>48855</v>
      </c>
      <c r="AQ373" s="86">
        <v>49578</v>
      </c>
      <c r="AR373" s="86">
        <v>50776</v>
      </c>
      <c r="AS373" s="86">
        <v>50963</v>
      </c>
      <c r="AT373" s="86">
        <v>52059</v>
      </c>
      <c r="AU373" s="86">
        <v>52939</v>
      </c>
      <c r="AV373" s="86">
        <v>55365</v>
      </c>
      <c r="AW373" s="86">
        <v>55863</v>
      </c>
      <c r="AX373" s="86">
        <v>56899</v>
      </c>
      <c r="AY373" s="86">
        <v>57838</v>
      </c>
      <c r="AZ373" s="86">
        <v>59202</v>
      </c>
      <c r="BA373" s="86">
        <v>59618</v>
      </c>
      <c r="BB373" s="86">
        <v>60536</v>
      </c>
      <c r="BC373" s="86">
        <v>61402</v>
      </c>
      <c r="BD373" s="86">
        <v>63202</v>
      </c>
      <c r="BE373" s="86">
        <v>63604</v>
      </c>
      <c r="BF373" s="86">
        <v>64169</v>
      </c>
      <c r="BG373" s="86">
        <v>63926</v>
      </c>
      <c r="BH373" s="86">
        <v>64466</v>
      </c>
      <c r="BI373" s="86">
        <v>63314</v>
      </c>
      <c r="BJ373" s="86">
        <v>63930</v>
      </c>
      <c r="BK373" s="86">
        <v>63692</v>
      </c>
      <c r="BL373" s="86">
        <v>63357</v>
      </c>
      <c r="BM373" s="86">
        <v>62416</v>
      </c>
      <c r="BN373" s="86">
        <v>63104</v>
      </c>
      <c r="BO373" s="86">
        <v>62224</v>
      </c>
      <c r="BP373" s="86">
        <v>61641</v>
      </c>
      <c r="BQ373" s="86">
        <v>59997</v>
      </c>
      <c r="BR373" s="86">
        <v>58730</v>
      </c>
      <c r="BS373" s="86">
        <v>58078</v>
      </c>
      <c r="BT373" s="86">
        <v>57459</v>
      </c>
      <c r="BU373" s="86">
        <v>56491</v>
      </c>
      <c r="BV373" s="86">
        <v>56944</v>
      </c>
      <c r="BW373" s="86">
        <v>56880</v>
      </c>
      <c r="BX373" s="86">
        <v>57572</v>
      </c>
      <c r="BY373" s="86">
        <v>59243</v>
      </c>
      <c r="BZ373" s="86">
        <v>59358</v>
      </c>
      <c r="CA373" s="86">
        <v>60334</v>
      </c>
      <c r="CB373" s="86">
        <v>60854</v>
      </c>
      <c r="CC373" s="86">
        <v>60852</v>
      </c>
      <c r="CD373" s="86">
        <v>61337</v>
      </c>
      <c r="CE373" s="86">
        <v>60685</v>
      </c>
      <c r="CF373" s="86">
        <v>61203</v>
      </c>
      <c r="CG373" s="86">
        <v>59302</v>
      </c>
      <c r="CH373" s="86">
        <v>56662</v>
      </c>
      <c r="CI373" s="86">
        <v>54631</v>
      </c>
      <c r="CJ373" s="86">
        <v>52603</v>
      </c>
      <c r="CK373" s="86">
        <v>50737</v>
      </c>
      <c r="CL373" s="86">
        <v>48130</v>
      </c>
      <c r="CM373" s="86">
        <v>46561</v>
      </c>
      <c r="CN373" s="86">
        <v>44256</v>
      </c>
      <c r="CO373" s="86">
        <v>42147</v>
      </c>
      <c r="CP373" s="86">
        <v>40507</v>
      </c>
      <c r="CQ373" s="86">
        <v>38610</v>
      </c>
      <c r="CR373" s="86">
        <v>37399</v>
      </c>
      <c r="CS373" s="86">
        <v>35009</v>
      </c>
      <c r="CT373" s="86">
        <v>34644</v>
      </c>
      <c r="CU373" s="86">
        <v>33013</v>
      </c>
      <c r="CV373" s="86">
        <v>32019</v>
      </c>
      <c r="CW373" s="86">
        <v>29966</v>
      </c>
      <c r="CX373" s="86">
        <v>28254</v>
      </c>
      <c r="CY373" s="86">
        <v>25193</v>
      </c>
      <c r="CZ373" s="86">
        <v>23168</v>
      </c>
      <c r="DA373" s="86">
        <v>20632</v>
      </c>
      <c r="DB373" s="86">
        <v>17741</v>
      </c>
      <c r="DC373" s="86">
        <v>14976</v>
      </c>
      <c r="DD373" s="86">
        <v>12167</v>
      </c>
      <c r="DE373" s="86">
        <v>10086</v>
      </c>
      <c r="DF373" s="86">
        <v>8112</v>
      </c>
      <c r="DG373" s="86">
        <v>6231</v>
      </c>
      <c r="DH373" s="86">
        <v>4810</v>
      </c>
      <c r="DI373" s="86">
        <v>3490</v>
      </c>
      <c r="DJ373" s="86">
        <v>2368</v>
      </c>
      <c r="DK373" s="86">
        <v>1506</v>
      </c>
      <c r="DL373" s="86">
        <v>896</v>
      </c>
      <c r="DM373" s="86">
        <v>485</v>
      </c>
      <c r="DN373" s="86">
        <v>244</v>
      </c>
      <c r="DO373" s="86">
        <v>102</v>
      </c>
      <c r="DP373" s="86">
        <v>38</v>
      </c>
      <c r="DQ373" s="86">
        <v>13</v>
      </c>
      <c r="DR373" s="86">
        <v>4</v>
      </c>
      <c r="DS373" s="86">
        <v>0</v>
      </c>
      <c r="DT373" s="86">
        <v>0</v>
      </c>
      <c r="DU373" s="86">
        <v>0</v>
      </c>
      <c r="DV373" s="86">
        <v>0</v>
      </c>
      <c r="DW373" s="86">
        <v>0</v>
      </c>
      <c r="DX373" s="86">
        <v>0</v>
      </c>
      <c r="DY373" s="86">
        <v>0</v>
      </c>
      <c r="DZ373" s="86">
        <v>0</v>
      </c>
      <c r="EA373" s="86">
        <v>0</v>
      </c>
      <c r="EB373" s="86">
        <v>0</v>
      </c>
      <c r="EC373" s="86">
        <v>0</v>
      </c>
      <c r="ED373" s="86">
        <v>0</v>
      </c>
      <c r="EE373" s="86">
        <v>0</v>
      </c>
    </row>
    <row r="374" spans="1:135" ht="0.95" customHeight="1" x14ac:dyDescent="0.25">
      <c r="A374" s="70">
        <v>2034</v>
      </c>
      <c r="B374" s="71">
        <f t="shared" si="519"/>
        <v>4675614</v>
      </c>
      <c r="C374" s="70"/>
      <c r="D374" s="84">
        <f t="shared" si="520"/>
        <v>2498898</v>
      </c>
      <c r="E374" s="84">
        <f t="shared" si="521"/>
        <v>2557683</v>
      </c>
      <c r="F374" s="84">
        <f t="shared" si="522"/>
        <v>2617457</v>
      </c>
      <c r="G374" s="85">
        <f t="shared" si="523"/>
        <v>2677870</v>
      </c>
      <c r="H374" s="85">
        <f t="shared" si="524"/>
        <v>2738309</v>
      </c>
      <c r="I374" s="85">
        <f>SUM(CA374:$DJ374)</f>
        <v>1297779</v>
      </c>
      <c r="J374" s="85">
        <f>SUM(CB374:$DJ374)</f>
        <v>1238994</v>
      </c>
      <c r="K374" s="85">
        <f>SUM(CC374:$DJ374)</f>
        <v>1179220</v>
      </c>
      <c r="L374" s="85">
        <f>SUM(CD374:$DJ374)</f>
        <v>1118807</v>
      </c>
      <c r="M374" s="85">
        <f>SUM(CE374:$DJ374)</f>
        <v>1058368</v>
      </c>
      <c r="N374" s="84"/>
      <c r="O374" s="86">
        <v>41138</v>
      </c>
      <c r="P374" s="86">
        <v>41576</v>
      </c>
      <c r="Q374" s="86">
        <v>41959</v>
      </c>
      <c r="R374" s="86">
        <v>42329</v>
      </c>
      <c r="S374" s="86">
        <v>42715</v>
      </c>
      <c r="T374" s="86">
        <v>43081</v>
      </c>
      <c r="U374" s="86">
        <v>43442</v>
      </c>
      <c r="V374" s="86">
        <v>43764</v>
      </c>
      <c r="W374" s="86">
        <v>44074</v>
      </c>
      <c r="X374" s="86">
        <v>44343</v>
      </c>
      <c r="Y374" s="86">
        <v>44569</v>
      </c>
      <c r="Z374" s="86">
        <v>44736</v>
      </c>
      <c r="AA374" s="86">
        <v>44860</v>
      </c>
      <c r="AB374" s="86">
        <v>44929</v>
      </c>
      <c r="AC374" s="86">
        <v>44990</v>
      </c>
      <c r="AD374" s="86">
        <v>45055</v>
      </c>
      <c r="AE374" s="86">
        <v>45143</v>
      </c>
      <c r="AF374" s="86">
        <v>45280</v>
      </c>
      <c r="AG374" s="86">
        <v>45411</v>
      </c>
      <c r="AH374" s="86">
        <v>45543</v>
      </c>
      <c r="AI374" s="86">
        <v>45381</v>
      </c>
      <c r="AJ374" s="86">
        <v>45732</v>
      </c>
      <c r="AK374" s="86">
        <v>46162</v>
      </c>
      <c r="AL374" s="86">
        <v>46509</v>
      </c>
      <c r="AM374" s="86">
        <v>47996</v>
      </c>
      <c r="AN374" s="86">
        <v>48021</v>
      </c>
      <c r="AO374" s="86">
        <v>48605</v>
      </c>
      <c r="AP374" s="86">
        <v>49270</v>
      </c>
      <c r="AQ374" s="86">
        <v>49797</v>
      </c>
      <c r="AR374" s="86">
        <v>50459</v>
      </c>
      <c r="AS374" s="86">
        <v>51592</v>
      </c>
      <c r="AT374" s="86">
        <v>51733</v>
      </c>
      <c r="AU374" s="86">
        <v>52768</v>
      </c>
      <c r="AV374" s="86">
        <v>53591</v>
      </c>
      <c r="AW374" s="86">
        <v>55943</v>
      </c>
      <c r="AX374" s="86">
        <v>56384</v>
      </c>
      <c r="AY374" s="86">
        <v>57362</v>
      </c>
      <c r="AZ374" s="86">
        <v>58247</v>
      </c>
      <c r="BA374" s="86">
        <v>59559</v>
      </c>
      <c r="BB374" s="86">
        <v>59930</v>
      </c>
      <c r="BC374" s="86">
        <v>60805</v>
      </c>
      <c r="BD374" s="86">
        <v>61627</v>
      </c>
      <c r="BE374" s="86">
        <v>63386</v>
      </c>
      <c r="BF374" s="86">
        <v>63753</v>
      </c>
      <c r="BG374" s="86">
        <v>64287</v>
      </c>
      <c r="BH374" s="86">
        <v>64021</v>
      </c>
      <c r="BI374" s="86">
        <v>64528</v>
      </c>
      <c r="BJ374" s="86">
        <v>63353</v>
      </c>
      <c r="BK374" s="86">
        <v>63931</v>
      </c>
      <c r="BL374" s="86">
        <v>63655</v>
      </c>
      <c r="BM374" s="86">
        <v>63282</v>
      </c>
      <c r="BN374" s="86">
        <v>62304</v>
      </c>
      <c r="BO374" s="86">
        <v>62946</v>
      </c>
      <c r="BP374" s="86">
        <v>62027</v>
      </c>
      <c r="BQ374" s="86">
        <v>61414</v>
      </c>
      <c r="BR374" s="86">
        <v>59749</v>
      </c>
      <c r="BS374" s="86">
        <v>58457</v>
      </c>
      <c r="BT374" s="86">
        <v>57784</v>
      </c>
      <c r="BU374" s="86">
        <v>57151</v>
      </c>
      <c r="BV374" s="86">
        <v>56177</v>
      </c>
      <c r="BW374" s="86">
        <v>56616</v>
      </c>
      <c r="BX374" s="86">
        <v>56542</v>
      </c>
      <c r="BY374" s="86">
        <v>57218</v>
      </c>
      <c r="BZ374" s="86">
        <v>58844</v>
      </c>
      <c r="CA374" s="86">
        <v>58785</v>
      </c>
      <c r="CB374" s="86">
        <v>59774</v>
      </c>
      <c r="CC374" s="86">
        <v>60413</v>
      </c>
      <c r="CD374" s="86">
        <v>60439</v>
      </c>
      <c r="CE374" s="86">
        <v>60899</v>
      </c>
      <c r="CF374" s="86">
        <v>60227</v>
      </c>
      <c r="CG374" s="86">
        <v>60704</v>
      </c>
      <c r="CH374" s="86">
        <v>58786</v>
      </c>
      <c r="CI374" s="86">
        <v>56124</v>
      </c>
      <c r="CJ374" s="86">
        <v>54070</v>
      </c>
      <c r="CK374" s="86">
        <v>52006</v>
      </c>
      <c r="CL374" s="86">
        <v>50103</v>
      </c>
      <c r="CM374" s="86">
        <v>47462</v>
      </c>
      <c r="CN374" s="86">
        <v>45843</v>
      </c>
      <c r="CO374" s="86">
        <v>43493</v>
      </c>
      <c r="CP374" s="86">
        <v>41330</v>
      </c>
      <c r="CQ374" s="86">
        <v>39627</v>
      </c>
      <c r="CR374" s="86">
        <v>37666</v>
      </c>
      <c r="CS374" s="86">
        <v>36365</v>
      </c>
      <c r="CT374" s="86">
        <v>33915</v>
      </c>
      <c r="CU374" s="86">
        <v>33413</v>
      </c>
      <c r="CV374" s="86">
        <v>31681</v>
      </c>
      <c r="CW374" s="86">
        <v>30547</v>
      </c>
      <c r="CX374" s="86">
        <v>28392</v>
      </c>
      <c r="CY374" s="86">
        <v>26557</v>
      </c>
      <c r="CZ374" s="86">
        <v>23459</v>
      </c>
      <c r="DA374" s="86">
        <v>21336</v>
      </c>
      <c r="DB374" s="86">
        <v>18756</v>
      </c>
      <c r="DC374" s="86">
        <v>15884</v>
      </c>
      <c r="DD374" s="86">
        <v>13169</v>
      </c>
      <c r="DE374" s="86">
        <v>10473</v>
      </c>
      <c r="DF374" s="86">
        <v>8465</v>
      </c>
      <c r="DG374" s="86">
        <v>6604</v>
      </c>
      <c r="DH374" s="86">
        <v>4892</v>
      </c>
      <c r="DI374" s="86">
        <v>3617</v>
      </c>
      <c r="DJ374" s="86">
        <v>2503</v>
      </c>
      <c r="DK374" s="86">
        <v>1609</v>
      </c>
      <c r="DL374" s="86">
        <v>957</v>
      </c>
      <c r="DM374" s="86">
        <v>527</v>
      </c>
      <c r="DN374" s="86">
        <v>260</v>
      </c>
      <c r="DO374" s="86">
        <v>118</v>
      </c>
      <c r="DP374" s="86">
        <v>43</v>
      </c>
      <c r="DQ374" s="86">
        <v>15</v>
      </c>
      <c r="DR374" s="86">
        <v>5</v>
      </c>
      <c r="DS374" s="86">
        <v>0</v>
      </c>
      <c r="DT374" s="86">
        <v>0</v>
      </c>
      <c r="DU374" s="86">
        <v>0</v>
      </c>
      <c r="DV374" s="86">
        <v>0</v>
      </c>
      <c r="DW374" s="86">
        <v>0</v>
      </c>
      <c r="DX374" s="86">
        <v>0</v>
      </c>
      <c r="DY374" s="86">
        <v>0</v>
      </c>
      <c r="DZ374" s="86">
        <v>0</v>
      </c>
      <c r="EA374" s="86">
        <v>0</v>
      </c>
      <c r="EB374" s="86">
        <v>0</v>
      </c>
      <c r="EC374" s="86">
        <v>0</v>
      </c>
      <c r="ED374" s="86">
        <v>0</v>
      </c>
      <c r="EE374" s="86">
        <v>0</v>
      </c>
    </row>
    <row r="375" spans="1:135" ht="0.95" customHeight="1" x14ac:dyDescent="0.25">
      <c r="A375" s="70">
        <v>2035</v>
      </c>
      <c r="B375" s="71">
        <f t="shared" si="519"/>
        <v>4688568</v>
      </c>
      <c r="C375" s="70"/>
      <c r="D375" s="84">
        <f t="shared" si="520"/>
        <v>2495218</v>
      </c>
      <c r="E375" s="84">
        <f t="shared" si="521"/>
        <v>2553486</v>
      </c>
      <c r="F375" s="84">
        <f t="shared" si="522"/>
        <v>2611716</v>
      </c>
      <c r="G375" s="85">
        <f t="shared" si="523"/>
        <v>2671056</v>
      </c>
      <c r="H375" s="85">
        <f t="shared" si="524"/>
        <v>2731055</v>
      </c>
      <c r="I375" s="85">
        <f>SUM(CA375:$DJ375)</f>
        <v>1315572</v>
      </c>
      <c r="J375" s="85">
        <f>SUM(CB375:$DJ375)</f>
        <v>1257304</v>
      </c>
      <c r="K375" s="85">
        <f>SUM(CC375:$DJ375)</f>
        <v>1199074</v>
      </c>
      <c r="L375" s="85">
        <f>SUM(CD375:$DJ375)</f>
        <v>1139734</v>
      </c>
      <c r="M375" s="85">
        <f>SUM(CE375:$DJ375)</f>
        <v>1079735</v>
      </c>
      <c r="N375" s="84"/>
      <c r="O375" s="86">
        <v>41010</v>
      </c>
      <c r="P375" s="86">
        <v>41416</v>
      </c>
      <c r="Q375" s="86">
        <v>41772</v>
      </c>
      <c r="R375" s="86">
        <v>42128</v>
      </c>
      <c r="S375" s="86">
        <v>42491</v>
      </c>
      <c r="T375" s="86">
        <v>42869</v>
      </c>
      <c r="U375" s="86">
        <v>43211</v>
      </c>
      <c r="V375" s="86">
        <v>43564</v>
      </c>
      <c r="W375" s="86">
        <v>43889</v>
      </c>
      <c r="X375" s="86">
        <v>44193</v>
      </c>
      <c r="Y375" s="86">
        <v>44455</v>
      </c>
      <c r="Z375" s="86">
        <v>44676</v>
      </c>
      <c r="AA375" s="86">
        <v>44839</v>
      </c>
      <c r="AB375" s="86">
        <v>44969</v>
      </c>
      <c r="AC375" s="86">
        <v>45055</v>
      </c>
      <c r="AD375" s="86">
        <v>45153</v>
      </c>
      <c r="AE375" s="86">
        <v>45271</v>
      </c>
      <c r="AF375" s="86">
        <v>45423</v>
      </c>
      <c r="AG375" s="86">
        <v>45616</v>
      </c>
      <c r="AH375" s="86">
        <v>45778</v>
      </c>
      <c r="AI375" s="86">
        <v>45912</v>
      </c>
      <c r="AJ375" s="86">
        <v>45801</v>
      </c>
      <c r="AK375" s="86">
        <v>46247</v>
      </c>
      <c r="AL375" s="86">
        <v>46817</v>
      </c>
      <c r="AM375" s="86">
        <v>47296</v>
      </c>
      <c r="AN375" s="86">
        <v>48869</v>
      </c>
      <c r="AO375" s="86">
        <v>48948</v>
      </c>
      <c r="AP375" s="86">
        <v>49527</v>
      </c>
      <c r="AQ375" s="86">
        <v>50153</v>
      </c>
      <c r="AR375" s="86">
        <v>50625</v>
      </c>
      <c r="AS375" s="86">
        <v>51230</v>
      </c>
      <c r="AT375" s="86">
        <v>52306</v>
      </c>
      <c r="AU375" s="86">
        <v>52402</v>
      </c>
      <c r="AV375" s="86">
        <v>53378</v>
      </c>
      <c r="AW375" s="86">
        <v>54147</v>
      </c>
      <c r="AX375" s="86">
        <v>56427</v>
      </c>
      <c r="AY375" s="86">
        <v>56817</v>
      </c>
      <c r="AZ375" s="86">
        <v>57744</v>
      </c>
      <c r="BA375" s="86">
        <v>58582</v>
      </c>
      <c r="BB375" s="86">
        <v>59846</v>
      </c>
      <c r="BC375" s="86">
        <v>60178</v>
      </c>
      <c r="BD375" s="86">
        <v>61014</v>
      </c>
      <c r="BE375" s="86">
        <v>61799</v>
      </c>
      <c r="BF375" s="86">
        <v>63518</v>
      </c>
      <c r="BG375" s="86">
        <v>63858</v>
      </c>
      <c r="BH375" s="86">
        <v>64364</v>
      </c>
      <c r="BI375" s="86">
        <v>64075</v>
      </c>
      <c r="BJ375" s="86">
        <v>64549</v>
      </c>
      <c r="BK375" s="86">
        <v>63346</v>
      </c>
      <c r="BL375" s="86">
        <v>63884</v>
      </c>
      <c r="BM375" s="86">
        <v>63569</v>
      </c>
      <c r="BN375" s="86">
        <v>63154</v>
      </c>
      <c r="BO375" s="86">
        <v>62142</v>
      </c>
      <c r="BP375" s="86">
        <v>62737</v>
      </c>
      <c r="BQ375" s="86">
        <v>61784</v>
      </c>
      <c r="BR375" s="86">
        <v>61144</v>
      </c>
      <c r="BS375" s="86">
        <v>59461</v>
      </c>
      <c r="BT375" s="86">
        <v>58151</v>
      </c>
      <c r="BU375" s="86">
        <v>57464</v>
      </c>
      <c r="BV375" s="86">
        <v>56822</v>
      </c>
      <c r="BW375" s="86">
        <v>55845</v>
      </c>
      <c r="BX375" s="86">
        <v>56271</v>
      </c>
      <c r="BY375" s="86">
        <v>56188</v>
      </c>
      <c r="BZ375" s="86">
        <v>56827</v>
      </c>
      <c r="CA375" s="86">
        <v>58268</v>
      </c>
      <c r="CB375" s="86">
        <v>58230</v>
      </c>
      <c r="CC375" s="86">
        <v>59340</v>
      </c>
      <c r="CD375" s="86">
        <v>59999</v>
      </c>
      <c r="CE375" s="86">
        <v>60006</v>
      </c>
      <c r="CF375" s="86">
        <v>60438</v>
      </c>
      <c r="CG375" s="86">
        <v>59738</v>
      </c>
      <c r="CH375" s="86">
        <v>60175</v>
      </c>
      <c r="CI375" s="86">
        <v>58232</v>
      </c>
      <c r="CJ375" s="86">
        <v>55545</v>
      </c>
      <c r="CK375" s="86">
        <v>53462</v>
      </c>
      <c r="CL375" s="86">
        <v>51358</v>
      </c>
      <c r="CM375" s="86">
        <v>49412</v>
      </c>
      <c r="CN375" s="86">
        <v>46738</v>
      </c>
      <c r="CO375" s="86">
        <v>45062</v>
      </c>
      <c r="CP375" s="86">
        <v>42661</v>
      </c>
      <c r="CQ375" s="86">
        <v>40440</v>
      </c>
      <c r="CR375" s="86">
        <v>38666</v>
      </c>
      <c r="CS375" s="86">
        <v>36636</v>
      </c>
      <c r="CT375" s="86">
        <v>35240</v>
      </c>
      <c r="CU375" s="86">
        <v>32729</v>
      </c>
      <c r="CV375" s="86">
        <v>32080</v>
      </c>
      <c r="CW375" s="86">
        <v>30244</v>
      </c>
      <c r="CX375" s="86">
        <v>28964</v>
      </c>
      <c r="CY375" s="86">
        <v>26709</v>
      </c>
      <c r="CZ375" s="86">
        <v>24753</v>
      </c>
      <c r="DA375" s="86">
        <v>21630</v>
      </c>
      <c r="DB375" s="86">
        <v>19421</v>
      </c>
      <c r="DC375" s="86">
        <v>16818</v>
      </c>
      <c r="DD375" s="86">
        <v>13991</v>
      </c>
      <c r="DE375" s="86">
        <v>11357</v>
      </c>
      <c r="DF375" s="86">
        <v>8813</v>
      </c>
      <c r="DG375" s="86">
        <v>6912</v>
      </c>
      <c r="DH375" s="86">
        <v>5203</v>
      </c>
      <c r="DI375" s="86">
        <v>3695</v>
      </c>
      <c r="DJ375" s="86">
        <v>2607</v>
      </c>
      <c r="DK375" s="86">
        <v>1711</v>
      </c>
      <c r="DL375" s="86">
        <v>1030</v>
      </c>
      <c r="DM375" s="86">
        <v>566</v>
      </c>
      <c r="DN375" s="86">
        <v>285</v>
      </c>
      <c r="DO375" s="86">
        <v>128</v>
      </c>
      <c r="DP375" s="86">
        <v>51</v>
      </c>
      <c r="DQ375" s="86">
        <v>17</v>
      </c>
      <c r="DR375" s="86">
        <v>6</v>
      </c>
      <c r="DS375" s="86">
        <v>1</v>
      </c>
      <c r="DT375" s="86">
        <v>0</v>
      </c>
      <c r="DU375" s="86">
        <v>0</v>
      </c>
      <c r="DV375" s="86">
        <v>0</v>
      </c>
      <c r="DW375" s="86">
        <v>0</v>
      </c>
      <c r="DX375" s="86">
        <v>0</v>
      </c>
      <c r="DY375" s="86">
        <v>0</v>
      </c>
      <c r="DZ375" s="86">
        <v>0</v>
      </c>
      <c r="EA375" s="86">
        <v>0</v>
      </c>
      <c r="EB375" s="86">
        <v>0</v>
      </c>
      <c r="EC375" s="86">
        <v>0</v>
      </c>
      <c r="ED375" s="86">
        <v>0</v>
      </c>
      <c r="EE375" s="86">
        <v>0</v>
      </c>
    </row>
    <row r="376" spans="1:135" ht="0.95" customHeight="1" x14ac:dyDescent="0.25">
      <c r="A376" s="70">
        <v>2036</v>
      </c>
      <c r="B376" s="71">
        <f t="shared" si="519"/>
        <v>4699235</v>
      </c>
      <c r="C376" s="70"/>
      <c r="D376" s="84">
        <f t="shared" si="520"/>
        <v>2492604</v>
      </c>
      <c r="E376" s="84">
        <f t="shared" si="521"/>
        <v>2548862</v>
      </c>
      <c r="F376" s="84">
        <f t="shared" si="522"/>
        <v>2606575</v>
      </c>
      <c r="G376" s="85">
        <f t="shared" si="523"/>
        <v>2664379</v>
      </c>
      <c r="H376" s="85">
        <f t="shared" si="524"/>
        <v>2723312</v>
      </c>
      <c r="I376" s="85">
        <f>SUM(CA376:$DJ376)</f>
        <v>1330631</v>
      </c>
      <c r="J376" s="85">
        <f>SUM(CB376:$DJ376)</f>
        <v>1274373</v>
      </c>
      <c r="K376" s="85">
        <f>SUM(CC376:$DJ376)</f>
        <v>1216660</v>
      </c>
      <c r="L376" s="85">
        <f>SUM(CD376:$DJ376)</f>
        <v>1158856</v>
      </c>
      <c r="M376" s="85">
        <f>SUM(CE376:$DJ376)</f>
        <v>1099923</v>
      </c>
      <c r="N376" s="84"/>
      <c r="O376" s="86">
        <v>40884</v>
      </c>
      <c r="P376" s="86">
        <v>41269</v>
      </c>
      <c r="Q376" s="86">
        <v>41597</v>
      </c>
      <c r="R376" s="86">
        <v>41924</v>
      </c>
      <c r="S376" s="86">
        <v>42274</v>
      </c>
      <c r="T376" s="86">
        <v>42630</v>
      </c>
      <c r="U376" s="86">
        <v>42987</v>
      </c>
      <c r="V376" s="86">
        <v>43320</v>
      </c>
      <c r="W376" s="86">
        <v>43678</v>
      </c>
      <c r="X376" s="86">
        <v>43996</v>
      </c>
      <c r="Y376" s="86">
        <v>44292</v>
      </c>
      <c r="Z376" s="86">
        <v>44550</v>
      </c>
      <c r="AA376" s="86">
        <v>44769</v>
      </c>
      <c r="AB376" s="86">
        <v>44939</v>
      </c>
      <c r="AC376" s="86">
        <v>45085</v>
      </c>
      <c r="AD376" s="86">
        <v>45207</v>
      </c>
      <c r="AE376" s="86">
        <v>45356</v>
      </c>
      <c r="AF376" s="86">
        <v>45541</v>
      </c>
      <c r="AG376" s="86">
        <v>45741</v>
      </c>
      <c r="AH376" s="86">
        <v>45961</v>
      </c>
      <c r="AI376" s="86">
        <v>46115</v>
      </c>
      <c r="AJ376" s="86">
        <v>46284</v>
      </c>
      <c r="AK376" s="86">
        <v>46271</v>
      </c>
      <c r="AL376" s="86">
        <v>46846</v>
      </c>
      <c r="AM376" s="86">
        <v>47546</v>
      </c>
      <c r="AN376" s="86">
        <v>48120</v>
      </c>
      <c r="AO376" s="86">
        <v>49725</v>
      </c>
      <c r="AP376" s="86">
        <v>49808</v>
      </c>
      <c r="AQ376" s="86">
        <v>50349</v>
      </c>
      <c r="AR376" s="86">
        <v>50923</v>
      </c>
      <c r="AS376" s="86">
        <v>51345</v>
      </c>
      <c r="AT376" s="86">
        <v>51900</v>
      </c>
      <c r="AU376" s="86">
        <v>52924</v>
      </c>
      <c r="AV376" s="86">
        <v>52973</v>
      </c>
      <c r="AW376" s="86">
        <v>53894</v>
      </c>
      <c r="AX376" s="86">
        <v>54611</v>
      </c>
      <c r="AY376" s="86">
        <v>56827</v>
      </c>
      <c r="AZ376" s="86">
        <v>57169</v>
      </c>
      <c r="BA376" s="86">
        <v>58052</v>
      </c>
      <c r="BB376" s="86">
        <v>58847</v>
      </c>
      <c r="BC376" s="86">
        <v>60070</v>
      </c>
      <c r="BD376" s="86">
        <v>60367</v>
      </c>
      <c r="BE376" s="86">
        <v>61168</v>
      </c>
      <c r="BF376" s="86">
        <v>61921</v>
      </c>
      <c r="BG376" s="86">
        <v>63608</v>
      </c>
      <c r="BH376" s="86">
        <v>63924</v>
      </c>
      <c r="BI376" s="86">
        <v>64403</v>
      </c>
      <c r="BJ376" s="86">
        <v>64088</v>
      </c>
      <c r="BK376" s="86">
        <v>64527</v>
      </c>
      <c r="BL376" s="86">
        <v>63292</v>
      </c>
      <c r="BM376" s="86">
        <v>63787</v>
      </c>
      <c r="BN376" s="86">
        <v>63431</v>
      </c>
      <c r="BO376" s="86">
        <v>62975</v>
      </c>
      <c r="BP376" s="86">
        <v>61931</v>
      </c>
      <c r="BQ376" s="86">
        <v>62482</v>
      </c>
      <c r="BR376" s="86">
        <v>61500</v>
      </c>
      <c r="BS376" s="86">
        <v>60836</v>
      </c>
      <c r="BT376" s="86">
        <v>59141</v>
      </c>
      <c r="BU376" s="86">
        <v>57820</v>
      </c>
      <c r="BV376" s="86">
        <v>57124</v>
      </c>
      <c r="BW376" s="86">
        <v>56475</v>
      </c>
      <c r="BX376" s="86">
        <v>55498</v>
      </c>
      <c r="BY376" s="86">
        <v>55910</v>
      </c>
      <c r="BZ376" s="86">
        <v>55797</v>
      </c>
      <c r="CA376" s="86">
        <v>56258</v>
      </c>
      <c r="CB376" s="86">
        <v>57713</v>
      </c>
      <c r="CC376" s="86">
        <v>57804</v>
      </c>
      <c r="CD376" s="86">
        <v>58933</v>
      </c>
      <c r="CE376" s="86">
        <v>59568</v>
      </c>
      <c r="CF376" s="86">
        <v>59552</v>
      </c>
      <c r="CG376" s="86">
        <v>59950</v>
      </c>
      <c r="CH376" s="86">
        <v>59220</v>
      </c>
      <c r="CI376" s="86">
        <v>59608</v>
      </c>
      <c r="CJ376" s="86">
        <v>57634</v>
      </c>
      <c r="CK376" s="86">
        <v>54921</v>
      </c>
      <c r="CL376" s="86">
        <v>52804</v>
      </c>
      <c r="CM376" s="86">
        <v>50654</v>
      </c>
      <c r="CN376" s="86">
        <v>48661</v>
      </c>
      <c r="CO376" s="86">
        <v>45948</v>
      </c>
      <c r="CP376" s="86">
        <v>44210</v>
      </c>
      <c r="CQ376" s="86">
        <v>41753</v>
      </c>
      <c r="CR376" s="86">
        <v>39470</v>
      </c>
      <c r="CS376" s="86">
        <v>37621</v>
      </c>
      <c r="CT376" s="86">
        <v>35517</v>
      </c>
      <c r="CU376" s="86">
        <v>34019</v>
      </c>
      <c r="CV376" s="86">
        <v>31442</v>
      </c>
      <c r="CW376" s="86">
        <v>30643</v>
      </c>
      <c r="CX376" s="86">
        <v>28699</v>
      </c>
      <c r="CY376" s="86">
        <v>27271</v>
      </c>
      <c r="CZ376" s="86">
        <v>24920</v>
      </c>
      <c r="DA376" s="86">
        <v>22850</v>
      </c>
      <c r="DB376" s="86">
        <v>19717</v>
      </c>
      <c r="DC376" s="86">
        <v>17443</v>
      </c>
      <c r="DD376" s="86">
        <v>14843</v>
      </c>
      <c r="DE376" s="86">
        <v>12094</v>
      </c>
      <c r="DF376" s="86">
        <v>9579</v>
      </c>
      <c r="DG376" s="86">
        <v>7219</v>
      </c>
      <c r="DH376" s="86">
        <v>5467</v>
      </c>
      <c r="DI376" s="86">
        <v>3947</v>
      </c>
      <c r="DJ376" s="86">
        <v>2679</v>
      </c>
      <c r="DK376" s="86">
        <v>1795</v>
      </c>
      <c r="DL376" s="86">
        <v>1105</v>
      </c>
      <c r="DM376" s="86">
        <v>617</v>
      </c>
      <c r="DN376" s="86">
        <v>310</v>
      </c>
      <c r="DO376" s="86">
        <v>141</v>
      </c>
      <c r="DP376" s="86">
        <v>56</v>
      </c>
      <c r="DQ376" s="86">
        <v>20</v>
      </c>
      <c r="DR376" s="86">
        <v>6</v>
      </c>
      <c r="DS376" s="86">
        <v>2</v>
      </c>
      <c r="DT376" s="86">
        <v>0</v>
      </c>
      <c r="DU376" s="86">
        <v>0</v>
      </c>
      <c r="DV376" s="86">
        <v>0</v>
      </c>
      <c r="DW376" s="86">
        <v>0</v>
      </c>
      <c r="DX376" s="86">
        <v>0</v>
      </c>
      <c r="DY376" s="86">
        <v>0</v>
      </c>
      <c r="DZ376" s="86">
        <v>0</v>
      </c>
      <c r="EA376" s="86">
        <v>0</v>
      </c>
      <c r="EB376" s="86">
        <v>0</v>
      </c>
      <c r="EC376" s="86">
        <v>0</v>
      </c>
      <c r="ED376" s="86">
        <v>0</v>
      </c>
      <c r="EE376" s="86">
        <v>0</v>
      </c>
    </row>
    <row r="377" spans="1:135" ht="0.95" customHeight="1" x14ac:dyDescent="0.25">
      <c r="A377" s="70">
        <v>2037</v>
      </c>
      <c r="B377" s="71">
        <f t="shared" si="519"/>
        <v>4707702</v>
      </c>
      <c r="C377" s="70"/>
      <c r="D377" s="84">
        <f t="shared" si="520"/>
        <v>2490033</v>
      </c>
      <c r="E377" s="84">
        <f t="shared" si="521"/>
        <v>2545263</v>
      </c>
      <c r="F377" s="84">
        <f t="shared" si="522"/>
        <v>2600975</v>
      </c>
      <c r="G377" s="85">
        <f t="shared" si="523"/>
        <v>2658265</v>
      </c>
      <c r="H377" s="85">
        <f t="shared" si="524"/>
        <v>2715671</v>
      </c>
      <c r="I377" s="85">
        <f>SUM(CA377:$DJ377)</f>
        <v>1343993</v>
      </c>
      <c r="J377" s="85">
        <f>SUM(CB377:$DJ377)</f>
        <v>1288763</v>
      </c>
      <c r="K377" s="85">
        <f>SUM(CC377:$DJ377)</f>
        <v>1233051</v>
      </c>
      <c r="L377" s="85">
        <f>SUM(CD377:$DJ377)</f>
        <v>1175761</v>
      </c>
      <c r="M377" s="85">
        <f>SUM(CE377:$DJ377)</f>
        <v>1118355</v>
      </c>
      <c r="N377" s="84"/>
      <c r="O377" s="86">
        <v>40774</v>
      </c>
      <c r="P377" s="86">
        <v>41124</v>
      </c>
      <c r="Q377" s="86">
        <v>41433</v>
      </c>
      <c r="R377" s="86">
        <v>41733</v>
      </c>
      <c r="S377" s="86">
        <v>42053</v>
      </c>
      <c r="T377" s="86">
        <v>42398</v>
      </c>
      <c r="U377" s="86">
        <v>42733</v>
      </c>
      <c r="V377" s="86">
        <v>43083</v>
      </c>
      <c r="W377" s="86">
        <v>43421</v>
      </c>
      <c r="X377" s="86">
        <v>43773</v>
      </c>
      <c r="Y377" s="86">
        <v>44085</v>
      </c>
      <c r="Z377" s="86">
        <v>44377</v>
      </c>
      <c r="AA377" s="86">
        <v>44633</v>
      </c>
      <c r="AB377" s="86">
        <v>44858</v>
      </c>
      <c r="AC377" s="86">
        <v>45046</v>
      </c>
      <c r="AD377" s="86">
        <v>45227</v>
      </c>
      <c r="AE377" s="86">
        <v>45401</v>
      </c>
      <c r="AF377" s="86">
        <v>45613</v>
      </c>
      <c r="AG377" s="86">
        <v>45845</v>
      </c>
      <c r="AH377" s="86">
        <v>46066</v>
      </c>
      <c r="AI377" s="86">
        <v>46267</v>
      </c>
      <c r="AJ377" s="86">
        <v>46446</v>
      </c>
      <c r="AK377" s="86">
        <v>46698</v>
      </c>
      <c r="AL377" s="86">
        <v>46819</v>
      </c>
      <c r="AM377" s="86">
        <v>47521</v>
      </c>
      <c r="AN377" s="86">
        <v>48312</v>
      </c>
      <c r="AO377" s="86">
        <v>48929</v>
      </c>
      <c r="AP377" s="86">
        <v>50517</v>
      </c>
      <c r="AQ377" s="86">
        <v>50572</v>
      </c>
      <c r="AR377" s="86">
        <v>51063</v>
      </c>
      <c r="AS377" s="86">
        <v>51590</v>
      </c>
      <c r="AT377" s="86">
        <v>51968</v>
      </c>
      <c r="AU377" s="86">
        <v>52478</v>
      </c>
      <c r="AV377" s="86">
        <v>53448</v>
      </c>
      <c r="AW377" s="86">
        <v>53450</v>
      </c>
      <c r="AX377" s="86">
        <v>54321</v>
      </c>
      <c r="AY377" s="86">
        <v>54990</v>
      </c>
      <c r="AZ377" s="86">
        <v>57149</v>
      </c>
      <c r="BA377" s="86">
        <v>57451</v>
      </c>
      <c r="BB377" s="86">
        <v>58294</v>
      </c>
      <c r="BC377" s="86">
        <v>59054</v>
      </c>
      <c r="BD377" s="86">
        <v>60237</v>
      </c>
      <c r="BE377" s="86">
        <v>60505</v>
      </c>
      <c r="BF377" s="86">
        <v>61276</v>
      </c>
      <c r="BG377" s="86">
        <v>62002</v>
      </c>
      <c r="BH377" s="86">
        <v>63659</v>
      </c>
      <c r="BI377" s="86">
        <v>63949</v>
      </c>
      <c r="BJ377" s="86">
        <v>64399</v>
      </c>
      <c r="BK377" s="86">
        <v>64058</v>
      </c>
      <c r="BL377" s="86">
        <v>64458</v>
      </c>
      <c r="BM377" s="86">
        <v>63190</v>
      </c>
      <c r="BN377" s="86">
        <v>63638</v>
      </c>
      <c r="BO377" s="86">
        <v>63244</v>
      </c>
      <c r="BP377" s="86">
        <v>62748</v>
      </c>
      <c r="BQ377" s="86">
        <v>61674</v>
      </c>
      <c r="BR377" s="86">
        <v>62189</v>
      </c>
      <c r="BS377" s="86">
        <v>61178</v>
      </c>
      <c r="BT377" s="86">
        <v>60498</v>
      </c>
      <c r="BU377" s="86">
        <v>58796</v>
      </c>
      <c r="BV377" s="86">
        <v>57469</v>
      </c>
      <c r="BW377" s="86">
        <v>56766</v>
      </c>
      <c r="BX377" s="86">
        <v>56113</v>
      </c>
      <c r="BY377" s="86">
        <v>55135</v>
      </c>
      <c r="BZ377" s="86">
        <v>55515</v>
      </c>
      <c r="CA377" s="86">
        <v>55230</v>
      </c>
      <c r="CB377" s="86">
        <v>55712</v>
      </c>
      <c r="CC377" s="86">
        <v>57290</v>
      </c>
      <c r="CD377" s="86">
        <v>57406</v>
      </c>
      <c r="CE377" s="86">
        <v>58510</v>
      </c>
      <c r="CF377" s="86">
        <v>59117</v>
      </c>
      <c r="CG377" s="86">
        <v>59072</v>
      </c>
      <c r="CH377" s="86">
        <v>59432</v>
      </c>
      <c r="CI377" s="86">
        <v>58668</v>
      </c>
      <c r="CJ377" s="86">
        <v>59000</v>
      </c>
      <c r="CK377" s="86">
        <v>56992</v>
      </c>
      <c r="CL377" s="86">
        <v>54246</v>
      </c>
      <c r="CM377" s="86">
        <v>52089</v>
      </c>
      <c r="CN377" s="86">
        <v>49892</v>
      </c>
      <c r="CO377" s="86">
        <v>47846</v>
      </c>
      <c r="CP377" s="86">
        <v>45089</v>
      </c>
      <c r="CQ377" s="86">
        <v>43283</v>
      </c>
      <c r="CR377" s="86">
        <v>40764</v>
      </c>
      <c r="CS377" s="86">
        <v>38417</v>
      </c>
      <c r="CT377" s="86">
        <v>36485</v>
      </c>
      <c r="CU377" s="86">
        <v>34304</v>
      </c>
      <c r="CV377" s="86">
        <v>32698</v>
      </c>
      <c r="CW377" s="86">
        <v>30055</v>
      </c>
      <c r="CX377" s="86">
        <v>29099</v>
      </c>
      <c r="CY377" s="86">
        <v>27045</v>
      </c>
      <c r="CZ377" s="86">
        <v>25471</v>
      </c>
      <c r="DA377" s="86">
        <v>23034</v>
      </c>
      <c r="DB377" s="86">
        <v>20859</v>
      </c>
      <c r="DC377" s="86">
        <v>17738</v>
      </c>
      <c r="DD377" s="86">
        <v>15423</v>
      </c>
      <c r="DE377" s="86">
        <v>12857</v>
      </c>
      <c r="DF377" s="86">
        <v>10225</v>
      </c>
      <c r="DG377" s="86">
        <v>7869</v>
      </c>
      <c r="DH377" s="86">
        <v>5732</v>
      </c>
      <c r="DI377" s="86">
        <v>4167</v>
      </c>
      <c r="DJ377" s="86">
        <v>2877</v>
      </c>
      <c r="DK377" s="86">
        <v>1857</v>
      </c>
      <c r="DL377" s="86">
        <v>1167</v>
      </c>
      <c r="DM377" s="86">
        <v>667</v>
      </c>
      <c r="DN377" s="86">
        <v>342</v>
      </c>
      <c r="DO377" s="86">
        <v>154</v>
      </c>
      <c r="DP377" s="86">
        <v>62</v>
      </c>
      <c r="DQ377" s="86">
        <v>22</v>
      </c>
      <c r="DR377" s="86">
        <v>8</v>
      </c>
      <c r="DS377" s="86">
        <v>2</v>
      </c>
      <c r="DT377" s="86">
        <v>0</v>
      </c>
      <c r="DU377" s="86">
        <v>0</v>
      </c>
      <c r="DV377" s="86">
        <v>0</v>
      </c>
      <c r="DW377" s="86">
        <v>0</v>
      </c>
      <c r="DX377" s="86">
        <v>0</v>
      </c>
      <c r="DY377" s="86">
        <v>0</v>
      </c>
      <c r="DZ377" s="86">
        <v>0</v>
      </c>
      <c r="EA377" s="86">
        <v>0</v>
      </c>
      <c r="EB377" s="86">
        <v>0</v>
      </c>
      <c r="EC377" s="86">
        <v>0</v>
      </c>
      <c r="ED377" s="86">
        <v>0</v>
      </c>
      <c r="EE377" s="86">
        <v>0</v>
      </c>
    </row>
    <row r="378" spans="1:135" ht="0.95" customHeight="1" x14ac:dyDescent="0.25">
      <c r="A378" s="70">
        <v>2038</v>
      </c>
      <c r="B378" s="71">
        <f t="shared" si="519"/>
        <v>4714315</v>
      </c>
      <c r="C378" s="70"/>
      <c r="D378" s="84">
        <f t="shared" si="520"/>
        <v>2487096</v>
      </c>
      <c r="E378" s="84">
        <f t="shared" si="521"/>
        <v>2542034</v>
      </c>
      <c r="F378" s="84">
        <f t="shared" si="522"/>
        <v>2596722</v>
      </c>
      <c r="G378" s="85">
        <f t="shared" si="523"/>
        <v>2652021</v>
      </c>
      <c r="H378" s="85">
        <f t="shared" si="524"/>
        <v>2708915</v>
      </c>
      <c r="I378" s="85">
        <f>SUM(CA378:$DJ378)</f>
        <v>1356236</v>
      </c>
      <c r="J378" s="85">
        <f>SUM(CB378:$DJ378)</f>
        <v>1301298</v>
      </c>
      <c r="K378" s="85">
        <f>SUM(CC378:$DJ378)</f>
        <v>1246610</v>
      </c>
      <c r="L378" s="85">
        <f>SUM(CD378:$DJ378)</f>
        <v>1191311</v>
      </c>
      <c r="M378" s="85">
        <f>SUM(CE378:$DJ378)</f>
        <v>1134417</v>
      </c>
      <c r="N378" s="84"/>
      <c r="O378" s="86">
        <v>40677</v>
      </c>
      <c r="P378" s="86">
        <v>41000</v>
      </c>
      <c r="Q378" s="86">
        <v>41278</v>
      </c>
      <c r="R378" s="86">
        <v>41558</v>
      </c>
      <c r="S378" s="86">
        <v>41854</v>
      </c>
      <c r="T378" s="86">
        <v>42167</v>
      </c>
      <c r="U378" s="86">
        <v>42493</v>
      </c>
      <c r="V378" s="86">
        <v>42820</v>
      </c>
      <c r="W378" s="86">
        <v>43174</v>
      </c>
      <c r="X378" s="86">
        <v>43508</v>
      </c>
      <c r="Y378" s="86">
        <v>43854</v>
      </c>
      <c r="Z378" s="86">
        <v>44162</v>
      </c>
      <c r="AA378" s="86">
        <v>44454</v>
      </c>
      <c r="AB378" s="86">
        <v>44716</v>
      </c>
      <c r="AC378" s="86">
        <v>44958</v>
      </c>
      <c r="AD378" s="86">
        <v>45180</v>
      </c>
      <c r="AE378" s="86">
        <v>45417</v>
      </c>
      <c r="AF378" s="86">
        <v>45650</v>
      </c>
      <c r="AG378" s="86">
        <v>45907</v>
      </c>
      <c r="AH378" s="86">
        <v>46156</v>
      </c>
      <c r="AI378" s="86">
        <v>46356</v>
      </c>
      <c r="AJ378" s="86">
        <v>46571</v>
      </c>
      <c r="AK378" s="86">
        <v>46830</v>
      </c>
      <c r="AL378" s="86">
        <v>47205</v>
      </c>
      <c r="AM378" s="86">
        <v>47458</v>
      </c>
      <c r="AN378" s="86">
        <v>48251</v>
      </c>
      <c r="AO378" s="86">
        <v>49084</v>
      </c>
      <c r="AP378" s="86">
        <v>49696</v>
      </c>
      <c r="AQ378" s="86">
        <v>51237</v>
      </c>
      <c r="AR378" s="86">
        <v>51250</v>
      </c>
      <c r="AS378" s="86">
        <v>51697</v>
      </c>
      <c r="AT378" s="86">
        <v>52179</v>
      </c>
      <c r="AU378" s="86">
        <v>52518</v>
      </c>
      <c r="AV378" s="86">
        <v>52980</v>
      </c>
      <c r="AW378" s="86">
        <v>53898</v>
      </c>
      <c r="AX378" s="86">
        <v>53855</v>
      </c>
      <c r="AY378" s="86">
        <v>54680</v>
      </c>
      <c r="AZ378" s="86">
        <v>55304</v>
      </c>
      <c r="BA378" s="86">
        <v>57412</v>
      </c>
      <c r="BB378" s="86">
        <v>57680</v>
      </c>
      <c r="BC378" s="86">
        <v>58485</v>
      </c>
      <c r="BD378" s="86">
        <v>59211</v>
      </c>
      <c r="BE378" s="86">
        <v>60362</v>
      </c>
      <c r="BF378" s="86">
        <v>60601</v>
      </c>
      <c r="BG378" s="86">
        <v>61348</v>
      </c>
      <c r="BH378" s="86">
        <v>62049</v>
      </c>
      <c r="BI378" s="86">
        <v>63679</v>
      </c>
      <c r="BJ378" s="86">
        <v>63942</v>
      </c>
      <c r="BK378" s="86">
        <v>64359</v>
      </c>
      <c r="BL378" s="86">
        <v>63986</v>
      </c>
      <c r="BM378" s="86">
        <v>64346</v>
      </c>
      <c r="BN378" s="86">
        <v>63041</v>
      </c>
      <c r="BO378" s="86">
        <v>63445</v>
      </c>
      <c r="BP378" s="86">
        <v>63010</v>
      </c>
      <c r="BQ378" s="86">
        <v>62478</v>
      </c>
      <c r="BR378" s="86">
        <v>61381</v>
      </c>
      <c r="BS378" s="86">
        <v>61860</v>
      </c>
      <c r="BT378" s="86">
        <v>60827</v>
      </c>
      <c r="BU378" s="86">
        <v>60137</v>
      </c>
      <c r="BV378" s="86">
        <v>58435</v>
      </c>
      <c r="BW378" s="86">
        <v>57103</v>
      </c>
      <c r="BX378" s="86">
        <v>56396</v>
      </c>
      <c r="BY378" s="86">
        <v>55736</v>
      </c>
      <c r="BZ378" s="86">
        <v>54738</v>
      </c>
      <c r="CA378" s="86">
        <v>54938</v>
      </c>
      <c r="CB378" s="86">
        <v>54688</v>
      </c>
      <c r="CC378" s="86">
        <v>55299</v>
      </c>
      <c r="CD378" s="86">
        <v>56894</v>
      </c>
      <c r="CE378" s="86">
        <v>56992</v>
      </c>
      <c r="CF378" s="86">
        <v>58069</v>
      </c>
      <c r="CG378" s="86">
        <v>58641</v>
      </c>
      <c r="CH378" s="86">
        <v>58565</v>
      </c>
      <c r="CI378" s="86">
        <v>58878</v>
      </c>
      <c r="CJ378" s="86">
        <v>58074</v>
      </c>
      <c r="CK378" s="86">
        <v>58345</v>
      </c>
      <c r="CL378" s="86">
        <v>56298</v>
      </c>
      <c r="CM378" s="86">
        <v>53514</v>
      </c>
      <c r="CN378" s="86">
        <v>51314</v>
      </c>
      <c r="CO378" s="86">
        <v>49060</v>
      </c>
      <c r="CP378" s="86">
        <v>46957</v>
      </c>
      <c r="CQ378" s="86">
        <v>44150</v>
      </c>
      <c r="CR378" s="86">
        <v>42271</v>
      </c>
      <c r="CS378" s="86">
        <v>39688</v>
      </c>
      <c r="CT378" s="86">
        <v>37269</v>
      </c>
      <c r="CU378" s="86">
        <v>35252</v>
      </c>
      <c r="CV378" s="86">
        <v>32988</v>
      </c>
      <c r="CW378" s="86">
        <v>31270</v>
      </c>
      <c r="CX378" s="86">
        <v>28561</v>
      </c>
      <c r="CY378" s="86">
        <v>27444</v>
      </c>
      <c r="CZ378" s="86">
        <v>25283</v>
      </c>
      <c r="DA378" s="86">
        <v>23566</v>
      </c>
      <c r="DB378" s="86">
        <v>21054</v>
      </c>
      <c r="DC378" s="86">
        <v>18793</v>
      </c>
      <c r="DD378" s="86">
        <v>15711</v>
      </c>
      <c r="DE378" s="86">
        <v>13388</v>
      </c>
      <c r="DF378" s="86">
        <v>10896</v>
      </c>
      <c r="DG378" s="86">
        <v>8422</v>
      </c>
      <c r="DH378" s="86">
        <v>6265</v>
      </c>
      <c r="DI378" s="86">
        <v>4387</v>
      </c>
      <c r="DJ378" s="86">
        <v>3052</v>
      </c>
      <c r="DK378" s="86">
        <v>2005</v>
      </c>
      <c r="DL378" s="86">
        <v>1217</v>
      </c>
      <c r="DM378" s="86">
        <v>710</v>
      </c>
      <c r="DN378" s="86">
        <v>373</v>
      </c>
      <c r="DO378" s="86">
        <v>173</v>
      </c>
      <c r="DP378" s="86">
        <v>69</v>
      </c>
      <c r="DQ378" s="86">
        <v>25</v>
      </c>
      <c r="DR378" s="86">
        <v>8</v>
      </c>
      <c r="DS378" s="86">
        <v>3</v>
      </c>
      <c r="DT378" s="86">
        <v>0</v>
      </c>
      <c r="DU378" s="86">
        <v>0</v>
      </c>
      <c r="DV378" s="86">
        <v>0</v>
      </c>
      <c r="DW378" s="86">
        <v>0</v>
      </c>
      <c r="DX378" s="86">
        <v>0</v>
      </c>
      <c r="DY378" s="86">
        <v>0</v>
      </c>
      <c r="DZ378" s="86">
        <v>0</v>
      </c>
      <c r="EA378" s="86">
        <v>0</v>
      </c>
      <c r="EB378" s="86">
        <v>0</v>
      </c>
      <c r="EC378" s="86">
        <v>0</v>
      </c>
      <c r="ED378" s="86">
        <v>0</v>
      </c>
      <c r="EE378" s="86">
        <v>0</v>
      </c>
    </row>
    <row r="379" spans="1:135" ht="0.95" customHeight="1" x14ac:dyDescent="0.25">
      <c r="A379" s="70">
        <v>2039</v>
      </c>
      <c r="B379" s="71">
        <f t="shared" si="519"/>
        <v>4719708</v>
      </c>
      <c r="C379" s="70"/>
      <c r="D379" s="84">
        <f t="shared" si="520"/>
        <v>2484670</v>
      </c>
      <c r="E379" s="84">
        <f t="shared" si="521"/>
        <v>2538829</v>
      </c>
      <c r="F379" s="84">
        <f t="shared" si="522"/>
        <v>2593221</v>
      </c>
      <c r="G379" s="85">
        <f t="shared" si="523"/>
        <v>2647500</v>
      </c>
      <c r="H379" s="85">
        <f t="shared" si="524"/>
        <v>2702416</v>
      </c>
      <c r="I379" s="85">
        <f>SUM(CA379:$DJ379)</f>
        <v>1366981</v>
      </c>
      <c r="J379" s="85">
        <f>SUM(CB379:$DJ379)</f>
        <v>1312822</v>
      </c>
      <c r="K379" s="85">
        <f>SUM(CC379:$DJ379)</f>
        <v>1258430</v>
      </c>
      <c r="L379" s="85">
        <f>SUM(CD379:$DJ379)</f>
        <v>1204151</v>
      </c>
      <c r="M379" s="85">
        <f>SUM(CE379:$DJ379)</f>
        <v>1149235</v>
      </c>
      <c r="N379" s="84"/>
      <c r="O379" s="86">
        <v>40600</v>
      </c>
      <c r="P379" s="86">
        <v>40901</v>
      </c>
      <c r="Q379" s="86">
        <v>41149</v>
      </c>
      <c r="R379" s="86">
        <v>41399</v>
      </c>
      <c r="S379" s="86">
        <v>41673</v>
      </c>
      <c r="T379" s="86">
        <v>41964</v>
      </c>
      <c r="U379" s="86">
        <v>42259</v>
      </c>
      <c r="V379" s="86">
        <v>42576</v>
      </c>
      <c r="W379" s="86">
        <v>42908</v>
      </c>
      <c r="X379" s="86">
        <v>43259</v>
      </c>
      <c r="Y379" s="86">
        <v>43585</v>
      </c>
      <c r="Z379" s="86">
        <v>43928</v>
      </c>
      <c r="AA379" s="86">
        <v>44235</v>
      </c>
      <c r="AB379" s="86">
        <v>44535</v>
      </c>
      <c r="AC379" s="86">
        <v>44814</v>
      </c>
      <c r="AD379" s="86">
        <v>45090</v>
      </c>
      <c r="AE379" s="86">
        <v>45366</v>
      </c>
      <c r="AF379" s="86">
        <v>45663</v>
      </c>
      <c r="AG379" s="86">
        <v>45941</v>
      </c>
      <c r="AH379" s="86">
        <v>46212</v>
      </c>
      <c r="AI379" s="86">
        <v>46435</v>
      </c>
      <c r="AJ379" s="86">
        <v>46650</v>
      </c>
      <c r="AK379" s="86">
        <v>46939</v>
      </c>
      <c r="AL379" s="86">
        <v>47320</v>
      </c>
      <c r="AM379" s="86">
        <v>47820</v>
      </c>
      <c r="AN379" s="86">
        <v>48172</v>
      </c>
      <c r="AO379" s="86">
        <v>49007</v>
      </c>
      <c r="AP379" s="86">
        <v>49836</v>
      </c>
      <c r="AQ379" s="86">
        <v>50408</v>
      </c>
      <c r="AR379" s="86">
        <v>51891</v>
      </c>
      <c r="AS379" s="86">
        <v>51866</v>
      </c>
      <c r="AT379" s="86">
        <v>52272</v>
      </c>
      <c r="AU379" s="86">
        <v>52714</v>
      </c>
      <c r="AV379" s="86">
        <v>53009</v>
      </c>
      <c r="AW379" s="86">
        <v>53423</v>
      </c>
      <c r="AX379" s="86">
        <v>54288</v>
      </c>
      <c r="AY379" s="86">
        <v>54205</v>
      </c>
      <c r="AZ379" s="86">
        <v>54986</v>
      </c>
      <c r="BA379" s="86">
        <v>55569</v>
      </c>
      <c r="BB379" s="86">
        <v>57630</v>
      </c>
      <c r="BC379" s="86">
        <v>57868</v>
      </c>
      <c r="BD379" s="86">
        <v>58638</v>
      </c>
      <c r="BE379" s="86">
        <v>59334</v>
      </c>
      <c r="BF379" s="86">
        <v>60454</v>
      </c>
      <c r="BG379" s="86">
        <v>60670</v>
      </c>
      <c r="BH379" s="86">
        <v>61394</v>
      </c>
      <c r="BI379" s="86">
        <v>62073</v>
      </c>
      <c r="BJ379" s="86">
        <v>63669</v>
      </c>
      <c r="BK379" s="86">
        <v>63902</v>
      </c>
      <c r="BL379" s="86">
        <v>64283</v>
      </c>
      <c r="BM379" s="86">
        <v>63875</v>
      </c>
      <c r="BN379" s="86">
        <v>64191</v>
      </c>
      <c r="BO379" s="86">
        <v>62853</v>
      </c>
      <c r="BP379" s="86">
        <v>63212</v>
      </c>
      <c r="BQ379" s="86">
        <v>62738</v>
      </c>
      <c r="BR379" s="86">
        <v>62173</v>
      </c>
      <c r="BS379" s="86">
        <v>61054</v>
      </c>
      <c r="BT379" s="86">
        <v>61504</v>
      </c>
      <c r="BU379" s="86">
        <v>60455</v>
      </c>
      <c r="BV379" s="86">
        <v>59760</v>
      </c>
      <c r="BW379" s="86">
        <v>58061</v>
      </c>
      <c r="BX379" s="86">
        <v>56726</v>
      </c>
      <c r="BY379" s="86">
        <v>56014</v>
      </c>
      <c r="BZ379" s="86">
        <v>55329</v>
      </c>
      <c r="CA379" s="86">
        <v>54159</v>
      </c>
      <c r="CB379" s="86">
        <v>54392</v>
      </c>
      <c r="CC379" s="86">
        <v>54279</v>
      </c>
      <c r="CD379" s="86">
        <v>54916</v>
      </c>
      <c r="CE379" s="86">
        <v>56486</v>
      </c>
      <c r="CF379" s="86">
        <v>56564</v>
      </c>
      <c r="CG379" s="86">
        <v>57604</v>
      </c>
      <c r="CH379" s="86">
        <v>58139</v>
      </c>
      <c r="CI379" s="86">
        <v>58024</v>
      </c>
      <c r="CJ379" s="86">
        <v>58288</v>
      </c>
      <c r="CK379" s="86">
        <v>57434</v>
      </c>
      <c r="CL379" s="86">
        <v>57638</v>
      </c>
      <c r="CM379" s="86">
        <v>55547</v>
      </c>
      <c r="CN379" s="86">
        <v>52722</v>
      </c>
      <c r="CO379" s="86">
        <v>50473</v>
      </c>
      <c r="CP379" s="86">
        <v>48156</v>
      </c>
      <c r="CQ379" s="86">
        <v>45991</v>
      </c>
      <c r="CR379" s="86">
        <v>43131</v>
      </c>
      <c r="CS379" s="86">
        <v>41171</v>
      </c>
      <c r="CT379" s="86">
        <v>38520</v>
      </c>
      <c r="CU379" s="86">
        <v>36024</v>
      </c>
      <c r="CV379" s="86">
        <v>33916</v>
      </c>
      <c r="CW379" s="86">
        <v>31567</v>
      </c>
      <c r="CX379" s="86">
        <v>29736</v>
      </c>
      <c r="CY379" s="86">
        <v>26960</v>
      </c>
      <c r="CZ379" s="86">
        <v>25680</v>
      </c>
      <c r="DA379" s="86">
        <v>23418</v>
      </c>
      <c r="DB379" s="86">
        <v>21568</v>
      </c>
      <c r="DC379" s="86">
        <v>18999</v>
      </c>
      <c r="DD379" s="86">
        <v>16676</v>
      </c>
      <c r="DE379" s="86">
        <v>13664</v>
      </c>
      <c r="DF379" s="86">
        <v>11374</v>
      </c>
      <c r="DG379" s="86">
        <v>9000</v>
      </c>
      <c r="DH379" s="86">
        <v>6727</v>
      </c>
      <c r="DI379" s="86">
        <v>4811</v>
      </c>
      <c r="DJ379" s="86">
        <v>3227</v>
      </c>
      <c r="DK379" s="86">
        <v>2139</v>
      </c>
      <c r="DL379" s="86">
        <v>1323</v>
      </c>
      <c r="DM379" s="86">
        <v>749</v>
      </c>
      <c r="DN379" s="86">
        <v>401</v>
      </c>
      <c r="DO379" s="86">
        <v>191</v>
      </c>
      <c r="DP379" s="86">
        <v>79</v>
      </c>
      <c r="DQ379" s="86">
        <v>28</v>
      </c>
      <c r="DR379" s="86">
        <v>10</v>
      </c>
      <c r="DS379" s="86">
        <v>3</v>
      </c>
      <c r="DT379" s="86">
        <v>0</v>
      </c>
      <c r="DU379" s="86">
        <v>0</v>
      </c>
      <c r="DV379" s="86">
        <v>0</v>
      </c>
      <c r="DW379" s="86">
        <v>0</v>
      </c>
      <c r="DX379" s="86">
        <v>0</v>
      </c>
      <c r="DY379" s="86">
        <v>0</v>
      </c>
      <c r="DZ379" s="86">
        <v>0</v>
      </c>
      <c r="EA379" s="86">
        <v>0</v>
      </c>
      <c r="EB379" s="86">
        <v>0</v>
      </c>
      <c r="EC379" s="86">
        <v>0</v>
      </c>
      <c r="ED379" s="86">
        <v>0</v>
      </c>
      <c r="EE379" s="86">
        <v>0</v>
      </c>
    </row>
    <row r="380" spans="1:135" ht="0.95" customHeight="1" x14ac:dyDescent="0.25">
      <c r="A380" s="70">
        <v>2040</v>
      </c>
      <c r="B380" s="71">
        <f t="shared" si="519"/>
        <v>4723893</v>
      </c>
      <c r="C380" s="70"/>
      <c r="D380" s="84">
        <f t="shared" si="520"/>
        <v>2481392</v>
      </c>
      <c r="E380" s="84">
        <f t="shared" si="521"/>
        <v>2536128</v>
      </c>
      <c r="F380" s="84">
        <f t="shared" si="522"/>
        <v>2589741</v>
      </c>
      <c r="G380" s="85">
        <f t="shared" si="523"/>
        <v>2643725</v>
      </c>
      <c r="H380" s="85">
        <f t="shared" si="524"/>
        <v>2697625</v>
      </c>
      <c r="I380" s="85">
        <f>SUM(CA380:$DJ380)</f>
        <v>1377553</v>
      </c>
      <c r="J380" s="85">
        <f>SUM(CB380:$DJ380)</f>
        <v>1322817</v>
      </c>
      <c r="K380" s="85">
        <f>SUM(CC380:$DJ380)</f>
        <v>1269204</v>
      </c>
      <c r="L380" s="85">
        <f>SUM(CD380:$DJ380)</f>
        <v>1215220</v>
      </c>
      <c r="M380" s="85">
        <f>SUM(CE380:$DJ380)</f>
        <v>1161320</v>
      </c>
      <c r="N380" s="84"/>
      <c r="O380" s="86">
        <v>40534</v>
      </c>
      <c r="P380" s="86">
        <v>40817</v>
      </c>
      <c r="Q380" s="86">
        <v>41046</v>
      </c>
      <c r="R380" s="86">
        <v>41264</v>
      </c>
      <c r="S380" s="86">
        <v>41511</v>
      </c>
      <c r="T380" s="86">
        <v>41780</v>
      </c>
      <c r="U380" s="86">
        <v>42051</v>
      </c>
      <c r="V380" s="86">
        <v>42339</v>
      </c>
      <c r="W380" s="86">
        <v>42663</v>
      </c>
      <c r="X380" s="86">
        <v>42989</v>
      </c>
      <c r="Y380" s="86">
        <v>43334</v>
      </c>
      <c r="Z380" s="86">
        <v>43657</v>
      </c>
      <c r="AA380" s="86">
        <v>44000</v>
      </c>
      <c r="AB380" s="86">
        <v>44314</v>
      </c>
      <c r="AC380" s="86">
        <v>44630</v>
      </c>
      <c r="AD380" s="86">
        <v>44945</v>
      </c>
      <c r="AE380" s="86">
        <v>45273</v>
      </c>
      <c r="AF380" s="86">
        <v>45611</v>
      </c>
      <c r="AG380" s="86">
        <v>45950</v>
      </c>
      <c r="AH380" s="86">
        <v>46240</v>
      </c>
      <c r="AI380" s="86">
        <v>46483</v>
      </c>
      <c r="AJ380" s="86">
        <v>46717</v>
      </c>
      <c r="AK380" s="86">
        <v>47005</v>
      </c>
      <c r="AL380" s="86">
        <v>47413</v>
      </c>
      <c r="AM380" s="86">
        <v>47920</v>
      </c>
      <c r="AN380" s="86">
        <v>48513</v>
      </c>
      <c r="AO380" s="86">
        <v>48915</v>
      </c>
      <c r="AP380" s="86">
        <v>49743</v>
      </c>
      <c r="AQ380" s="86">
        <v>50535</v>
      </c>
      <c r="AR380" s="86">
        <v>51058</v>
      </c>
      <c r="AS380" s="86">
        <v>52486</v>
      </c>
      <c r="AT380" s="86">
        <v>52427</v>
      </c>
      <c r="AU380" s="86">
        <v>52793</v>
      </c>
      <c r="AV380" s="86">
        <v>53191</v>
      </c>
      <c r="AW380" s="86">
        <v>53441</v>
      </c>
      <c r="AX380" s="86">
        <v>53808</v>
      </c>
      <c r="AY380" s="86">
        <v>54625</v>
      </c>
      <c r="AZ380" s="86">
        <v>54504</v>
      </c>
      <c r="BA380" s="86">
        <v>55243</v>
      </c>
      <c r="BB380" s="86">
        <v>55792</v>
      </c>
      <c r="BC380" s="86">
        <v>57809</v>
      </c>
      <c r="BD380" s="86">
        <v>58017</v>
      </c>
      <c r="BE380" s="86">
        <v>58757</v>
      </c>
      <c r="BF380" s="86">
        <v>59426</v>
      </c>
      <c r="BG380" s="86">
        <v>60519</v>
      </c>
      <c r="BH380" s="86">
        <v>60714</v>
      </c>
      <c r="BI380" s="86">
        <v>61416</v>
      </c>
      <c r="BJ380" s="86">
        <v>62067</v>
      </c>
      <c r="BK380" s="86">
        <v>63626</v>
      </c>
      <c r="BL380" s="86">
        <v>63827</v>
      </c>
      <c r="BM380" s="86">
        <v>64169</v>
      </c>
      <c r="BN380" s="86">
        <v>63723</v>
      </c>
      <c r="BO380" s="86">
        <v>63993</v>
      </c>
      <c r="BP380" s="86">
        <v>62623</v>
      </c>
      <c r="BQ380" s="86">
        <v>62940</v>
      </c>
      <c r="BR380" s="86">
        <v>62432</v>
      </c>
      <c r="BS380" s="86">
        <v>61837</v>
      </c>
      <c r="BT380" s="86">
        <v>60702</v>
      </c>
      <c r="BU380" s="86">
        <v>61128</v>
      </c>
      <c r="BV380" s="86">
        <v>60068</v>
      </c>
      <c r="BW380" s="86">
        <v>59371</v>
      </c>
      <c r="BX380" s="86">
        <v>57676</v>
      </c>
      <c r="BY380" s="86">
        <v>56340</v>
      </c>
      <c r="BZ380" s="86">
        <v>55600</v>
      </c>
      <c r="CA380" s="86">
        <v>54736</v>
      </c>
      <c r="CB380" s="86">
        <v>53613</v>
      </c>
      <c r="CC380" s="86">
        <v>53984</v>
      </c>
      <c r="CD380" s="86">
        <v>53900</v>
      </c>
      <c r="CE380" s="86">
        <v>54521</v>
      </c>
      <c r="CF380" s="86">
        <v>56062</v>
      </c>
      <c r="CG380" s="86">
        <v>56113</v>
      </c>
      <c r="CH380" s="86">
        <v>57113</v>
      </c>
      <c r="CI380" s="86">
        <v>57603</v>
      </c>
      <c r="CJ380" s="86">
        <v>57446</v>
      </c>
      <c r="CK380" s="86">
        <v>57651</v>
      </c>
      <c r="CL380" s="86">
        <v>56744</v>
      </c>
      <c r="CM380" s="86">
        <v>56872</v>
      </c>
      <c r="CN380" s="86">
        <v>54734</v>
      </c>
      <c r="CO380" s="86">
        <v>51862</v>
      </c>
      <c r="CP380" s="86">
        <v>49556</v>
      </c>
      <c r="CQ380" s="86">
        <v>47172</v>
      </c>
      <c r="CR380" s="86">
        <v>44939</v>
      </c>
      <c r="CS380" s="86">
        <v>42020</v>
      </c>
      <c r="CT380" s="86">
        <v>39974</v>
      </c>
      <c r="CU380" s="86">
        <v>37249</v>
      </c>
      <c r="CV380" s="86">
        <v>34674</v>
      </c>
      <c r="CW380" s="86">
        <v>32473</v>
      </c>
      <c r="CX380" s="86">
        <v>30035</v>
      </c>
      <c r="CY380" s="86">
        <v>28088</v>
      </c>
      <c r="CZ380" s="86">
        <v>25250</v>
      </c>
      <c r="DA380" s="86">
        <v>23809</v>
      </c>
      <c r="DB380" s="86">
        <v>21459</v>
      </c>
      <c r="DC380" s="86">
        <v>19486</v>
      </c>
      <c r="DD380" s="86">
        <v>16886</v>
      </c>
      <c r="DE380" s="86">
        <v>14533</v>
      </c>
      <c r="DF380" s="86">
        <v>11633</v>
      </c>
      <c r="DG380" s="86">
        <v>9419</v>
      </c>
      <c r="DH380" s="86">
        <v>7210</v>
      </c>
      <c r="DI380" s="86">
        <v>5183</v>
      </c>
      <c r="DJ380" s="86">
        <v>3551</v>
      </c>
      <c r="DK380" s="86">
        <v>2273</v>
      </c>
      <c r="DL380" s="86">
        <v>1421</v>
      </c>
      <c r="DM380" s="86">
        <v>820</v>
      </c>
      <c r="DN380" s="86">
        <v>428</v>
      </c>
      <c r="DO380" s="86">
        <v>208</v>
      </c>
      <c r="DP380" s="86">
        <v>89</v>
      </c>
      <c r="DQ380" s="86">
        <v>33</v>
      </c>
      <c r="DR380" s="86">
        <v>11</v>
      </c>
      <c r="DS380" s="86">
        <v>4</v>
      </c>
      <c r="DT380" s="86">
        <v>0</v>
      </c>
      <c r="DU380" s="86">
        <v>0</v>
      </c>
      <c r="DV380" s="86">
        <v>0</v>
      </c>
      <c r="DW380" s="86">
        <v>0</v>
      </c>
      <c r="DX380" s="86">
        <v>0</v>
      </c>
      <c r="DY380" s="86">
        <v>0</v>
      </c>
      <c r="DZ380" s="86">
        <v>0</v>
      </c>
      <c r="EA380" s="86">
        <v>0</v>
      </c>
      <c r="EB380" s="86">
        <v>0</v>
      </c>
      <c r="EC380" s="86">
        <v>0</v>
      </c>
      <c r="ED380" s="86">
        <v>0</v>
      </c>
      <c r="EE380" s="86">
        <v>0</v>
      </c>
    </row>
    <row r="381" spans="1:135" ht="0.95" customHeight="1" x14ac:dyDescent="0.25">
      <c r="A381" s="70">
        <v>2041</v>
      </c>
      <c r="B381" s="71">
        <f t="shared" si="519"/>
        <v>4727330</v>
      </c>
      <c r="C381" s="70"/>
      <c r="D381" s="84">
        <f t="shared" si="520"/>
        <v>2477967</v>
      </c>
      <c r="E381" s="84">
        <f t="shared" si="521"/>
        <v>2532965</v>
      </c>
      <c r="F381" s="84">
        <f t="shared" si="522"/>
        <v>2587145</v>
      </c>
      <c r="G381" s="85">
        <f t="shared" si="523"/>
        <v>2640353</v>
      </c>
      <c r="H381" s="85">
        <f t="shared" si="524"/>
        <v>2693960</v>
      </c>
      <c r="I381" s="85">
        <f>SUM(CA381:$DJ381)</f>
        <v>1387563</v>
      </c>
      <c r="J381" s="85">
        <f>SUM(CB381:$DJ381)</f>
        <v>1332565</v>
      </c>
      <c r="K381" s="85">
        <f>SUM(CC381:$DJ381)</f>
        <v>1278385</v>
      </c>
      <c r="L381" s="85">
        <f>SUM(CD381:$DJ381)</f>
        <v>1225177</v>
      </c>
      <c r="M381" s="85">
        <f>SUM(CE381:$DJ381)</f>
        <v>1171570</v>
      </c>
      <c r="N381" s="84"/>
      <c r="O381" s="86">
        <v>40494</v>
      </c>
      <c r="P381" s="86">
        <v>40752</v>
      </c>
      <c r="Q381" s="86">
        <v>40964</v>
      </c>
      <c r="R381" s="86">
        <v>41163</v>
      </c>
      <c r="S381" s="86">
        <v>41380</v>
      </c>
      <c r="T381" s="86">
        <v>41619</v>
      </c>
      <c r="U381" s="86">
        <v>41869</v>
      </c>
      <c r="V381" s="86">
        <v>42133</v>
      </c>
      <c r="W381" s="86">
        <v>42427</v>
      </c>
      <c r="X381" s="86">
        <v>42746</v>
      </c>
      <c r="Y381" s="86">
        <v>43065</v>
      </c>
      <c r="Z381" s="86">
        <v>43406</v>
      </c>
      <c r="AA381" s="86">
        <v>43731</v>
      </c>
      <c r="AB381" s="86">
        <v>44079</v>
      </c>
      <c r="AC381" s="86">
        <v>44410</v>
      </c>
      <c r="AD381" s="86">
        <v>44763</v>
      </c>
      <c r="AE381" s="86">
        <v>45130</v>
      </c>
      <c r="AF381" s="86">
        <v>45519</v>
      </c>
      <c r="AG381" s="86">
        <v>45900</v>
      </c>
      <c r="AH381" s="86">
        <v>46250</v>
      </c>
      <c r="AI381" s="86">
        <v>46514</v>
      </c>
      <c r="AJ381" s="86">
        <v>46767</v>
      </c>
      <c r="AK381" s="86">
        <v>47075</v>
      </c>
      <c r="AL381" s="86">
        <v>47482</v>
      </c>
      <c r="AM381" s="86">
        <v>48016</v>
      </c>
      <c r="AN381" s="86">
        <v>48616</v>
      </c>
      <c r="AO381" s="86">
        <v>49254</v>
      </c>
      <c r="AP381" s="86">
        <v>49656</v>
      </c>
      <c r="AQ381" s="86">
        <v>50447</v>
      </c>
      <c r="AR381" s="86">
        <v>51190</v>
      </c>
      <c r="AS381" s="86">
        <v>51667</v>
      </c>
      <c r="AT381" s="86">
        <v>53043</v>
      </c>
      <c r="AU381" s="86">
        <v>52949</v>
      </c>
      <c r="AV381" s="86">
        <v>53272</v>
      </c>
      <c r="AW381" s="86">
        <v>53623</v>
      </c>
      <c r="AX381" s="86">
        <v>53829</v>
      </c>
      <c r="AY381" s="86">
        <v>54149</v>
      </c>
      <c r="AZ381" s="86">
        <v>54923</v>
      </c>
      <c r="BA381" s="86">
        <v>54766</v>
      </c>
      <c r="BB381" s="86">
        <v>55467</v>
      </c>
      <c r="BC381" s="86">
        <v>55985</v>
      </c>
      <c r="BD381" s="86">
        <v>57960</v>
      </c>
      <c r="BE381" s="86">
        <v>58140</v>
      </c>
      <c r="BF381" s="86">
        <v>58852</v>
      </c>
      <c r="BG381" s="86">
        <v>59496</v>
      </c>
      <c r="BH381" s="86">
        <v>60566</v>
      </c>
      <c r="BI381" s="86">
        <v>60740</v>
      </c>
      <c r="BJ381" s="86">
        <v>61415</v>
      </c>
      <c r="BK381" s="86">
        <v>62034</v>
      </c>
      <c r="BL381" s="86">
        <v>63555</v>
      </c>
      <c r="BM381" s="86">
        <v>63718</v>
      </c>
      <c r="BN381" s="86">
        <v>64017</v>
      </c>
      <c r="BO381" s="86">
        <v>63532</v>
      </c>
      <c r="BP381" s="86">
        <v>63758</v>
      </c>
      <c r="BQ381" s="86">
        <v>62357</v>
      </c>
      <c r="BR381" s="86">
        <v>62637</v>
      </c>
      <c r="BS381" s="86">
        <v>62096</v>
      </c>
      <c r="BT381" s="86">
        <v>61478</v>
      </c>
      <c r="BU381" s="86">
        <v>60333</v>
      </c>
      <c r="BV381" s="86">
        <v>60740</v>
      </c>
      <c r="BW381" s="86">
        <v>59674</v>
      </c>
      <c r="BX381" s="86">
        <v>58974</v>
      </c>
      <c r="BY381" s="86">
        <v>57284</v>
      </c>
      <c r="BZ381" s="86">
        <v>55921</v>
      </c>
      <c r="CA381" s="86">
        <v>54998</v>
      </c>
      <c r="CB381" s="86">
        <v>54180</v>
      </c>
      <c r="CC381" s="86">
        <v>53208</v>
      </c>
      <c r="CD381" s="86">
        <v>53607</v>
      </c>
      <c r="CE381" s="86">
        <v>53512</v>
      </c>
      <c r="CF381" s="86">
        <v>54111</v>
      </c>
      <c r="CG381" s="86">
        <v>55617</v>
      </c>
      <c r="CH381" s="86">
        <v>55637</v>
      </c>
      <c r="CI381" s="86">
        <v>56590</v>
      </c>
      <c r="CJ381" s="86">
        <v>57031</v>
      </c>
      <c r="CK381" s="86">
        <v>56826</v>
      </c>
      <c r="CL381" s="86">
        <v>56964</v>
      </c>
      <c r="CM381" s="86">
        <v>55998</v>
      </c>
      <c r="CN381" s="86">
        <v>56045</v>
      </c>
      <c r="CO381" s="86">
        <v>53851</v>
      </c>
      <c r="CP381" s="86">
        <v>50924</v>
      </c>
      <c r="CQ381" s="86">
        <v>48558</v>
      </c>
      <c r="CR381" s="86">
        <v>46102</v>
      </c>
      <c r="CS381" s="86">
        <v>43793</v>
      </c>
      <c r="CT381" s="86">
        <v>40811</v>
      </c>
      <c r="CU381" s="86">
        <v>38673</v>
      </c>
      <c r="CV381" s="86">
        <v>35871</v>
      </c>
      <c r="CW381" s="86">
        <v>33215</v>
      </c>
      <c r="CX381" s="86">
        <v>30917</v>
      </c>
      <c r="CY381" s="86">
        <v>28388</v>
      </c>
      <c r="CZ381" s="86">
        <v>26327</v>
      </c>
      <c r="DA381" s="86">
        <v>23435</v>
      </c>
      <c r="DB381" s="86">
        <v>21840</v>
      </c>
      <c r="DC381" s="86">
        <v>19414</v>
      </c>
      <c r="DD381" s="86">
        <v>17344</v>
      </c>
      <c r="DE381" s="86">
        <v>14744</v>
      </c>
      <c r="DF381" s="86">
        <v>12399</v>
      </c>
      <c r="DG381" s="86">
        <v>9655</v>
      </c>
      <c r="DH381" s="86">
        <v>7567</v>
      </c>
      <c r="DI381" s="86">
        <v>5573</v>
      </c>
      <c r="DJ381" s="86">
        <v>3838</v>
      </c>
      <c r="DK381" s="86">
        <v>2509</v>
      </c>
      <c r="DL381" s="86">
        <v>1518</v>
      </c>
      <c r="DM381" s="86">
        <v>886</v>
      </c>
      <c r="DN381" s="86">
        <v>472</v>
      </c>
      <c r="DO381" s="86">
        <v>225</v>
      </c>
      <c r="DP381" s="86">
        <v>98</v>
      </c>
      <c r="DQ381" s="86">
        <v>37</v>
      </c>
      <c r="DR381" s="86">
        <v>13</v>
      </c>
      <c r="DS381" s="86">
        <v>4</v>
      </c>
      <c r="DT381" s="86">
        <v>1</v>
      </c>
      <c r="DU381" s="86">
        <v>0</v>
      </c>
      <c r="DV381" s="86">
        <v>0</v>
      </c>
      <c r="DW381" s="86">
        <v>0</v>
      </c>
      <c r="DX381" s="86">
        <v>0</v>
      </c>
      <c r="DY381" s="86">
        <v>0</v>
      </c>
      <c r="DZ381" s="86">
        <v>0</v>
      </c>
      <c r="EA381" s="86">
        <v>0</v>
      </c>
      <c r="EB381" s="86">
        <v>0</v>
      </c>
      <c r="EC381" s="86">
        <v>0</v>
      </c>
      <c r="ED381" s="86">
        <v>0</v>
      </c>
      <c r="EE381" s="86">
        <v>0</v>
      </c>
    </row>
    <row r="382" spans="1:135" ht="0.95" customHeight="1" x14ac:dyDescent="0.25">
      <c r="A382" s="70">
        <v>2042</v>
      </c>
      <c r="B382" s="71">
        <f t="shared" si="519"/>
        <v>4730110</v>
      </c>
      <c r="C382" s="70"/>
      <c r="D382" s="84">
        <f t="shared" si="520"/>
        <v>2474327</v>
      </c>
      <c r="E382" s="84">
        <f t="shared" si="521"/>
        <v>2529641</v>
      </c>
      <c r="F382" s="84">
        <f t="shared" si="522"/>
        <v>2584075</v>
      </c>
      <c r="G382" s="85">
        <f t="shared" si="523"/>
        <v>2637844</v>
      </c>
      <c r="H382" s="85">
        <f t="shared" si="524"/>
        <v>2690680</v>
      </c>
      <c r="I382" s="85">
        <f>SUM(CA382:$DJ382)</f>
        <v>1397138</v>
      </c>
      <c r="J382" s="85">
        <f>SUM(CB382:$DJ382)</f>
        <v>1341824</v>
      </c>
      <c r="K382" s="85">
        <f>SUM(CC382:$DJ382)</f>
        <v>1287390</v>
      </c>
      <c r="L382" s="85">
        <f>SUM(CD382:$DJ382)</f>
        <v>1233621</v>
      </c>
      <c r="M382" s="85">
        <f>SUM(CE382:$DJ382)</f>
        <v>1180785</v>
      </c>
      <c r="N382" s="84"/>
      <c r="O382" s="86">
        <v>40475</v>
      </c>
      <c r="P382" s="86">
        <v>40714</v>
      </c>
      <c r="Q382" s="86">
        <v>40902</v>
      </c>
      <c r="R382" s="86">
        <v>41082</v>
      </c>
      <c r="S382" s="86">
        <v>41279</v>
      </c>
      <c r="T382" s="86">
        <v>41489</v>
      </c>
      <c r="U382" s="86">
        <v>41710</v>
      </c>
      <c r="V382" s="86">
        <v>41951</v>
      </c>
      <c r="W382" s="86">
        <v>42222</v>
      </c>
      <c r="X382" s="86">
        <v>42511</v>
      </c>
      <c r="Y382" s="86">
        <v>42823</v>
      </c>
      <c r="Z382" s="86">
        <v>43138</v>
      </c>
      <c r="AA382" s="86">
        <v>43481</v>
      </c>
      <c r="AB382" s="86">
        <v>43811</v>
      </c>
      <c r="AC382" s="86">
        <v>44176</v>
      </c>
      <c r="AD382" s="86">
        <v>44543</v>
      </c>
      <c r="AE382" s="86">
        <v>44949</v>
      </c>
      <c r="AF382" s="86">
        <v>45377</v>
      </c>
      <c r="AG382" s="86">
        <v>45810</v>
      </c>
      <c r="AH382" s="86">
        <v>46202</v>
      </c>
      <c r="AI382" s="86">
        <v>46525</v>
      </c>
      <c r="AJ382" s="86">
        <v>46800</v>
      </c>
      <c r="AK382" s="86">
        <v>47127</v>
      </c>
      <c r="AL382" s="86">
        <v>47554</v>
      </c>
      <c r="AM382" s="86">
        <v>48086</v>
      </c>
      <c r="AN382" s="86">
        <v>48713</v>
      </c>
      <c r="AO382" s="86">
        <v>49358</v>
      </c>
      <c r="AP382" s="86">
        <v>49992</v>
      </c>
      <c r="AQ382" s="86">
        <v>50364</v>
      </c>
      <c r="AR382" s="86">
        <v>51105</v>
      </c>
      <c r="AS382" s="86">
        <v>51803</v>
      </c>
      <c r="AT382" s="86">
        <v>52236</v>
      </c>
      <c r="AU382" s="86">
        <v>53561</v>
      </c>
      <c r="AV382" s="86">
        <v>53430</v>
      </c>
      <c r="AW382" s="86">
        <v>53705</v>
      </c>
      <c r="AX382" s="86">
        <v>54011</v>
      </c>
      <c r="AY382" s="86">
        <v>54174</v>
      </c>
      <c r="AZ382" s="86">
        <v>54453</v>
      </c>
      <c r="BA382" s="86">
        <v>55184</v>
      </c>
      <c r="BB382" s="86">
        <v>54995</v>
      </c>
      <c r="BC382" s="86">
        <v>55661</v>
      </c>
      <c r="BD382" s="86">
        <v>56147</v>
      </c>
      <c r="BE382" s="86">
        <v>58083</v>
      </c>
      <c r="BF382" s="86">
        <v>58238</v>
      </c>
      <c r="BG382" s="86">
        <v>58926</v>
      </c>
      <c r="BH382" s="86">
        <v>59549</v>
      </c>
      <c r="BI382" s="86">
        <v>60595</v>
      </c>
      <c r="BJ382" s="86">
        <v>60743</v>
      </c>
      <c r="BK382" s="86">
        <v>61387</v>
      </c>
      <c r="BL382" s="86">
        <v>61971</v>
      </c>
      <c r="BM382" s="86">
        <v>63451</v>
      </c>
      <c r="BN382" s="86">
        <v>63572</v>
      </c>
      <c r="BO382" s="86">
        <v>63829</v>
      </c>
      <c r="BP382" s="86">
        <v>63306</v>
      </c>
      <c r="BQ382" s="86">
        <v>63489</v>
      </c>
      <c r="BR382" s="86">
        <v>62061</v>
      </c>
      <c r="BS382" s="86">
        <v>62304</v>
      </c>
      <c r="BT382" s="86">
        <v>61739</v>
      </c>
      <c r="BU382" s="86">
        <v>61103</v>
      </c>
      <c r="BV382" s="86">
        <v>59951</v>
      </c>
      <c r="BW382" s="86">
        <v>60344</v>
      </c>
      <c r="BX382" s="86">
        <v>59272</v>
      </c>
      <c r="BY382" s="86">
        <v>58570</v>
      </c>
      <c r="BZ382" s="86">
        <v>56860</v>
      </c>
      <c r="CA382" s="86">
        <v>55314</v>
      </c>
      <c r="CB382" s="86">
        <v>54434</v>
      </c>
      <c r="CC382" s="86">
        <v>53769</v>
      </c>
      <c r="CD382" s="86">
        <v>52836</v>
      </c>
      <c r="CE382" s="86">
        <v>53221</v>
      </c>
      <c r="CF382" s="86">
        <v>53110</v>
      </c>
      <c r="CG382" s="86">
        <v>53680</v>
      </c>
      <c r="CH382" s="86">
        <v>55148</v>
      </c>
      <c r="CI382" s="86">
        <v>55130</v>
      </c>
      <c r="CJ382" s="86">
        <v>56033</v>
      </c>
      <c r="CK382" s="86">
        <v>56417</v>
      </c>
      <c r="CL382" s="86">
        <v>56155</v>
      </c>
      <c r="CM382" s="86">
        <v>56222</v>
      </c>
      <c r="CN382" s="86">
        <v>55192</v>
      </c>
      <c r="CO382" s="86">
        <v>55147</v>
      </c>
      <c r="CP382" s="86">
        <v>52890</v>
      </c>
      <c r="CQ382" s="86">
        <v>49905</v>
      </c>
      <c r="CR382" s="86">
        <v>47469</v>
      </c>
      <c r="CS382" s="86">
        <v>44936</v>
      </c>
      <c r="CT382" s="86">
        <v>42545</v>
      </c>
      <c r="CU382" s="86">
        <v>39495</v>
      </c>
      <c r="CV382" s="86">
        <v>37257</v>
      </c>
      <c r="CW382" s="86">
        <v>34380</v>
      </c>
      <c r="CX382" s="86">
        <v>31639</v>
      </c>
      <c r="CY382" s="86">
        <v>29243</v>
      </c>
      <c r="CZ382" s="86">
        <v>26630</v>
      </c>
      <c r="DA382" s="86">
        <v>24455</v>
      </c>
      <c r="DB382" s="86">
        <v>21521</v>
      </c>
      <c r="DC382" s="86">
        <v>19784</v>
      </c>
      <c r="DD382" s="86">
        <v>17306</v>
      </c>
      <c r="DE382" s="86">
        <v>15168</v>
      </c>
      <c r="DF382" s="86">
        <v>12605</v>
      </c>
      <c r="DG382" s="86">
        <v>10317</v>
      </c>
      <c r="DH382" s="86">
        <v>7776</v>
      </c>
      <c r="DI382" s="86">
        <v>5867</v>
      </c>
      <c r="DJ382" s="86">
        <v>4142</v>
      </c>
      <c r="DK382" s="86">
        <v>2722</v>
      </c>
      <c r="DL382" s="86">
        <v>1681</v>
      </c>
      <c r="DM382" s="86">
        <v>953</v>
      </c>
      <c r="DN382" s="86">
        <v>514</v>
      </c>
      <c r="DO382" s="86">
        <v>250</v>
      </c>
      <c r="DP382" s="86">
        <v>108</v>
      </c>
      <c r="DQ382" s="86">
        <v>43</v>
      </c>
      <c r="DR382" s="86">
        <v>15</v>
      </c>
      <c r="DS382" s="86">
        <v>5</v>
      </c>
      <c r="DT382" s="86">
        <v>1</v>
      </c>
      <c r="DU382" s="86">
        <v>0</v>
      </c>
      <c r="DV382" s="86">
        <v>0</v>
      </c>
      <c r="DW382" s="86">
        <v>0</v>
      </c>
      <c r="DX382" s="86">
        <v>0</v>
      </c>
      <c r="DY382" s="86">
        <v>0</v>
      </c>
      <c r="DZ382" s="86">
        <v>0</v>
      </c>
      <c r="EA382" s="86">
        <v>0</v>
      </c>
      <c r="EB382" s="86">
        <v>0</v>
      </c>
      <c r="EC382" s="86">
        <v>0</v>
      </c>
      <c r="ED382" s="86">
        <v>0</v>
      </c>
      <c r="EE382" s="86">
        <v>0</v>
      </c>
    </row>
    <row r="383" spans="1:135" ht="0.95" customHeight="1" x14ac:dyDescent="0.25">
      <c r="A383" s="70">
        <v>2043</v>
      </c>
      <c r="B383" s="71">
        <f t="shared" si="519"/>
        <v>4732350</v>
      </c>
      <c r="C383" s="70"/>
      <c r="D383" s="84">
        <f t="shared" si="520"/>
        <v>2469791</v>
      </c>
      <c r="E383" s="84">
        <f t="shared" si="521"/>
        <v>2526037</v>
      </c>
      <c r="F383" s="84">
        <f t="shared" si="522"/>
        <v>2580784</v>
      </c>
      <c r="G383" s="85">
        <f t="shared" si="523"/>
        <v>2634804</v>
      </c>
      <c r="H383" s="85">
        <f t="shared" si="524"/>
        <v>2688197</v>
      </c>
      <c r="I383" s="85">
        <f>SUM(CA383:$DJ383)</f>
        <v>1407000</v>
      </c>
      <c r="J383" s="85">
        <f>SUM(CB383:$DJ383)</f>
        <v>1350754</v>
      </c>
      <c r="K383" s="85">
        <f>SUM(CC383:$DJ383)</f>
        <v>1296007</v>
      </c>
      <c r="L383" s="85">
        <f>SUM(CD383:$DJ383)</f>
        <v>1241987</v>
      </c>
      <c r="M383" s="85">
        <f>SUM(CE383:$DJ383)</f>
        <v>1188594</v>
      </c>
      <c r="N383" s="84"/>
      <c r="O383" s="86">
        <v>40471</v>
      </c>
      <c r="P383" s="86">
        <v>40696</v>
      </c>
      <c r="Q383" s="86">
        <v>40866</v>
      </c>
      <c r="R383" s="86">
        <v>41022</v>
      </c>
      <c r="S383" s="86">
        <v>41200</v>
      </c>
      <c r="T383" s="86">
        <v>41389</v>
      </c>
      <c r="U383" s="86">
        <v>41582</v>
      </c>
      <c r="V383" s="86">
        <v>41792</v>
      </c>
      <c r="W383" s="86">
        <v>42042</v>
      </c>
      <c r="X383" s="86">
        <v>42307</v>
      </c>
      <c r="Y383" s="86">
        <v>42589</v>
      </c>
      <c r="Z383" s="86">
        <v>42898</v>
      </c>
      <c r="AA383" s="86">
        <v>43214</v>
      </c>
      <c r="AB383" s="86">
        <v>43562</v>
      </c>
      <c r="AC383" s="86">
        <v>43909</v>
      </c>
      <c r="AD383" s="86">
        <v>44310</v>
      </c>
      <c r="AE383" s="86">
        <v>44730</v>
      </c>
      <c r="AF383" s="86">
        <v>45197</v>
      </c>
      <c r="AG383" s="86">
        <v>45669</v>
      </c>
      <c r="AH383" s="86">
        <v>46114</v>
      </c>
      <c r="AI383" s="86">
        <v>46479</v>
      </c>
      <c r="AJ383" s="86">
        <v>46814</v>
      </c>
      <c r="AK383" s="86">
        <v>47162</v>
      </c>
      <c r="AL383" s="86">
        <v>47609</v>
      </c>
      <c r="AM383" s="86">
        <v>48160</v>
      </c>
      <c r="AN383" s="86">
        <v>48785</v>
      </c>
      <c r="AO383" s="86">
        <v>49457</v>
      </c>
      <c r="AP383" s="86">
        <v>50098</v>
      </c>
      <c r="AQ383" s="86">
        <v>50699</v>
      </c>
      <c r="AR383" s="86">
        <v>51026</v>
      </c>
      <c r="AS383" s="86">
        <v>51722</v>
      </c>
      <c r="AT383" s="86">
        <v>52376</v>
      </c>
      <c r="AU383" s="86">
        <v>52765</v>
      </c>
      <c r="AV383" s="86">
        <v>54038</v>
      </c>
      <c r="AW383" s="86">
        <v>53866</v>
      </c>
      <c r="AX383" s="86">
        <v>54095</v>
      </c>
      <c r="AY383" s="86">
        <v>54355</v>
      </c>
      <c r="AZ383" s="86">
        <v>54481</v>
      </c>
      <c r="BA383" s="86">
        <v>54718</v>
      </c>
      <c r="BB383" s="86">
        <v>55411</v>
      </c>
      <c r="BC383" s="86">
        <v>55193</v>
      </c>
      <c r="BD383" s="86">
        <v>55824</v>
      </c>
      <c r="BE383" s="86">
        <v>56281</v>
      </c>
      <c r="BF383" s="86">
        <v>58183</v>
      </c>
      <c r="BG383" s="86">
        <v>58313</v>
      </c>
      <c r="BH383" s="86">
        <v>58982</v>
      </c>
      <c r="BI383" s="86">
        <v>59582</v>
      </c>
      <c r="BJ383" s="86">
        <v>60602</v>
      </c>
      <c r="BK383" s="86">
        <v>60718</v>
      </c>
      <c r="BL383" s="86">
        <v>61328</v>
      </c>
      <c r="BM383" s="86">
        <v>61875</v>
      </c>
      <c r="BN383" s="86">
        <v>63308</v>
      </c>
      <c r="BO383" s="86">
        <v>63389</v>
      </c>
      <c r="BP383" s="86">
        <v>63604</v>
      </c>
      <c r="BQ383" s="86">
        <v>63043</v>
      </c>
      <c r="BR383" s="86">
        <v>63189</v>
      </c>
      <c r="BS383" s="86">
        <v>61734</v>
      </c>
      <c r="BT383" s="86">
        <v>61948</v>
      </c>
      <c r="BU383" s="86">
        <v>61365</v>
      </c>
      <c r="BV383" s="86">
        <v>60716</v>
      </c>
      <c r="BW383" s="86">
        <v>59561</v>
      </c>
      <c r="BX383" s="86">
        <v>59940</v>
      </c>
      <c r="BY383" s="86">
        <v>58862</v>
      </c>
      <c r="BZ383" s="86">
        <v>58135</v>
      </c>
      <c r="CA383" s="86">
        <v>56246</v>
      </c>
      <c r="CB383" s="86">
        <v>54747</v>
      </c>
      <c r="CC383" s="86">
        <v>54020</v>
      </c>
      <c r="CD383" s="86">
        <v>53393</v>
      </c>
      <c r="CE383" s="86">
        <v>52456</v>
      </c>
      <c r="CF383" s="86">
        <v>52821</v>
      </c>
      <c r="CG383" s="86">
        <v>52688</v>
      </c>
      <c r="CH383" s="86">
        <v>53227</v>
      </c>
      <c r="CI383" s="86">
        <v>54651</v>
      </c>
      <c r="CJ383" s="86">
        <v>54590</v>
      </c>
      <c r="CK383" s="86">
        <v>55436</v>
      </c>
      <c r="CL383" s="86">
        <v>55756</v>
      </c>
      <c r="CM383" s="86">
        <v>55431</v>
      </c>
      <c r="CN383" s="86">
        <v>55420</v>
      </c>
      <c r="CO383" s="86">
        <v>54317</v>
      </c>
      <c r="CP383" s="86">
        <v>54171</v>
      </c>
      <c r="CQ383" s="86">
        <v>51845</v>
      </c>
      <c r="CR383" s="86">
        <v>48797</v>
      </c>
      <c r="CS383" s="86">
        <v>46286</v>
      </c>
      <c r="CT383" s="86">
        <v>43670</v>
      </c>
      <c r="CU383" s="86">
        <v>41189</v>
      </c>
      <c r="CV383" s="86">
        <v>38068</v>
      </c>
      <c r="CW383" s="86">
        <v>35728</v>
      </c>
      <c r="CX383" s="86">
        <v>32771</v>
      </c>
      <c r="CY383" s="86">
        <v>29948</v>
      </c>
      <c r="CZ383" s="86">
        <v>27454</v>
      </c>
      <c r="DA383" s="86">
        <v>24761</v>
      </c>
      <c r="DB383" s="86">
        <v>22483</v>
      </c>
      <c r="DC383" s="86">
        <v>19522</v>
      </c>
      <c r="DD383" s="86">
        <v>17665</v>
      </c>
      <c r="DE383" s="86">
        <v>15164</v>
      </c>
      <c r="DF383" s="86">
        <v>12998</v>
      </c>
      <c r="DG383" s="86">
        <v>10516</v>
      </c>
      <c r="DH383" s="86">
        <v>8338</v>
      </c>
      <c r="DI383" s="86">
        <v>6050</v>
      </c>
      <c r="DJ383" s="86">
        <v>4377</v>
      </c>
      <c r="DK383" s="86">
        <v>2950</v>
      </c>
      <c r="DL383" s="86">
        <v>1831</v>
      </c>
      <c r="DM383" s="86">
        <v>1059</v>
      </c>
      <c r="DN383" s="86">
        <v>557</v>
      </c>
      <c r="DO383" s="86">
        <v>275</v>
      </c>
      <c r="DP383" s="86">
        <v>121</v>
      </c>
      <c r="DQ383" s="86">
        <v>46</v>
      </c>
      <c r="DR383" s="86">
        <v>17</v>
      </c>
      <c r="DS383" s="86">
        <v>6</v>
      </c>
      <c r="DT383" s="86">
        <v>1</v>
      </c>
      <c r="DU383" s="86">
        <v>0</v>
      </c>
      <c r="DV383" s="86">
        <v>0</v>
      </c>
      <c r="DW383" s="86">
        <v>0</v>
      </c>
      <c r="DX383" s="86">
        <v>0</v>
      </c>
      <c r="DY383" s="86">
        <v>0</v>
      </c>
      <c r="DZ383" s="86">
        <v>0</v>
      </c>
      <c r="EA383" s="86">
        <v>0</v>
      </c>
      <c r="EB383" s="86">
        <v>0</v>
      </c>
      <c r="EC383" s="86">
        <v>0</v>
      </c>
      <c r="ED383" s="86">
        <v>0</v>
      </c>
      <c r="EE383" s="86">
        <v>0</v>
      </c>
    </row>
    <row r="384" spans="1:135" ht="0.95" customHeight="1" x14ac:dyDescent="0.25">
      <c r="A384" s="70">
        <v>2044</v>
      </c>
      <c r="B384" s="71">
        <f t="shared" si="519"/>
        <v>4734039</v>
      </c>
      <c r="C384" s="70"/>
      <c r="D384" s="84">
        <f t="shared" si="520"/>
        <v>2463996</v>
      </c>
      <c r="E384" s="84">
        <f t="shared" si="521"/>
        <v>2521501</v>
      </c>
      <c r="F384" s="84">
        <f t="shared" si="522"/>
        <v>2577171</v>
      </c>
      <c r="G384" s="85">
        <f t="shared" si="523"/>
        <v>2631502</v>
      </c>
      <c r="H384" s="85">
        <f t="shared" si="524"/>
        <v>2685141</v>
      </c>
      <c r="I384" s="85">
        <f>SUM(CA384:$DJ384)</f>
        <v>1417443</v>
      </c>
      <c r="J384" s="85">
        <f>SUM(CB384:$DJ384)</f>
        <v>1359938</v>
      </c>
      <c r="K384" s="85">
        <f>SUM(CC384:$DJ384)</f>
        <v>1304268</v>
      </c>
      <c r="L384" s="85">
        <f>SUM(CD384:$DJ384)</f>
        <v>1249937</v>
      </c>
      <c r="M384" s="85">
        <f>SUM(CE384:$DJ384)</f>
        <v>1196298</v>
      </c>
      <c r="N384" s="84"/>
      <c r="O384" s="86">
        <v>40477</v>
      </c>
      <c r="P384" s="86">
        <v>40693</v>
      </c>
      <c r="Q384" s="86">
        <v>40849</v>
      </c>
      <c r="R384" s="86">
        <v>40988</v>
      </c>
      <c r="S384" s="86">
        <v>41141</v>
      </c>
      <c r="T384" s="86">
        <v>41312</v>
      </c>
      <c r="U384" s="86">
        <v>41482</v>
      </c>
      <c r="V384" s="86">
        <v>41669</v>
      </c>
      <c r="W384" s="86">
        <v>41884</v>
      </c>
      <c r="X384" s="86">
        <v>42128</v>
      </c>
      <c r="Y384" s="86">
        <v>42388</v>
      </c>
      <c r="Z384" s="86">
        <v>42665</v>
      </c>
      <c r="AA384" s="86">
        <v>42976</v>
      </c>
      <c r="AB384" s="86">
        <v>43296</v>
      </c>
      <c r="AC384" s="86">
        <v>43663</v>
      </c>
      <c r="AD384" s="86">
        <v>44044</v>
      </c>
      <c r="AE384" s="86">
        <v>44499</v>
      </c>
      <c r="AF384" s="86">
        <v>44980</v>
      </c>
      <c r="AG384" s="86">
        <v>45491</v>
      </c>
      <c r="AH384" s="86">
        <v>45975</v>
      </c>
      <c r="AI384" s="86">
        <v>46394</v>
      </c>
      <c r="AJ384" s="86">
        <v>46770</v>
      </c>
      <c r="AK384" s="86">
        <v>47179</v>
      </c>
      <c r="AL384" s="86">
        <v>47644</v>
      </c>
      <c r="AM384" s="86">
        <v>48216</v>
      </c>
      <c r="AN384" s="86">
        <v>48860</v>
      </c>
      <c r="AO384" s="86">
        <v>49530</v>
      </c>
      <c r="AP384" s="86">
        <v>50197</v>
      </c>
      <c r="AQ384" s="86">
        <v>50804</v>
      </c>
      <c r="AR384" s="86">
        <v>51359</v>
      </c>
      <c r="AS384" s="86">
        <v>51645</v>
      </c>
      <c r="AT384" s="86">
        <v>52297</v>
      </c>
      <c r="AU384" s="86">
        <v>52907</v>
      </c>
      <c r="AV384" s="86">
        <v>53252</v>
      </c>
      <c r="AW384" s="86">
        <v>54472</v>
      </c>
      <c r="AX384" s="86">
        <v>54256</v>
      </c>
      <c r="AY384" s="86">
        <v>54442</v>
      </c>
      <c r="AZ384" s="86">
        <v>54661</v>
      </c>
      <c r="BA384" s="86">
        <v>54749</v>
      </c>
      <c r="BB384" s="86">
        <v>54949</v>
      </c>
      <c r="BC384" s="86">
        <v>55608</v>
      </c>
      <c r="BD384" s="86">
        <v>55361</v>
      </c>
      <c r="BE384" s="86">
        <v>55960</v>
      </c>
      <c r="BF384" s="86">
        <v>56392</v>
      </c>
      <c r="BG384" s="86">
        <v>58262</v>
      </c>
      <c r="BH384" s="86">
        <v>58374</v>
      </c>
      <c r="BI384" s="86">
        <v>59019</v>
      </c>
      <c r="BJ384" s="86">
        <v>59594</v>
      </c>
      <c r="BK384" s="86">
        <v>60581</v>
      </c>
      <c r="BL384" s="86">
        <v>60664</v>
      </c>
      <c r="BM384" s="86">
        <v>61235</v>
      </c>
      <c r="BN384" s="86">
        <v>61742</v>
      </c>
      <c r="BO384" s="86">
        <v>63127</v>
      </c>
      <c r="BP384" s="86">
        <v>63169</v>
      </c>
      <c r="BQ384" s="86">
        <v>63343</v>
      </c>
      <c r="BR384" s="86">
        <v>62749</v>
      </c>
      <c r="BS384" s="86">
        <v>62859</v>
      </c>
      <c r="BT384" s="86">
        <v>61386</v>
      </c>
      <c r="BU384" s="86">
        <v>61574</v>
      </c>
      <c r="BV384" s="86">
        <v>60977</v>
      </c>
      <c r="BW384" s="86">
        <v>60321</v>
      </c>
      <c r="BX384" s="86">
        <v>59165</v>
      </c>
      <c r="BY384" s="86">
        <v>59529</v>
      </c>
      <c r="BZ384" s="86">
        <v>58422</v>
      </c>
      <c r="CA384" s="86">
        <v>57505</v>
      </c>
      <c r="CB384" s="86">
        <v>55670</v>
      </c>
      <c r="CC384" s="86">
        <v>54331</v>
      </c>
      <c r="CD384" s="86">
        <v>53639</v>
      </c>
      <c r="CE384" s="86">
        <v>53008</v>
      </c>
      <c r="CF384" s="86">
        <v>52062</v>
      </c>
      <c r="CG384" s="86">
        <v>52401</v>
      </c>
      <c r="CH384" s="86">
        <v>52244</v>
      </c>
      <c r="CI384" s="86">
        <v>52747</v>
      </c>
      <c r="CJ384" s="86">
        <v>54119</v>
      </c>
      <c r="CK384" s="86">
        <v>54011</v>
      </c>
      <c r="CL384" s="86">
        <v>54790</v>
      </c>
      <c r="CM384" s="86">
        <v>55041</v>
      </c>
      <c r="CN384" s="86">
        <v>54647</v>
      </c>
      <c r="CO384" s="86">
        <v>54551</v>
      </c>
      <c r="CP384" s="86">
        <v>53364</v>
      </c>
      <c r="CQ384" s="86">
        <v>53108</v>
      </c>
      <c r="CR384" s="86">
        <v>50703</v>
      </c>
      <c r="CS384" s="86">
        <v>47588</v>
      </c>
      <c r="CT384" s="86">
        <v>44996</v>
      </c>
      <c r="CU384" s="86">
        <v>42291</v>
      </c>
      <c r="CV384" s="86">
        <v>39715</v>
      </c>
      <c r="CW384" s="86">
        <v>36521</v>
      </c>
      <c r="CX384" s="86">
        <v>34074</v>
      </c>
      <c r="CY384" s="86">
        <v>31038</v>
      </c>
      <c r="CZ384" s="86">
        <v>28136</v>
      </c>
      <c r="DA384" s="86">
        <v>25547</v>
      </c>
      <c r="DB384" s="86">
        <v>22786</v>
      </c>
      <c r="DC384" s="86">
        <v>20416</v>
      </c>
      <c r="DD384" s="86">
        <v>17454</v>
      </c>
      <c r="DE384" s="86">
        <v>15501</v>
      </c>
      <c r="DF384" s="86">
        <v>13017</v>
      </c>
      <c r="DG384" s="86">
        <v>10868</v>
      </c>
      <c r="DH384" s="86">
        <v>8520</v>
      </c>
      <c r="DI384" s="86">
        <v>6509</v>
      </c>
      <c r="DJ384" s="86">
        <v>4525</v>
      </c>
      <c r="DK384" s="86">
        <v>3129</v>
      </c>
      <c r="DL384" s="86">
        <v>1992</v>
      </c>
      <c r="DM384" s="86">
        <v>1158</v>
      </c>
      <c r="DN384" s="86">
        <v>621</v>
      </c>
      <c r="DO384" s="86">
        <v>300</v>
      </c>
      <c r="DP384" s="86">
        <v>135</v>
      </c>
      <c r="DQ384" s="86">
        <v>53</v>
      </c>
      <c r="DR384" s="86">
        <v>18</v>
      </c>
      <c r="DS384" s="86">
        <v>7</v>
      </c>
      <c r="DT384" s="86">
        <v>1</v>
      </c>
      <c r="DU384" s="86">
        <v>0</v>
      </c>
      <c r="DV384" s="86">
        <v>0</v>
      </c>
      <c r="DW384" s="86">
        <v>0</v>
      </c>
      <c r="DX384" s="86">
        <v>0</v>
      </c>
      <c r="DY384" s="86">
        <v>0</v>
      </c>
      <c r="DZ384" s="86">
        <v>0</v>
      </c>
      <c r="EA384" s="86">
        <v>0</v>
      </c>
      <c r="EB384" s="86">
        <v>0</v>
      </c>
      <c r="EC384" s="86">
        <v>0</v>
      </c>
      <c r="ED384" s="86">
        <v>0</v>
      </c>
      <c r="EE384" s="86">
        <v>0</v>
      </c>
    </row>
    <row r="385" spans="1:135" ht="0.95" customHeight="1" x14ac:dyDescent="0.25">
      <c r="A385" s="70">
        <v>2045</v>
      </c>
      <c r="B385" s="71">
        <f t="shared" si="519"/>
        <v>4735289</v>
      </c>
      <c r="C385" s="70"/>
      <c r="D385" s="84">
        <f t="shared" si="520"/>
        <v>2457880</v>
      </c>
      <c r="E385" s="84">
        <f t="shared" si="521"/>
        <v>2515661</v>
      </c>
      <c r="F385" s="84">
        <f t="shared" si="522"/>
        <v>2572577</v>
      </c>
      <c r="G385" s="85">
        <f t="shared" si="523"/>
        <v>2627826</v>
      </c>
      <c r="H385" s="85">
        <f t="shared" si="524"/>
        <v>2681775</v>
      </c>
      <c r="I385" s="85">
        <f>SUM(CA385:$DJ385)</f>
        <v>1427588</v>
      </c>
      <c r="J385" s="85">
        <f>SUM(CB385:$DJ385)</f>
        <v>1369807</v>
      </c>
      <c r="K385" s="85">
        <f>SUM(CC385:$DJ385)</f>
        <v>1312891</v>
      </c>
      <c r="L385" s="85">
        <f>SUM(CD385:$DJ385)</f>
        <v>1257642</v>
      </c>
      <c r="M385" s="85">
        <f>SUM(CE385:$DJ385)</f>
        <v>1203693</v>
      </c>
      <c r="N385" s="84"/>
      <c r="O385" s="86">
        <v>40494</v>
      </c>
      <c r="P385" s="86">
        <v>40699</v>
      </c>
      <c r="Q385" s="86">
        <v>40847</v>
      </c>
      <c r="R385" s="86">
        <v>40972</v>
      </c>
      <c r="S385" s="86">
        <v>41108</v>
      </c>
      <c r="T385" s="86">
        <v>41254</v>
      </c>
      <c r="U385" s="86">
        <v>41406</v>
      </c>
      <c r="V385" s="86">
        <v>41569</v>
      </c>
      <c r="W385" s="86">
        <v>41762</v>
      </c>
      <c r="X385" s="86">
        <v>41971</v>
      </c>
      <c r="Y385" s="86">
        <v>42210</v>
      </c>
      <c r="Z385" s="86">
        <v>42467</v>
      </c>
      <c r="AA385" s="86">
        <v>42743</v>
      </c>
      <c r="AB385" s="86">
        <v>43059</v>
      </c>
      <c r="AC385" s="86">
        <v>43398</v>
      </c>
      <c r="AD385" s="86">
        <v>43800</v>
      </c>
      <c r="AE385" s="86">
        <v>44235</v>
      </c>
      <c r="AF385" s="86">
        <v>44751</v>
      </c>
      <c r="AG385" s="86">
        <v>45276</v>
      </c>
      <c r="AH385" s="86">
        <v>45800</v>
      </c>
      <c r="AI385" s="86">
        <v>46258</v>
      </c>
      <c r="AJ385" s="86">
        <v>46689</v>
      </c>
      <c r="AK385" s="86">
        <v>47138</v>
      </c>
      <c r="AL385" s="86">
        <v>47663</v>
      </c>
      <c r="AM385" s="86">
        <v>48253</v>
      </c>
      <c r="AN385" s="86">
        <v>48917</v>
      </c>
      <c r="AO385" s="86">
        <v>49604</v>
      </c>
      <c r="AP385" s="86">
        <v>50271</v>
      </c>
      <c r="AQ385" s="86">
        <v>50903</v>
      </c>
      <c r="AR385" s="86">
        <v>51463</v>
      </c>
      <c r="AS385" s="86">
        <v>51976</v>
      </c>
      <c r="AT385" s="86">
        <v>52223</v>
      </c>
      <c r="AU385" s="86">
        <v>52830</v>
      </c>
      <c r="AV385" s="86">
        <v>53395</v>
      </c>
      <c r="AW385" s="86">
        <v>53694</v>
      </c>
      <c r="AX385" s="86">
        <v>54860</v>
      </c>
      <c r="AY385" s="86">
        <v>54603</v>
      </c>
      <c r="AZ385" s="86">
        <v>54750</v>
      </c>
      <c r="BA385" s="86">
        <v>54931</v>
      </c>
      <c r="BB385" s="86">
        <v>54983</v>
      </c>
      <c r="BC385" s="86">
        <v>55150</v>
      </c>
      <c r="BD385" s="86">
        <v>55775</v>
      </c>
      <c r="BE385" s="86">
        <v>55502</v>
      </c>
      <c r="BF385" s="86">
        <v>56072</v>
      </c>
      <c r="BG385" s="86">
        <v>56481</v>
      </c>
      <c r="BH385" s="86">
        <v>58322</v>
      </c>
      <c r="BI385" s="86">
        <v>58415</v>
      </c>
      <c r="BJ385" s="86">
        <v>59033</v>
      </c>
      <c r="BK385" s="86">
        <v>59579</v>
      </c>
      <c r="BL385" s="86">
        <v>60530</v>
      </c>
      <c r="BM385" s="86">
        <v>60576</v>
      </c>
      <c r="BN385" s="86">
        <v>61105</v>
      </c>
      <c r="BO385" s="86">
        <v>61571</v>
      </c>
      <c r="BP385" s="86">
        <v>62910</v>
      </c>
      <c r="BQ385" s="86">
        <v>62914</v>
      </c>
      <c r="BR385" s="86">
        <v>63051</v>
      </c>
      <c r="BS385" s="86">
        <v>62427</v>
      </c>
      <c r="BT385" s="86">
        <v>62506</v>
      </c>
      <c r="BU385" s="86">
        <v>61021</v>
      </c>
      <c r="BV385" s="86">
        <v>61189</v>
      </c>
      <c r="BW385" s="86">
        <v>60582</v>
      </c>
      <c r="BX385" s="86">
        <v>59918</v>
      </c>
      <c r="BY385" s="86">
        <v>58761</v>
      </c>
      <c r="BZ385" s="86">
        <v>59086</v>
      </c>
      <c r="CA385" s="86">
        <v>57781</v>
      </c>
      <c r="CB385" s="86">
        <v>56916</v>
      </c>
      <c r="CC385" s="86">
        <v>55249</v>
      </c>
      <c r="CD385" s="86">
        <v>53949</v>
      </c>
      <c r="CE385" s="86">
        <v>53252</v>
      </c>
      <c r="CF385" s="86">
        <v>52610</v>
      </c>
      <c r="CG385" s="86">
        <v>51650</v>
      </c>
      <c r="CH385" s="86">
        <v>51961</v>
      </c>
      <c r="CI385" s="86">
        <v>51774</v>
      </c>
      <c r="CJ385" s="86">
        <v>52236</v>
      </c>
      <c r="CK385" s="86">
        <v>53550</v>
      </c>
      <c r="CL385" s="86">
        <v>53386</v>
      </c>
      <c r="CM385" s="86">
        <v>54092</v>
      </c>
      <c r="CN385" s="86">
        <v>54267</v>
      </c>
      <c r="CO385" s="86">
        <v>53797</v>
      </c>
      <c r="CP385" s="86">
        <v>53603</v>
      </c>
      <c r="CQ385" s="86">
        <v>52326</v>
      </c>
      <c r="CR385" s="86">
        <v>51949</v>
      </c>
      <c r="CS385" s="86">
        <v>49460</v>
      </c>
      <c r="CT385" s="86">
        <v>46273</v>
      </c>
      <c r="CU385" s="86">
        <v>43590</v>
      </c>
      <c r="CV385" s="86">
        <v>40792</v>
      </c>
      <c r="CW385" s="86">
        <v>38117</v>
      </c>
      <c r="CX385" s="86">
        <v>34848</v>
      </c>
      <c r="CY385" s="86">
        <v>32292</v>
      </c>
      <c r="CZ385" s="86">
        <v>29179</v>
      </c>
      <c r="DA385" s="86">
        <v>26204</v>
      </c>
      <c r="DB385" s="86">
        <v>23530</v>
      </c>
      <c r="DC385" s="86">
        <v>20714</v>
      </c>
      <c r="DD385" s="86">
        <v>18275</v>
      </c>
      <c r="DE385" s="86">
        <v>15341</v>
      </c>
      <c r="DF385" s="86">
        <v>13331</v>
      </c>
      <c r="DG385" s="86">
        <v>10907</v>
      </c>
      <c r="DH385" s="86">
        <v>8828</v>
      </c>
      <c r="DI385" s="86">
        <v>6671</v>
      </c>
      <c r="DJ385" s="86">
        <v>4888</v>
      </c>
      <c r="DK385" s="86">
        <v>3245</v>
      </c>
      <c r="DL385" s="86">
        <v>2123</v>
      </c>
      <c r="DM385" s="86">
        <v>1265</v>
      </c>
      <c r="DN385" s="86">
        <v>682</v>
      </c>
      <c r="DO385" s="86">
        <v>335</v>
      </c>
      <c r="DP385" s="86">
        <v>149</v>
      </c>
      <c r="DQ385" s="86">
        <v>61</v>
      </c>
      <c r="DR385" s="86">
        <v>22</v>
      </c>
      <c r="DS385" s="86">
        <v>7</v>
      </c>
      <c r="DT385" s="86">
        <v>2</v>
      </c>
      <c r="DU385" s="86">
        <v>0</v>
      </c>
      <c r="DV385" s="86">
        <v>0</v>
      </c>
      <c r="DW385" s="86">
        <v>0</v>
      </c>
      <c r="DX385" s="86">
        <v>0</v>
      </c>
      <c r="DY385" s="86">
        <v>0</v>
      </c>
      <c r="DZ385" s="86">
        <v>0</v>
      </c>
      <c r="EA385" s="86">
        <v>0</v>
      </c>
      <c r="EB385" s="86">
        <v>0</v>
      </c>
      <c r="EC385" s="86">
        <v>0</v>
      </c>
      <c r="ED385" s="86">
        <v>0</v>
      </c>
      <c r="EE385" s="86">
        <v>0</v>
      </c>
    </row>
    <row r="386" spans="1:135" ht="0.95" customHeight="1" x14ac:dyDescent="0.25">
      <c r="A386" s="70">
        <v>2046</v>
      </c>
      <c r="B386" s="71">
        <f t="shared" si="519"/>
        <v>4735953</v>
      </c>
      <c r="C386" s="70"/>
      <c r="D386" s="84">
        <f t="shared" si="520"/>
        <v>2451029</v>
      </c>
      <c r="E386" s="84">
        <f t="shared" si="521"/>
        <v>2509471</v>
      </c>
      <c r="F386" s="84">
        <f t="shared" si="522"/>
        <v>2566655</v>
      </c>
      <c r="G386" s="85">
        <f t="shared" si="523"/>
        <v>2623140</v>
      </c>
      <c r="H386" s="85">
        <f t="shared" si="524"/>
        <v>2678003</v>
      </c>
      <c r="I386" s="85">
        <f>SUM(CA386:$DJ386)</f>
        <v>1437665</v>
      </c>
      <c r="J386" s="85">
        <f>SUM(CB386:$DJ386)</f>
        <v>1379223</v>
      </c>
      <c r="K386" s="85">
        <f>SUM(CC386:$DJ386)</f>
        <v>1322039</v>
      </c>
      <c r="L386" s="85">
        <f>SUM(CD386:$DJ386)</f>
        <v>1265554</v>
      </c>
      <c r="M386" s="85">
        <f>SUM(CE386:$DJ386)</f>
        <v>1210691</v>
      </c>
      <c r="N386" s="84"/>
      <c r="O386" s="86">
        <v>40514</v>
      </c>
      <c r="P386" s="86">
        <v>40716</v>
      </c>
      <c r="Q386" s="86">
        <v>40856</v>
      </c>
      <c r="R386" s="86">
        <v>40972</v>
      </c>
      <c r="S386" s="86">
        <v>41095</v>
      </c>
      <c r="T386" s="86">
        <v>41223</v>
      </c>
      <c r="U386" s="86">
        <v>41351</v>
      </c>
      <c r="V386" s="86">
        <v>41495</v>
      </c>
      <c r="W386" s="86">
        <v>41662</v>
      </c>
      <c r="X386" s="86">
        <v>41849</v>
      </c>
      <c r="Y386" s="86">
        <v>42054</v>
      </c>
      <c r="Z386" s="86">
        <v>42288</v>
      </c>
      <c r="AA386" s="86">
        <v>42546</v>
      </c>
      <c r="AB386" s="86">
        <v>42826</v>
      </c>
      <c r="AC386" s="86">
        <v>43162</v>
      </c>
      <c r="AD386" s="86">
        <v>43535</v>
      </c>
      <c r="AE386" s="86">
        <v>43991</v>
      </c>
      <c r="AF386" s="86">
        <v>44488</v>
      </c>
      <c r="AG386" s="86">
        <v>45049</v>
      </c>
      <c r="AH386" s="86">
        <v>45587</v>
      </c>
      <c r="AI386" s="86">
        <v>46086</v>
      </c>
      <c r="AJ386" s="86">
        <v>46556</v>
      </c>
      <c r="AK386" s="86">
        <v>47061</v>
      </c>
      <c r="AL386" s="86">
        <v>47625</v>
      </c>
      <c r="AM386" s="86">
        <v>48273</v>
      </c>
      <c r="AN386" s="86">
        <v>48954</v>
      </c>
      <c r="AO386" s="86">
        <v>49662</v>
      </c>
      <c r="AP386" s="86">
        <v>50343</v>
      </c>
      <c r="AQ386" s="86">
        <v>50977</v>
      </c>
      <c r="AR386" s="86">
        <v>51562</v>
      </c>
      <c r="AS386" s="86">
        <v>52079</v>
      </c>
      <c r="AT386" s="86">
        <v>52552</v>
      </c>
      <c r="AU386" s="86">
        <v>52759</v>
      </c>
      <c r="AV386" s="86">
        <v>53321</v>
      </c>
      <c r="AW386" s="86">
        <v>53838</v>
      </c>
      <c r="AX386" s="86">
        <v>54089</v>
      </c>
      <c r="AY386" s="86">
        <v>55204</v>
      </c>
      <c r="AZ386" s="86">
        <v>54912</v>
      </c>
      <c r="BA386" s="86">
        <v>55021</v>
      </c>
      <c r="BB386" s="86">
        <v>55165</v>
      </c>
      <c r="BC386" s="86">
        <v>55186</v>
      </c>
      <c r="BD386" s="86">
        <v>55322</v>
      </c>
      <c r="BE386" s="86">
        <v>55913</v>
      </c>
      <c r="BF386" s="86">
        <v>55617</v>
      </c>
      <c r="BG386" s="86">
        <v>56163</v>
      </c>
      <c r="BH386" s="86">
        <v>56550</v>
      </c>
      <c r="BI386" s="86">
        <v>58364</v>
      </c>
      <c r="BJ386" s="86">
        <v>58433</v>
      </c>
      <c r="BK386" s="86">
        <v>59021</v>
      </c>
      <c r="BL386" s="86">
        <v>59533</v>
      </c>
      <c r="BM386" s="86">
        <v>60445</v>
      </c>
      <c r="BN386" s="86">
        <v>60451</v>
      </c>
      <c r="BO386" s="86">
        <v>60938</v>
      </c>
      <c r="BP386" s="86">
        <v>61364</v>
      </c>
      <c r="BQ386" s="86">
        <v>62658</v>
      </c>
      <c r="BR386" s="86">
        <v>62627</v>
      </c>
      <c r="BS386" s="86">
        <v>62731</v>
      </c>
      <c r="BT386" s="86">
        <v>62083</v>
      </c>
      <c r="BU386" s="86">
        <v>62137</v>
      </c>
      <c r="BV386" s="86">
        <v>60641</v>
      </c>
      <c r="BW386" s="86">
        <v>60797</v>
      </c>
      <c r="BX386" s="86">
        <v>60181</v>
      </c>
      <c r="BY386" s="86">
        <v>59508</v>
      </c>
      <c r="BZ386" s="86">
        <v>58327</v>
      </c>
      <c r="CA386" s="86">
        <v>58442</v>
      </c>
      <c r="CB386" s="86">
        <v>57184</v>
      </c>
      <c r="CC386" s="86">
        <v>56485</v>
      </c>
      <c r="CD386" s="86">
        <v>54863</v>
      </c>
      <c r="CE386" s="86">
        <v>53561</v>
      </c>
      <c r="CF386" s="86">
        <v>52852</v>
      </c>
      <c r="CG386" s="86">
        <v>52193</v>
      </c>
      <c r="CH386" s="86">
        <v>51216</v>
      </c>
      <c r="CI386" s="86">
        <v>51495</v>
      </c>
      <c r="CJ386" s="86">
        <v>51275</v>
      </c>
      <c r="CK386" s="86">
        <v>51688</v>
      </c>
      <c r="CL386" s="86">
        <v>52934</v>
      </c>
      <c r="CM386" s="86">
        <v>52710</v>
      </c>
      <c r="CN386" s="86">
        <v>53338</v>
      </c>
      <c r="CO386" s="86">
        <v>53428</v>
      </c>
      <c r="CP386" s="86">
        <v>52871</v>
      </c>
      <c r="CQ386" s="86">
        <v>52571</v>
      </c>
      <c r="CR386" s="86">
        <v>51197</v>
      </c>
      <c r="CS386" s="86">
        <v>50688</v>
      </c>
      <c r="CT386" s="86">
        <v>48108</v>
      </c>
      <c r="CU386" s="86">
        <v>44841</v>
      </c>
      <c r="CV386" s="86">
        <v>42062</v>
      </c>
      <c r="CW386" s="86">
        <v>39167</v>
      </c>
      <c r="CX386" s="86">
        <v>36388</v>
      </c>
      <c r="CY386" s="86">
        <v>33046</v>
      </c>
      <c r="CZ386" s="86">
        <v>30381</v>
      </c>
      <c r="DA386" s="86">
        <v>27198</v>
      </c>
      <c r="DB386" s="86">
        <v>24160</v>
      </c>
      <c r="DC386" s="86">
        <v>21414</v>
      </c>
      <c r="DD386" s="86">
        <v>18568</v>
      </c>
      <c r="DE386" s="86">
        <v>16086</v>
      </c>
      <c r="DF386" s="86">
        <v>13218</v>
      </c>
      <c r="DG386" s="86">
        <v>11193</v>
      </c>
      <c r="DH386" s="86">
        <v>8882</v>
      </c>
      <c r="DI386" s="86">
        <v>6934</v>
      </c>
      <c r="DJ386" s="86">
        <v>5028</v>
      </c>
      <c r="DK386" s="86">
        <v>3522</v>
      </c>
      <c r="DL386" s="86">
        <v>2209</v>
      </c>
      <c r="DM386" s="86">
        <v>1355</v>
      </c>
      <c r="DN386" s="86">
        <v>748</v>
      </c>
      <c r="DO386" s="86">
        <v>371</v>
      </c>
      <c r="DP386" s="86">
        <v>166</v>
      </c>
      <c r="DQ386" s="86">
        <v>67</v>
      </c>
      <c r="DR386" s="86">
        <v>25</v>
      </c>
      <c r="DS386" s="86">
        <v>9</v>
      </c>
      <c r="DT386" s="86">
        <v>2</v>
      </c>
      <c r="DU386" s="86">
        <v>1</v>
      </c>
      <c r="DV386" s="86">
        <v>0</v>
      </c>
      <c r="DW386" s="86">
        <v>0</v>
      </c>
      <c r="DX386" s="86">
        <v>0</v>
      </c>
      <c r="DY386" s="86">
        <v>0</v>
      </c>
      <c r="DZ386" s="86">
        <v>0</v>
      </c>
      <c r="EA386" s="86">
        <v>0</v>
      </c>
      <c r="EB386" s="86">
        <v>0</v>
      </c>
      <c r="EC386" s="86">
        <v>0</v>
      </c>
      <c r="ED386" s="86">
        <v>0</v>
      </c>
      <c r="EE386" s="86">
        <v>0</v>
      </c>
    </row>
    <row r="387" spans="1:135" ht="0.95" customHeight="1" x14ac:dyDescent="0.25">
      <c r="A387" s="70">
        <v>2047</v>
      </c>
      <c r="B387" s="71">
        <f t="shared" si="519"/>
        <v>4736239</v>
      </c>
      <c r="C387" s="70"/>
      <c r="D387" s="84">
        <f t="shared" si="520"/>
        <v>2444808</v>
      </c>
      <c r="E387" s="84">
        <f t="shared" si="521"/>
        <v>2502501</v>
      </c>
      <c r="F387" s="84">
        <f t="shared" si="522"/>
        <v>2560344</v>
      </c>
      <c r="G387" s="85">
        <f t="shared" si="523"/>
        <v>2617093</v>
      </c>
      <c r="H387" s="85">
        <f t="shared" si="524"/>
        <v>2673183</v>
      </c>
      <c r="I387" s="85">
        <f>SUM(CA387:$DJ387)</f>
        <v>1446480</v>
      </c>
      <c r="J387" s="85">
        <f>SUM(CB387:$DJ387)</f>
        <v>1388787</v>
      </c>
      <c r="K387" s="85">
        <f>SUM(CC387:$DJ387)</f>
        <v>1330944</v>
      </c>
      <c r="L387" s="85">
        <f>SUM(CD387:$DJ387)</f>
        <v>1274195</v>
      </c>
      <c r="M387" s="85">
        <f>SUM(CE387:$DJ387)</f>
        <v>1218105</v>
      </c>
      <c r="N387" s="84"/>
      <c r="O387" s="86">
        <v>40535</v>
      </c>
      <c r="P387" s="86">
        <v>40737</v>
      </c>
      <c r="Q387" s="86">
        <v>40872</v>
      </c>
      <c r="R387" s="86">
        <v>40982</v>
      </c>
      <c r="S387" s="86">
        <v>41095</v>
      </c>
      <c r="T387" s="86">
        <v>41210</v>
      </c>
      <c r="U387" s="86">
        <v>41322</v>
      </c>
      <c r="V387" s="86">
        <v>41441</v>
      </c>
      <c r="W387" s="86">
        <v>41590</v>
      </c>
      <c r="X387" s="86">
        <v>41752</v>
      </c>
      <c r="Y387" s="86">
        <v>41932</v>
      </c>
      <c r="Z387" s="86">
        <v>42132</v>
      </c>
      <c r="AA387" s="86">
        <v>42368</v>
      </c>
      <c r="AB387" s="86">
        <v>42632</v>
      </c>
      <c r="AC387" s="86">
        <v>42930</v>
      </c>
      <c r="AD387" s="86">
        <v>43299</v>
      </c>
      <c r="AE387" s="86">
        <v>43727</v>
      </c>
      <c r="AF387" s="86">
        <v>44245</v>
      </c>
      <c r="AG387" s="86">
        <v>44788</v>
      </c>
      <c r="AH387" s="86">
        <v>45362</v>
      </c>
      <c r="AI387" s="86">
        <v>45877</v>
      </c>
      <c r="AJ387" s="86">
        <v>46387</v>
      </c>
      <c r="AK387" s="86">
        <v>46931</v>
      </c>
      <c r="AL387" s="86">
        <v>47550</v>
      </c>
      <c r="AM387" s="86">
        <v>48237</v>
      </c>
      <c r="AN387" s="86">
        <v>48976</v>
      </c>
      <c r="AO387" s="86">
        <v>49699</v>
      </c>
      <c r="AP387" s="86">
        <v>50401</v>
      </c>
      <c r="AQ387" s="86">
        <v>51048</v>
      </c>
      <c r="AR387" s="86">
        <v>51636</v>
      </c>
      <c r="AS387" s="86">
        <v>52177</v>
      </c>
      <c r="AT387" s="86">
        <v>52654</v>
      </c>
      <c r="AU387" s="86">
        <v>53085</v>
      </c>
      <c r="AV387" s="86">
        <v>53251</v>
      </c>
      <c r="AW387" s="86">
        <v>53767</v>
      </c>
      <c r="AX387" s="86">
        <v>54235</v>
      </c>
      <c r="AY387" s="86">
        <v>54440</v>
      </c>
      <c r="AZ387" s="86">
        <v>55508</v>
      </c>
      <c r="BA387" s="86">
        <v>55184</v>
      </c>
      <c r="BB387" s="86">
        <v>55256</v>
      </c>
      <c r="BC387" s="86">
        <v>55367</v>
      </c>
      <c r="BD387" s="86">
        <v>55358</v>
      </c>
      <c r="BE387" s="86">
        <v>55464</v>
      </c>
      <c r="BF387" s="86">
        <v>56026</v>
      </c>
      <c r="BG387" s="86">
        <v>55711</v>
      </c>
      <c r="BH387" s="86">
        <v>56234</v>
      </c>
      <c r="BI387" s="86">
        <v>56601</v>
      </c>
      <c r="BJ387" s="86">
        <v>58383</v>
      </c>
      <c r="BK387" s="86">
        <v>58424</v>
      </c>
      <c r="BL387" s="86">
        <v>58979</v>
      </c>
      <c r="BM387" s="86">
        <v>59451</v>
      </c>
      <c r="BN387" s="86">
        <v>60323</v>
      </c>
      <c r="BO387" s="86">
        <v>60290</v>
      </c>
      <c r="BP387" s="86">
        <v>60734</v>
      </c>
      <c r="BQ387" s="86">
        <v>61121</v>
      </c>
      <c r="BR387" s="86">
        <v>62374</v>
      </c>
      <c r="BS387" s="86">
        <v>62312</v>
      </c>
      <c r="BT387" s="86">
        <v>62387</v>
      </c>
      <c r="BU387" s="86">
        <v>61722</v>
      </c>
      <c r="BV387" s="86">
        <v>61755</v>
      </c>
      <c r="BW387" s="86">
        <v>60256</v>
      </c>
      <c r="BX387" s="86">
        <v>60397</v>
      </c>
      <c r="BY387" s="86">
        <v>59772</v>
      </c>
      <c r="BZ387" s="86">
        <v>59068</v>
      </c>
      <c r="CA387" s="86">
        <v>57693</v>
      </c>
      <c r="CB387" s="86">
        <v>57843</v>
      </c>
      <c r="CC387" s="86">
        <v>56749</v>
      </c>
      <c r="CD387" s="86">
        <v>56090</v>
      </c>
      <c r="CE387" s="86">
        <v>54470</v>
      </c>
      <c r="CF387" s="86">
        <v>53161</v>
      </c>
      <c r="CG387" s="86">
        <v>52435</v>
      </c>
      <c r="CH387" s="86">
        <v>51756</v>
      </c>
      <c r="CI387" s="86">
        <v>50758</v>
      </c>
      <c r="CJ387" s="86">
        <v>51000</v>
      </c>
      <c r="CK387" s="86">
        <v>50739</v>
      </c>
      <c r="CL387" s="86">
        <v>51097</v>
      </c>
      <c r="CM387" s="86">
        <v>52269</v>
      </c>
      <c r="CN387" s="86">
        <v>51981</v>
      </c>
      <c r="CO387" s="86">
        <v>52521</v>
      </c>
      <c r="CP387" s="86">
        <v>52515</v>
      </c>
      <c r="CQ387" s="86">
        <v>51863</v>
      </c>
      <c r="CR387" s="86">
        <v>51448</v>
      </c>
      <c r="CS387" s="86">
        <v>49965</v>
      </c>
      <c r="CT387" s="86">
        <v>49315</v>
      </c>
      <c r="CU387" s="86">
        <v>46636</v>
      </c>
      <c r="CV387" s="86">
        <v>43285</v>
      </c>
      <c r="CW387" s="86">
        <v>40406</v>
      </c>
      <c r="CX387" s="86">
        <v>37412</v>
      </c>
      <c r="CY387" s="86">
        <v>34526</v>
      </c>
      <c r="CZ387" s="86">
        <v>31113</v>
      </c>
      <c r="DA387" s="86">
        <v>28342</v>
      </c>
      <c r="DB387" s="86">
        <v>25101</v>
      </c>
      <c r="DC387" s="86">
        <v>22013</v>
      </c>
      <c r="DD387" s="86">
        <v>19221</v>
      </c>
      <c r="DE387" s="86">
        <v>16372</v>
      </c>
      <c r="DF387" s="86">
        <v>13883</v>
      </c>
      <c r="DG387" s="86">
        <v>11122</v>
      </c>
      <c r="DH387" s="86">
        <v>9139</v>
      </c>
      <c r="DI387" s="86">
        <v>6997</v>
      </c>
      <c r="DJ387" s="86">
        <v>5244</v>
      </c>
      <c r="DK387" s="86">
        <v>3639</v>
      </c>
      <c r="DL387" s="86">
        <v>2411</v>
      </c>
      <c r="DM387" s="86">
        <v>1416</v>
      </c>
      <c r="DN387" s="86">
        <v>806</v>
      </c>
      <c r="DO387" s="86">
        <v>407</v>
      </c>
      <c r="DP387" s="86">
        <v>184</v>
      </c>
      <c r="DQ387" s="86">
        <v>75</v>
      </c>
      <c r="DR387" s="86">
        <v>27</v>
      </c>
      <c r="DS387" s="86">
        <v>10</v>
      </c>
      <c r="DT387" s="86">
        <v>4</v>
      </c>
      <c r="DU387" s="86">
        <v>1</v>
      </c>
      <c r="DV387" s="86">
        <v>0</v>
      </c>
      <c r="DW387" s="86">
        <v>0</v>
      </c>
      <c r="DX387" s="86">
        <v>0</v>
      </c>
      <c r="DY387" s="86">
        <v>0</v>
      </c>
      <c r="DZ387" s="86">
        <v>0</v>
      </c>
      <c r="EA387" s="86">
        <v>0</v>
      </c>
      <c r="EB387" s="86">
        <v>0</v>
      </c>
      <c r="EC387" s="86">
        <v>0</v>
      </c>
      <c r="ED387" s="86">
        <v>0</v>
      </c>
      <c r="EE387" s="86">
        <v>0</v>
      </c>
    </row>
    <row r="388" spans="1:135" ht="0.95" customHeight="1" x14ac:dyDescent="0.25">
      <c r="A388" s="70">
        <v>2048</v>
      </c>
      <c r="B388" s="71">
        <f t="shared" si="519"/>
        <v>4736062</v>
      </c>
      <c r="C388" s="70"/>
      <c r="D388" s="84">
        <f t="shared" si="520"/>
        <v>2437730</v>
      </c>
      <c r="E388" s="84">
        <f t="shared" si="521"/>
        <v>2496155</v>
      </c>
      <c r="F388" s="84">
        <f t="shared" si="522"/>
        <v>2553258</v>
      </c>
      <c r="G388" s="85">
        <f t="shared" si="523"/>
        <v>2610666</v>
      </c>
      <c r="H388" s="85">
        <f t="shared" si="524"/>
        <v>2667018</v>
      </c>
      <c r="I388" s="85">
        <f>SUM(CA388:$DJ388)</f>
        <v>1455424</v>
      </c>
      <c r="J388" s="85">
        <f>SUM(CB388:$DJ388)</f>
        <v>1396999</v>
      </c>
      <c r="K388" s="85">
        <f>SUM(CC388:$DJ388)</f>
        <v>1339896</v>
      </c>
      <c r="L388" s="85">
        <f>SUM(CD388:$DJ388)</f>
        <v>1282488</v>
      </c>
      <c r="M388" s="85">
        <f>SUM(CE388:$DJ388)</f>
        <v>1226136</v>
      </c>
      <c r="N388" s="84"/>
      <c r="O388" s="86">
        <v>40558</v>
      </c>
      <c r="P388" s="86">
        <v>40758</v>
      </c>
      <c r="Q388" s="86">
        <v>40895</v>
      </c>
      <c r="R388" s="86">
        <v>40998</v>
      </c>
      <c r="S388" s="86">
        <v>41104</v>
      </c>
      <c r="T388" s="86">
        <v>41211</v>
      </c>
      <c r="U388" s="86">
        <v>41308</v>
      </c>
      <c r="V388" s="86">
        <v>41411</v>
      </c>
      <c r="W388" s="86">
        <v>41537</v>
      </c>
      <c r="X388" s="86">
        <v>41680</v>
      </c>
      <c r="Y388" s="86">
        <v>41836</v>
      </c>
      <c r="Z388" s="86">
        <v>42012</v>
      </c>
      <c r="AA388" s="86">
        <v>42213</v>
      </c>
      <c r="AB388" s="86">
        <v>42454</v>
      </c>
      <c r="AC388" s="86">
        <v>42737</v>
      </c>
      <c r="AD388" s="86">
        <v>43069</v>
      </c>
      <c r="AE388" s="86">
        <v>43493</v>
      </c>
      <c r="AF388" s="86">
        <v>43983</v>
      </c>
      <c r="AG388" s="86">
        <v>44547</v>
      </c>
      <c r="AH388" s="86">
        <v>45104</v>
      </c>
      <c r="AI388" s="86">
        <v>45656</v>
      </c>
      <c r="AJ388" s="86">
        <v>46183</v>
      </c>
      <c r="AK388" s="86">
        <v>46765</v>
      </c>
      <c r="AL388" s="86">
        <v>47424</v>
      </c>
      <c r="AM388" s="86">
        <v>48166</v>
      </c>
      <c r="AN388" s="86">
        <v>48941</v>
      </c>
      <c r="AO388" s="86">
        <v>49722</v>
      </c>
      <c r="AP388" s="86">
        <v>50438</v>
      </c>
      <c r="AQ388" s="86">
        <v>51105</v>
      </c>
      <c r="AR388" s="86">
        <v>51705</v>
      </c>
      <c r="AS388" s="86">
        <v>52250</v>
      </c>
      <c r="AT388" s="86">
        <v>52751</v>
      </c>
      <c r="AU388" s="86">
        <v>53186</v>
      </c>
      <c r="AV388" s="86">
        <v>53574</v>
      </c>
      <c r="AW388" s="86">
        <v>53696</v>
      </c>
      <c r="AX388" s="86">
        <v>54166</v>
      </c>
      <c r="AY388" s="86">
        <v>54586</v>
      </c>
      <c r="AZ388" s="86">
        <v>54752</v>
      </c>
      <c r="BA388" s="86">
        <v>55777</v>
      </c>
      <c r="BB388" s="86">
        <v>55419</v>
      </c>
      <c r="BC388" s="86">
        <v>55460</v>
      </c>
      <c r="BD388" s="86">
        <v>55541</v>
      </c>
      <c r="BE388" s="86">
        <v>55501</v>
      </c>
      <c r="BF388" s="86">
        <v>55582</v>
      </c>
      <c r="BG388" s="86">
        <v>56119</v>
      </c>
      <c r="BH388" s="86">
        <v>55787</v>
      </c>
      <c r="BI388" s="86">
        <v>56285</v>
      </c>
      <c r="BJ388" s="86">
        <v>56629</v>
      </c>
      <c r="BK388" s="86">
        <v>58375</v>
      </c>
      <c r="BL388" s="86">
        <v>58385</v>
      </c>
      <c r="BM388" s="86">
        <v>58903</v>
      </c>
      <c r="BN388" s="86">
        <v>59334</v>
      </c>
      <c r="BO388" s="86">
        <v>60164</v>
      </c>
      <c r="BP388" s="86">
        <v>60092</v>
      </c>
      <c r="BQ388" s="86">
        <v>60497</v>
      </c>
      <c r="BR388" s="86">
        <v>60848</v>
      </c>
      <c r="BS388" s="86">
        <v>62064</v>
      </c>
      <c r="BT388" s="86">
        <v>61974</v>
      </c>
      <c r="BU388" s="86">
        <v>62027</v>
      </c>
      <c r="BV388" s="86">
        <v>61349</v>
      </c>
      <c r="BW388" s="86">
        <v>61366</v>
      </c>
      <c r="BX388" s="86">
        <v>59863</v>
      </c>
      <c r="BY388" s="86">
        <v>59991</v>
      </c>
      <c r="BZ388" s="86">
        <v>59332</v>
      </c>
      <c r="CA388" s="86">
        <v>58425</v>
      </c>
      <c r="CB388" s="86">
        <v>57103</v>
      </c>
      <c r="CC388" s="86">
        <v>57408</v>
      </c>
      <c r="CD388" s="86">
        <v>56352</v>
      </c>
      <c r="CE388" s="86">
        <v>55689</v>
      </c>
      <c r="CF388" s="86">
        <v>54066</v>
      </c>
      <c r="CG388" s="86">
        <v>52741</v>
      </c>
      <c r="CH388" s="86">
        <v>51996</v>
      </c>
      <c r="CI388" s="86">
        <v>51294</v>
      </c>
      <c r="CJ388" s="86">
        <v>50271</v>
      </c>
      <c r="CK388" s="86">
        <v>50468</v>
      </c>
      <c r="CL388" s="86">
        <v>50162</v>
      </c>
      <c r="CM388" s="86">
        <v>50458</v>
      </c>
      <c r="CN388" s="86">
        <v>51551</v>
      </c>
      <c r="CO388" s="86">
        <v>51190</v>
      </c>
      <c r="CP388" s="86">
        <v>51632</v>
      </c>
      <c r="CQ388" s="86">
        <v>51521</v>
      </c>
      <c r="CR388" s="86">
        <v>50764</v>
      </c>
      <c r="CS388" s="86">
        <v>50223</v>
      </c>
      <c r="CT388" s="86">
        <v>48625</v>
      </c>
      <c r="CU388" s="86">
        <v>47820</v>
      </c>
      <c r="CV388" s="86">
        <v>45035</v>
      </c>
      <c r="CW388" s="86">
        <v>41597</v>
      </c>
      <c r="CX388" s="86">
        <v>38614</v>
      </c>
      <c r="CY388" s="86">
        <v>35517</v>
      </c>
      <c r="CZ388" s="86">
        <v>32528</v>
      </c>
      <c r="DA388" s="86">
        <v>29049</v>
      </c>
      <c r="DB388" s="86">
        <v>26182</v>
      </c>
      <c r="DC388" s="86">
        <v>22895</v>
      </c>
      <c r="DD388" s="86">
        <v>19783</v>
      </c>
      <c r="DE388" s="86">
        <v>16971</v>
      </c>
      <c r="DF388" s="86">
        <v>14156</v>
      </c>
      <c r="DG388" s="86">
        <v>11707</v>
      </c>
      <c r="DH388" s="86">
        <v>9102</v>
      </c>
      <c r="DI388" s="86">
        <v>7221</v>
      </c>
      <c r="DJ388" s="86">
        <v>5308</v>
      </c>
      <c r="DK388" s="86">
        <v>3809</v>
      </c>
      <c r="DL388" s="86">
        <v>2504</v>
      </c>
      <c r="DM388" s="86">
        <v>1555</v>
      </c>
      <c r="DN388" s="86">
        <v>846</v>
      </c>
      <c r="DO388" s="86">
        <v>442</v>
      </c>
      <c r="DP388" s="86">
        <v>203</v>
      </c>
      <c r="DQ388" s="86">
        <v>83</v>
      </c>
      <c r="DR388" s="86">
        <v>31</v>
      </c>
      <c r="DS388" s="86">
        <v>10</v>
      </c>
      <c r="DT388" s="86">
        <v>5</v>
      </c>
      <c r="DU388" s="86">
        <v>1</v>
      </c>
      <c r="DV388" s="86">
        <v>0</v>
      </c>
      <c r="DW388" s="86">
        <v>0</v>
      </c>
      <c r="DX388" s="86">
        <v>0</v>
      </c>
      <c r="DY388" s="86">
        <v>0</v>
      </c>
      <c r="DZ388" s="86">
        <v>0</v>
      </c>
      <c r="EA388" s="86">
        <v>0</v>
      </c>
      <c r="EB388" s="86">
        <v>0</v>
      </c>
      <c r="EC388" s="86">
        <v>0</v>
      </c>
      <c r="ED388" s="86">
        <v>0</v>
      </c>
      <c r="EE388" s="86">
        <v>0</v>
      </c>
    </row>
    <row r="389" spans="1:135" ht="0.95" customHeight="1" x14ac:dyDescent="0.25">
      <c r="A389" s="70">
        <v>2049</v>
      </c>
      <c r="B389" s="71">
        <f t="shared" si="519"/>
        <v>4735475</v>
      </c>
      <c r="C389" s="70"/>
      <c r="D389" s="84">
        <f t="shared" si="520"/>
        <v>2430222</v>
      </c>
      <c r="E389" s="84">
        <f t="shared" si="521"/>
        <v>2488912</v>
      </c>
      <c r="F389" s="84">
        <f t="shared" si="522"/>
        <v>2546740</v>
      </c>
      <c r="G389" s="85">
        <f t="shared" si="523"/>
        <v>2603414</v>
      </c>
      <c r="H389" s="85">
        <f t="shared" si="524"/>
        <v>2660424</v>
      </c>
      <c r="I389" s="85">
        <f>SUM(CA389:$DJ389)</f>
        <v>1464086</v>
      </c>
      <c r="J389" s="85">
        <f>SUM(CB389:$DJ389)</f>
        <v>1405396</v>
      </c>
      <c r="K389" s="85">
        <f>SUM(CC389:$DJ389)</f>
        <v>1347568</v>
      </c>
      <c r="L389" s="85">
        <f>SUM(CD389:$DJ389)</f>
        <v>1290894</v>
      </c>
      <c r="M389" s="85">
        <f>SUM(CE389:$DJ389)</f>
        <v>1233884</v>
      </c>
      <c r="N389" s="84"/>
      <c r="O389" s="86">
        <v>40586</v>
      </c>
      <c r="P389" s="86">
        <v>40780</v>
      </c>
      <c r="Q389" s="86">
        <v>40916</v>
      </c>
      <c r="R389" s="86">
        <v>41021</v>
      </c>
      <c r="S389" s="86">
        <v>41123</v>
      </c>
      <c r="T389" s="86">
        <v>41220</v>
      </c>
      <c r="U389" s="86">
        <v>41310</v>
      </c>
      <c r="V389" s="86">
        <v>41399</v>
      </c>
      <c r="W389" s="86">
        <v>41507</v>
      </c>
      <c r="X389" s="86">
        <v>41628</v>
      </c>
      <c r="Y389" s="86">
        <v>41764</v>
      </c>
      <c r="Z389" s="86">
        <v>41918</v>
      </c>
      <c r="AA389" s="86">
        <v>42094</v>
      </c>
      <c r="AB389" s="86">
        <v>42299</v>
      </c>
      <c r="AC389" s="86">
        <v>42559</v>
      </c>
      <c r="AD389" s="86">
        <v>42878</v>
      </c>
      <c r="AE389" s="86">
        <v>43264</v>
      </c>
      <c r="AF389" s="86">
        <v>43750</v>
      </c>
      <c r="AG389" s="86">
        <v>44286</v>
      </c>
      <c r="AH389" s="86">
        <v>44865</v>
      </c>
      <c r="AI389" s="86">
        <v>45402</v>
      </c>
      <c r="AJ389" s="86">
        <v>45966</v>
      </c>
      <c r="AK389" s="86">
        <v>46565</v>
      </c>
      <c r="AL389" s="86">
        <v>47262</v>
      </c>
      <c r="AM389" s="86">
        <v>48043</v>
      </c>
      <c r="AN389" s="86">
        <v>48871</v>
      </c>
      <c r="AO389" s="86">
        <v>49687</v>
      </c>
      <c r="AP389" s="86">
        <v>50461</v>
      </c>
      <c r="AQ389" s="86">
        <v>51142</v>
      </c>
      <c r="AR389" s="86">
        <v>51760</v>
      </c>
      <c r="AS389" s="86">
        <v>52318</v>
      </c>
      <c r="AT389" s="86">
        <v>52822</v>
      </c>
      <c r="AU389" s="86">
        <v>53282</v>
      </c>
      <c r="AV389" s="86">
        <v>53675</v>
      </c>
      <c r="AW389" s="86">
        <v>54017</v>
      </c>
      <c r="AX389" s="86">
        <v>54096</v>
      </c>
      <c r="AY389" s="86">
        <v>54520</v>
      </c>
      <c r="AZ389" s="86">
        <v>54899</v>
      </c>
      <c r="BA389" s="86">
        <v>55026</v>
      </c>
      <c r="BB389" s="86">
        <v>56010</v>
      </c>
      <c r="BC389" s="86">
        <v>55623</v>
      </c>
      <c r="BD389" s="86">
        <v>55634</v>
      </c>
      <c r="BE389" s="86">
        <v>55686</v>
      </c>
      <c r="BF389" s="86">
        <v>55621</v>
      </c>
      <c r="BG389" s="86">
        <v>55678</v>
      </c>
      <c r="BH389" s="86">
        <v>56195</v>
      </c>
      <c r="BI389" s="86">
        <v>55842</v>
      </c>
      <c r="BJ389" s="86">
        <v>56315</v>
      </c>
      <c r="BK389" s="86">
        <v>56629</v>
      </c>
      <c r="BL389" s="86">
        <v>58336</v>
      </c>
      <c r="BM389" s="86">
        <v>58312</v>
      </c>
      <c r="BN389" s="86">
        <v>58789</v>
      </c>
      <c r="BO389" s="86">
        <v>59180</v>
      </c>
      <c r="BP389" s="86">
        <v>59969</v>
      </c>
      <c r="BQ389" s="86">
        <v>59858</v>
      </c>
      <c r="BR389" s="86">
        <v>60228</v>
      </c>
      <c r="BS389" s="86">
        <v>60546</v>
      </c>
      <c r="BT389" s="86">
        <v>61731</v>
      </c>
      <c r="BU389" s="86">
        <v>61619</v>
      </c>
      <c r="BV389" s="86">
        <v>61655</v>
      </c>
      <c r="BW389" s="86">
        <v>60967</v>
      </c>
      <c r="BX389" s="86">
        <v>60969</v>
      </c>
      <c r="BY389" s="86">
        <v>59463</v>
      </c>
      <c r="BZ389" s="86">
        <v>59553</v>
      </c>
      <c r="CA389" s="86">
        <v>58690</v>
      </c>
      <c r="CB389" s="86">
        <v>57828</v>
      </c>
      <c r="CC389" s="86">
        <v>56674</v>
      </c>
      <c r="CD389" s="86">
        <v>57010</v>
      </c>
      <c r="CE389" s="86">
        <v>55948</v>
      </c>
      <c r="CF389" s="86">
        <v>55275</v>
      </c>
      <c r="CG389" s="86">
        <v>53643</v>
      </c>
      <c r="CH389" s="86">
        <v>52302</v>
      </c>
      <c r="CI389" s="86">
        <v>51533</v>
      </c>
      <c r="CJ389" s="86">
        <v>50804</v>
      </c>
      <c r="CK389" s="86">
        <v>49748</v>
      </c>
      <c r="CL389" s="86">
        <v>49895</v>
      </c>
      <c r="CM389" s="86">
        <v>49538</v>
      </c>
      <c r="CN389" s="86">
        <v>49769</v>
      </c>
      <c r="CO389" s="86">
        <v>50772</v>
      </c>
      <c r="CP389" s="86">
        <v>50329</v>
      </c>
      <c r="CQ389" s="86">
        <v>50661</v>
      </c>
      <c r="CR389" s="86">
        <v>50435</v>
      </c>
      <c r="CS389" s="86">
        <v>49565</v>
      </c>
      <c r="CT389" s="86">
        <v>48886</v>
      </c>
      <c r="CU389" s="86">
        <v>47163</v>
      </c>
      <c r="CV389" s="86">
        <v>46191</v>
      </c>
      <c r="CW389" s="86">
        <v>43297</v>
      </c>
      <c r="CX389" s="86">
        <v>39768</v>
      </c>
      <c r="CY389" s="86">
        <v>36679</v>
      </c>
      <c r="CZ389" s="86">
        <v>33480</v>
      </c>
      <c r="DA389" s="86">
        <v>30389</v>
      </c>
      <c r="DB389" s="86">
        <v>26855</v>
      </c>
      <c r="DC389" s="86">
        <v>23905</v>
      </c>
      <c r="DD389" s="86">
        <v>20599</v>
      </c>
      <c r="DE389" s="86">
        <v>17490</v>
      </c>
      <c r="DF389" s="86">
        <v>14696</v>
      </c>
      <c r="DG389" s="86">
        <v>11959</v>
      </c>
      <c r="DH389" s="86">
        <v>9603</v>
      </c>
      <c r="DI389" s="86">
        <v>7211</v>
      </c>
      <c r="DJ389" s="86">
        <v>5496</v>
      </c>
      <c r="DK389" s="86">
        <v>3868</v>
      </c>
      <c r="DL389" s="86">
        <v>2631</v>
      </c>
      <c r="DM389" s="86">
        <v>1624</v>
      </c>
      <c r="DN389" s="86">
        <v>936</v>
      </c>
      <c r="DO389" s="86">
        <v>466</v>
      </c>
      <c r="DP389" s="86">
        <v>221</v>
      </c>
      <c r="DQ389" s="86">
        <v>92</v>
      </c>
      <c r="DR389" s="86">
        <v>34</v>
      </c>
      <c r="DS389" s="86">
        <v>12</v>
      </c>
      <c r="DT389" s="86">
        <v>5</v>
      </c>
      <c r="DU389" s="86">
        <v>1</v>
      </c>
      <c r="DV389" s="86">
        <v>0</v>
      </c>
      <c r="DW389" s="86">
        <v>0</v>
      </c>
      <c r="DX389" s="86">
        <v>0</v>
      </c>
      <c r="DY389" s="86">
        <v>0</v>
      </c>
      <c r="DZ389" s="86">
        <v>0</v>
      </c>
      <c r="EA389" s="86">
        <v>0</v>
      </c>
      <c r="EB389" s="86">
        <v>0</v>
      </c>
      <c r="EC389" s="86">
        <v>0</v>
      </c>
      <c r="ED389" s="86">
        <v>0</v>
      </c>
      <c r="EE389" s="86">
        <v>0</v>
      </c>
    </row>
    <row r="390" spans="1:135" ht="0.95" customHeight="1" x14ac:dyDescent="0.25">
      <c r="A390" s="70">
        <v>2050</v>
      </c>
      <c r="B390" s="71">
        <f t="shared" si="519"/>
        <v>4734304</v>
      </c>
      <c r="C390" s="70"/>
      <c r="D390" s="84">
        <f t="shared" si="520"/>
        <v>2422338</v>
      </c>
      <c r="E390" s="84">
        <f t="shared" si="521"/>
        <v>2481251</v>
      </c>
      <c r="F390" s="84">
        <f t="shared" si="522"/>
        <v>2539344</v>
      </c>
      <c r="G390" s="85">
        <f t="shared" si="523"/>
        <v>2596738</v>
      </c>
      <c r="H390" s="85">
        <f t="shared" si="524"/>
        <v>2653021</v>
      </c>
      <c r="I390" s="85">
        <f>SUM(CA390:$DJ390)</f>
        <v>1472269</v>
      </c>
      <c r="J390" s="85">
        <f>SUM(CB390:$DJ390)</f>
        <v>1413356</v>
      </c>
      <c r="K390" s="85">
        <f>SUM(CC390:$DJ390)</f>
        <v>1355263</v>
      </c>
      <c r="L390" s="85">
        <f>SUM(CD390:$DJ390)</f>
        <v>1297869</v>
      </c>
      <c r="M390" s="85">
        <f>SUM(CE390:$DJ390)</f>
        <v>1241586</v>
      </c>
      <c r="N390" s="84"/>
      <c r="O390" s="86">
        <v>40606</v>
      </c>
      <c r="P390" s="86">
        <v>40809</v>
      </c>
      <c r="Q390" s="86">
        <v>40938</v>
      </c>
      <c r="R390" s="86">
        <v>41042</v>
      </c>
      <c r="S390" s="86">
        <v>41146</v>
      </c>
      <c r="T390" s="86">
        <v>41239</v>
      </c>
      <c r="U390" s="86">
        <v>41319</v>
      </c>
      <c r="V390" s="86">
        <v>41400</v>
      </c>
      <c r="W390" s="86">
        <v>41496</v>
      </c>
      <c r="X390" s="86">
        <v>41599</v>
      </c>
      <c r="Y390" s="86">
        <v>41713</v>
      </c>
      <c r="Z390" s="86">
        <v>41847</v>
      </c>
      <c r="AA390" s="86">
        <v>42000</v>
      </c>
      <c r="AB390" s="86">
        <v>42181</v>
      </c>
      <c r="AC390" s="86">
        <v>42404</v>
      </c>
      <c r="AD390" s="86">
        <v>42700</v>
      </c>
      <c r="AE390" s="86">
        <v>43074</v>
      </c>
      <c r="AF390" s="86">
        <v>43522</v>
      </c>
      <c r="AG390" s="86">
        <v>44056</v>
      </c>
      <c r="AH390" s="86">
        <v>44606</v>
      </c>
      <c r="AI390" s="86">
        <v>45164</v>
      </c>
      <c r="AJ390" s="86">
        <v>45715</v>
      </c>
      <c r="AK390" s="86">
        <v>46353</v>
      </c>
      <c r="AL390" s="86">
        <v>47066</v>
      </c>
      <c r="AM390" s="86">
        <v>47883</v>
      </c>
      <c r="AN390" s="86">
        <v>48751</v>
      </c>
      <c r="AO390" s="86">
        <v>49620</v>
      </c>
      <c r="AP390" s="86">
        <v>50428</v>
      </c>
      <c r="AQ390" s="86">
        <v>51163</v>
      </c>
      <c r="AR390" s="86">
        <v>51796</v>
      </c>
      <c r="AS390" s="86">
        <v>52370</v>
      </c>
      <c r="AT390" s="86">
        <v>52889</v>
      </c>
      <c r="AU390" s="86">
        <v>53353</v>
      </c>
      <c r="AV390" s="86">
        <v>53769</v>
      </c>
      <c r="AW390" s="86">
        <v>54116</v>
      </c>
      <c r="AX390" s="86">
        <v>54415</v>
      </c>
      <c r="AY390" s="86">
        <v>54449</v>
      </c>
      <c r="AZ390" s="86">
        <v>54834</v>
      </c>
      <c r="BA390" s="86">
        <v>55173</v>
      </c>
      <c r="BB390" s="86">
        <v>55265</v>
      </c>
      <c r="BC390" s="86">
        <v>56212</v>
      </c>
      <c r="BD390" s="86">
        <v>55796</v>
      </c>
      <c r="BE390" s="86">
        <v>55778</v>
      </c>
      <c r="BF390" s="86">
        <v>55807</v>
      </c>
      <c r="BG390" s="86">
        <v>55718</v>
      </c>
      <c r="BH390" s="86">
        <v>55756</v>
      </c>
      <c r="BI390" s="86">
        <v>56248</v>
      </c>
      <c r="BJ390" s="86">
        <v>55875</v>
      </c>
      <c r="BK390" s="86">
        <v>56318</v>
      </c>
      <c r="BL390" s="86">
        <v>56601</v>
      </c>
      <c r="BM390" s="86">
        <v>58264</v>
      </c>
      <c r="BN390" s="86">
        <v>58202</v>
      </c>
      <c r="BO390" s="86">
        <v>58637</v>
      </c>
      <c r="BP390" s="86">
        <v>58990</v>
      </c>
      <c r="BQ390" s="86">
        <v>59737</v>
      </c>
      <c r="BR390" s="86">
        <v>59594</v>
      </c>
      <c r="BS390" s="86">
        <v>59929</v>
      </c>
      <c r="BT390" s="86">
        <v>60222</v>
      </c>
      <c r="BU390" s="86">
        <v>61379</v>
      </c>
      <c r="BV390" s="86">
        <v>61253</v>
      </c>
      <c r="BW390" s="86">
        <v>61275</v>
      </c>
      <c r="BX390" s="86">
        <v>60577</v>
      </c>
      <c r="BY390" s="86">
        <v>60566</v>
      </c>
      <c r="BZ390" s="86">
        <v>59032</v>
      </c>
      <c r="CA390" s="86">
        <v>58913</v>
      </c>
      <c r="CB390" s="86">
        <v>58093</v>
      </c>
      <c r="CC390" s="86">
        <v>57394</v>
      </c>
      <c r="CD390" s="86">
        <v>56283</v>
      </c>
      <c r="CE390" s="86">
        <v>56604</v>
      </c>
      <c r="CF390" s="86">
        <v>55533</v>
      </c>
      <c r="CG390" s="86">
        <v>54844</v>
      </c>
      <c r="CH390" s="86">
        <v>53199</v>
      </c>
      <c r="CI390" s="86">
        <v>51839</v>
      </c>
      <c r="CJ390" s="86">
        <v>51042</v>
      </c>
      <c r="CK390" s="86">
        <v>50277</v>
      </c>
      <c r="CL390" s="86">
        <v>49185</v>
      </c>
      <c r="CM390" s="86">
        <v>49276</v>
      </c>
      <c r="CN390" s="86">
        <v>48863</v>
      </c>
      <c r="CO390" s="86">
        <v>49020</v>
      </c>
      <c r="CP390" s="86">
        <v>49923</v>
      </c>
      <c r="CQ390" s="86">
        <v>49386</v>
      </c>
      <c r="CR390" s="86">
        <v>49604</v>
      </c>
      <c r="CS390" s="86">
        <v>49252</v>
      </c>
      <c r="CT390" s="86">
        <v>48258</v>
      </c>
      <c r="CU390" s="86">
        <v>47428</v>
      </c>
      <c r="CV390" s="86">
        <v>45570</v>
      </c>
      <c r="CW390" s="86">
        <v>44421</v>
      </c>
      <c r="CX390" s="86">
        <v>41410</v>
      </c>
      <c r="CY390" s="86">
        <v>37790</v>
      </c>
      <c r="CZ390" s="86">
        <v>34594</v>
      </c>
      <c r="DA390" s="86">
        <v>31296</v>
      </c>
      <c r="DB390" s="86">
        <v>28114</v>
      </c>
      <c r="DC390" s="86">
        <v>24540</v>
      </c>
      <c r="DD390" s="86">
        <v>21529</v>
      </c>
      <c r="DE390" s="86">
        <v>18233</v>
      </c>
      <c r="DF390" s="86">
        <v>15167</v>
      </c>
      <c r="DG390" s="86">
        <v>12436</v>
      </c>
      <c r="DH390" s="86">
        <v>9828</v>
      </c>
      <c r="DI390" s="86">
        <v>7623</v>
      </c>
      <c r="DJ390" s="86">
        <v>5502</v>
      </c>
      <c r="DK390" s="86">
        <v>4020</v>
      </c>
      <c r="DL390" s="86">
        <v>2682</v>
      </c>
      <c r="DM390" s="86">
        <v>1713</v>
      </c>
      <c r="DN390" s="86">
        <v>983</v>
      </c>
      <c r="DO390" s="86">
        <v>520</v>
      </c>
      <c r="DP390" s="86">
        <v>234</v>
      </c>
      <c r="DQ390" s="86">
        <v>101</v>
      </c>
      <c r="DR390" s="86">
        <v>38</v>
      </c>
      <c r="DS390" s="86">
        <v>14</v>
      </c>
      <c r="DT390" s="86">
        <v>5</v>
      </c>
      <c r="DU390" s="86">
        <v>1</v>
      </c>
      <c r="DV390" s="86">
        <v>0</v>
      </c>
      <c r="DW390" s="86">
        <v>0</v>
      </c>
      <c r="DX390" s="86">
        <v>0</v>
      </c>
      <c r="DY390" s="86">
        <v>0</v>
      </c>
      <c r="DZ390" s="86">
        <v>0</v>
      </c>
      <c r="EA390" s="86">
        <v>0</v>
      </c>
      <c r="EB390" s="86">
        <v>0</v>
      </c>
      <c r="EC390" s="86">
        <v>0</v>
      </c>
      <c r="ED390" s="86">
        <v>0</v>
      </c>
      <c r="EE390" s="86">
        <v>0</v>
      </c>
    </row>
    <row r="391" spans="1:135" ht="0.95" customHeight="1" x14ac:dyDescent="0.25">
      <c r="A391" s="70">
        <v>2051</v>
      </c>
      <c r="B391" s="71">
        <f t="shared" si="519"/>
        <v>4732752</v>
      </c>
      <c r="C391" s="70"/>
      <c r="D391" s="84">
        <f t="shared" si="520"/>
        <v>2414795</v>
      </c>
      <c r="E391" s="84">
        <f t="shared" si="521"/>
        <v>2473197</v>
      </c>
      <c r="F391" s="84">
        <f t="shared" si="522"/>
        <v>2531517</v>
      </c>
      <c r="G391" s="85">
        <f t="shared" si="523"/>
        <v>2589179</v>
      </c>
      <c r="H391" s="85">
        <f t="shared" si="524"/>
        <v>2646177</v>
      </c>
      <c r="I391" s="85">
        <f>SUM(CA391:$DJ391)</f>
        <v>1479438</v>
      </c>
      <c r="J391" s="85">
        <f>SUM(CB391:$DJ391)</f>
        <v>1421036</v>
      </c>
      <c r="K391" s="85">
        <f>SUM(CC391:$DJ391)</f>
        <v>1362716</v>
      </c>
      <c r="L391" s="85">
        <f>SUM(CD391:$DJ391)</f>
        <v>1305054</v>
      </c>
      <c r="M391" s="85">
        <f>SUM(CE391:$DJ391)</f>
        <v>1248056</v>
      </c>
      <c r="N391" s="84"/>
      <c r="O391" s="86">
        <v>40627</v>
      </c>
      <c r="P391" s="86">
        <v>40829</v>
      </c>
      <c r="Q391" s="86">
        <v>40967</v>
      </c>
      <c r="R391" s="86">
        <v>41064</v>
      </c>
      <c r="S391" s="86">
        <v>41165</v>
      </c>
      <c r="T391" s="86">
        <v>41263</v>
      </c>
      <c r="U391" s="86">
        <v>41338</v>
      </c>
      <c r="V391" s="86">
        <v>41411</v>
      </c>
      <c r="W391" s="86">
        <v>41498</v>
      </c>
      <c r="X391" s="86">
        <v>41589</v>
      </c>
      <c r="Y391" s="86">
        <v>41685</v>
      </c>
      <c r="Z391" s="86">
        <v>41796</v>
      </c>
      <c r="AA391" s="86">
        <v>41930</v>
      </c>
      <c r="AB391" s="86">
        <v>42089</v>
      </c>
      <c r="AC391" s="86">
        <v>42287</v>
      </c>
      <c r="AD391" s="86">
        <v>42545</v>
      </c>
      <c r="AE391" s="86">
        <v>42896</v>
      </c>
      <c r="AF391" s="86">
        <v>43333</v>
      </c>
      <c r="AG391" s="86">
        <v>43828</v>
      </c>
      <c r="AH391" s="86">
        <v>44379</v>
      </c>
      <c r="AI391" s="86">
        <v>44909</v>
      </c>
      <c r="AJ391" s="86">
        <v>45481</v>
      </c>
      <c r="AK391" s="86">
        <v>46105</v>
      </c>
      <c r="AL391" s="86">
        <v>46857</v>
      </c>
      <c r="AM391" s="86">
        <v>47691</v>
      </c>
      <c r="AN391" s="86">
        <v>48594</v>
      </c>
      <c r="AO391" s="86">
        <v>49500</v>
      </c>
      <c r="AP391" s="86">
        <v>50361</v>
      </c>
      <c r="AQ391" s="86">
        <v>51131</v>
      </c>
      <c r="AR391" s="86">
        <v>51816</v>
      </c>
      <c r="AS391" s="86">
        <v>52405</v>
      </c>
      <c r="AT391" s="86">
        <v>52939</v>
      </c>
      <c r="AU391" s="86">
        <v>53417</v>
      </c>
      <c r="AV391" s="86">
        <v>53839</v>
      </c>
      <c r="AW391" s="86">
        <v>54209</v>
      </c>
      <c r="AX391" s="86">
        <v>54512</v>
      </c>
      <c r="AY391" s="86">
        <v>54767</v>
      </c>
      <c r="AZ391" s="86">
        <v>54762</v>
      </c>
      <c r="BA391" s="86">
        <v>55109</v>
      </c>
      <c r="BB391" s="86">
        <v>55413</v>
      </c>
      <c r="BC391" s="86">
        <v>55471</v>
      </c>
      <c r="BD391" s="86">
        <v>56383</v>
      </c>
      <c r="BE391" s="86">
        <v>55939</v>
      </c>
      <c r="BF391" s="86">
        <v>55899</v>
      </c>
      <c r="BG391" s="86">
        <v>55904</v>
      </c>
      <c r="BH391" s="86">
        <v>55797</v>
      </c>
      <c r="BI391" s="86">
        <v>55813</v>
      </c>
      <c r="BJ391" s="86">
        <v>56279</v>
      </c>
      <c r="BK391" s="86">
        <v>55881</v>
      </c>
      <c r="BL391" s="86">
        <v>56290</v>
      </c>
      <c r="BM391" s="86">
        <v>56538</v>
      </c>
      <c r="BN391" s="86">
        <v>58155</v>
      </c>
      <c r="BO391" s="86">
        <v>58054</v>
      </c>
      <c r="BP391" s="86">
        <v>58449</v>
      </c>
      <c r="BQ391" s="86">
        <v>58764</v>
      </c>
      <c r="BR391" s="86">
        <v>59477</v>
      </c>
      <c r="BS391" s="86">
        <v>59302</v>
      </c>
      <c r="BT391" s="86">
        <v>59610</v>
      </c>
      <c r="BU391" s="86">
        <v>59879</v>
      </c>
      <c r="BV391" s="86">
        <v>61017</v>
      </c>
      <c r="BW391" s="86">
        <v>60879</v>
      </c>
      <c r="BX391" s="86">
        <v>60888</v>
      </c>
      <c r="BY391" s="86">
        <v>60180</v>
      </c>
      <c r="BZ391" s="86">
        <v>60130</v>
      </c>
      <c r="CA391" s="86">
        <v>58402</v>
      </c>
      <c r="CB391" s="86">
        <v>58320</v>
      </c>
      <c r="CC391" s="86">
        <v>57662</v>
      </c>
      <c r="CD391" s="86">
        <v>56998</v>
      </c>
      <c r="CE391" s="86">
        <v>55885</v>
      </c>
      <c r="CF391" s="86">
        <v>56187</v>
      </c>
      <c r="CG391" s="86">
        <v>55100</v>
      </c>
      <c r="CH391" s="86">
        <v>54392</v>
      </c>
      <c r="CI391" s="86">
        <v>52730</v>
      </c>
      <c r="CJ391" s="86">
        <v>51346</v>
      </c>
      <c r="CK391" s="86">
        <v>50515</v>
      </c>
      <c r="CL391" s="86">
        <v>49711</v>
      </c>
      <c r="CM391" s="86">
        <v>48578</v>
      </c>
      <c r="CN391" s="86">
        <v>48608</v>
      </c>
      <c r="CO391" s="86">
        <v>48131</v>
      </c>
      <c r="CP391" s="86">
        <v>48204</v>
      </c>
      <c r="CQ391" s="86">
        <v>48997</v>
      </c>
      <c r="CR391" s="86">
        <v>48362</v>
      </c>
      <c r="CS391" s="86">
        <v>48450</v>
      </c>
      <c r="CT391" s="86">
        <v>47962</v>
      </c>
      <c r="CU391" s="86">
        <v>46832</v>
      </c>
      <c r="CV391" s="86">
        <v>45840</v>
      </c>
      <c r="CW391" s="86">
        <v>43840</v>
      </c>
      <c r="CX391" s="86">
        <v>42502</v>
      </c>
      <c r="CY391" s="86">
        <v>39371</v>
      </c>
      <c r="CZ391" s="86">
        <v>35662</v>
      </c>
      <c r="DA391" s="86">
        <v>32360</v>
      </c>
      <c r="DB391" s="86">
        <v>28976</v>
      </c>
      <c r="DC391" s="86">
        <v>25714</v>
      </c>
      <c r="DD391" s="86">
        <v>22126</v>
      </c>
      <c r="DE391" s="86">
        <v>19083</v>
      </c>
      <c r="DF391" s="86">
        <v>15836</v>
      </c>
      <c r="DG391" s="86">
        <v>12856</v>
      </c>
      <c r="DH391" s="86">
        <v>10244</v>
      </c>
      <c r="DI391" s="86">
        <v>7823</v>
      </c>
      <c r="DJ391" s="86">
        <v>5833</v>
      </c>
      <c r="DK391" s="86">
        <v>4037</v>
      </c>
      <c r="DL391" s="86">
        <v>2799</v>
      </c>
      <c r="DM391" s="86">
        <v>1754</v>
      </c>
      <c r="DN391" s="86">
        <v>1042</v>
      </c>
      <c r="DO391" s="86">
        <v>550</v>
      </c>
      <c r="DP391" s="86">
        <v>265</v>
      </c>
      <c r="DQ391" s="86">
        <v>106</v>
      </c>
      <c r="DR391" s="86">
        <v>43</v>
      </c>
      <c r="DS391" s="86">
        <v>15</v>
      </c>
      <c r="DT391" s="86">
        <v>6</v>
      </c>
      <c r="DU391" s="86">
        <v>1</v>
      </c>
      <c r="DV391" s="86">
        <v>0</v>
      </c>
      <c r="DW391" s="86">
        <v>0</v>
      </c>
      <c r="DX391" s="86">
        <v>0</v>
      </c>
      <c r="DY391" s="86">
        <v>0</v>
      </c>
      <c r="DZ391" s="86">
        <v>0</v>
      </c>
      <c r="EA391" s="86">
        <v>0</v>
      </c>
      <c r="EB391" s="86">
        <v>0</v>
      </c>
      <c r="EC391" s="86">
        <v>0</v>
      </c>
      <c r="ED391" s="86">
        <v>0</v>
      </c>
      <c r="EE391" s="86">
        <v>0</v>
      </c>
    </row>
    <row r="392" spans="1:135" ht="0.95" customHeight="1" x14ac:dyDescent="0.25">
      <c r="A392" s="70">
        <v>2052</v>
      </c>
      <c r="B392" s="71">
        <f t="shared" si="519"/>
        <v>4730484</v>
      </c>
      <c r="C392" s="70"/>
      <c r="D392" s="84">
        <f t="shared" si="520"/>
        <v>2406007</v>
      </c>
      <c r="E392" s="84">
        <f t="shared" si="521"/>
        <v>2465503</v>
      </c>
      <c r="F392" s="84">
        <f t="shared" si="522"/>
        <v>2523318</v>
      </c>
      <c r="G392" s="85">
        <f t="shared" si="523"/>
        <v>2581207</v>
      </c>
      <c r="H392" s="85">
        <f t="shared" si="524"/>
        <v>2638475</v>
      </c>
      <c r="I392" s="85">
        <f>SUM(CA392:$DJ392)</f>
        <v>1486886</v>
      </c>
      <c r="J392" s="85">
        <f>SUM(CB392:$DJ392)</f>
        <v>1427390</v>
      </c>
      <c r="K392" s="85">
        <f>SUM(CC392:$DJ392)</f>
        <v>1369575</v>
      </c>
      <c r="L392" s="85">
        <f>SUM(CD392:$DJ392)</f>
        <v>1311686</v>
      </c>
      <c r="M392" s="85">
        <f>SUM(CE392:$DJ392)</f>
        <v>1254418</v>
      </c>
      <c r="N392" s="84"/>
      <c r="O392" s="86">
        <v>40637</v>
      </c>
      <c r="P392" s="86">
        <v>40850</v>
      </c>
      <c r="Q392" s="86">
        <v>40987</v>
      </c>
      <c r="R392" s="86">
        <v>41094</v>
      </c>
      <c r="S392" s="86">
        <v>41189</v>
      </c>
      <c r="T392" s="86">
        <v>41282</v>
      </c>
      <c r="U392" s="86">
        <v>41362</v>
      </c>
      <c r="V392" s="86">
        <v>41429</v>
      </c>
      <c r="W392" s="86">
        <v>41509</v>
      </c>
      <c r="X392" s="86">
        <v>41591</v>
      </c>
      <c r="Y392" s="86">
        <v>41676</v>
      </c>
      <c r="Z392" s="86">
        <v>41769</v>
      </c>
      <c r="AA392" s="86">
        <v>41879</v>
      </c>
      <c r="AB392" s="86">
        <v>42020</v>
      </c>
      <c r="AC392" s="86">
        <v>42198</v>
      </c>
      <c r="AD392" s="86">
        <v>42429</v>
      </c>
      <c r="AE392" s="86">
        <v>42743</v>
      </c>
      <c r="AF392" s="86">
        <v>43155</v>
      </c>
      <c r="AG392" s="86">
        <v>43639</v>
      </c>
      <c r="AH392" s="86">
        <v>44153</v>
      </c>
      <c r="AI392" s="86">
        <v>44684</v>
      </c>
      <c r="AJ392" s="86">
        <v>45229</v>
      </c>
      <c r="AK392" s="86">
        <v>45873</v>
      </c>
      <c r="AL392" s="86">
        <v>46613</v>
      </c>
      <c r="AM392" s="86">
        <v>47486</v>
      </c>
      <c r="AN392" s="86">
        <v>48405</v>
      </c>
      <c r="AO392" s="86">
        <v>49343</v>
      </c>
      <c r="AP392" s="86">
        <v>50243</v>
      </c>
      <c r="AQ392" s="86">
        <v>51064</v>
      </c>
      <c r="AR392" s="86">
        <v>51784</v>
      </c>
      <c r="AS392" s="86">
        <v>52423</v>
      </c>
      <c r="AT392" s="86">
        <v>52973</v>
      </c>
      <c r="AU392" s="86">
        <v>53466</v>
      </c>
      <c r="AV392" s="86">
        <v>53901</v>
      </c>
      <c r="AW392" s="86">
        <v>54278</v>
      </c>
      <c r="AX392" s="86">
        <v>54604</v>
      </c>
      <c r="AY392" s="86">
        <v>54863</v>
      </c>
      <c r="AZ392" s="86">
        <v>55078</v>
      </c>
      <c r="BA392" s="86">
        <v>55038</v>
      </c>
      <c r="BB392" s="86">
        <v>55349</v>
      </c>
      <c r="BC392" s="86">
        <v>55619</v>
      </c>
      <c r="BD392" s="86">
        <v>55647</v>
      </c>
      <c r="BE392" s="86">
        <v>56526</v>
      </c>
      <c r="BF392" s="86">
        <v>56060</v>
      </c>
      <c r="BG392" s="86">
        <v>55999</v>
      </c>
      <c r="BH392" s="86">
        <v>55982</v>
      </c>
      <c r="BI392" s="86">
        <v>55855</v>
      </c>
      <c r="BJ392" s="86">
        <v>55849</v>
      </c>
      <c r="BK392" s="86">
        <v>56283</v>
      </c>
      <c r="BL392" s="86">
        <v>55856</v>
      </c>
      <c r="BM392" s="86">
        <v>56227</v>
      </c>
      <c r="BN392" s="86">
        <v>56437</v>
      </c>
      <c r="BO392" s="86">
        <v>58008</v>
      </c>
      <c r="BP392" s="86">
        <v>57870</v>
      </c>
      <c r="BQ392" s="86">
        <v>58227</v>
      </c>
      <c r="BR392" s="86">
        <v>58508</v>
      </c>
      <c r="BS392" s="86">
        <v>59187</v>
      </c>
      <c r="BT392" s="86">
        <v>58988</v>
      </c>
      <c r="BU392" s="86">
        <v>59272</v>
      </c>
      <c r="BV392" s="86">
        <v>59524</v>
      </c>
      <c r="BW392" s="86">
        <v>60645</v>
      </c>
      <c r="BX392" s="86">
        <v>60495</v>
      </c>
      <c r="BY392" s="86">
        <v>60492</v>
      </c>
      <c r="BZ392" s="86">
        <v>59754</v>
      </c>
      <c r="CA392" s="86">
        <v>59496</v>
      </c>
      <c r="CB392" s="86">
        <v>57815</v>
      </c>
      <c r="CC392" s="86">
        <v>57889</v>
      </c>
      <c r="CD392" s="86">
        <v>57268</v>
      </c>
      <c r="CE392" s="86">
        <v>56596</v>
      </c>
      <c r="CF392" s="86">
        <v>55476</v>
      </c>
      <c r="CG392" s="86">
        <v>55752</v>
      </c>
      <c r="CH392" s="86">
        <v>54647</v>
      </c>
      <c r="CI392" s="86">
        <v>53914</v>
      </c>
      <c r="CJ392" s="86">
        <v>52232</v>
      </c>
      <c r="CK392" s="86">
        <v>50818</v>
      </c>
      <c r="CL392" s="86">
        <v>49949</v>
      </c>
      <c r="CM392" s="86">
        <v>49100</v>
      </c>
      <c r="CN392" s="86">
        <v>47922</v>
      </c>
      <c r="CO392" s="86">
        <v>47884</v>
      </c>
      <c r="CP392" s="86">
        <v>47333</v>
      </c>
      <c r="CQ392" s="86">
        <v>47313</v>
      </c>
      <c r="CR392" s="86">
        <v>47987</v>
      </c>
      <c r="CS392" s="86">
        <v>47243</v>
      </c>
      <c r="CT392" s="86">
        <v>47192</v>
      </c>
      <c r="CU392" s="86">
        <v>46553</v>
      </c>
      <c r="CV392" s="86">
        <v>45277</v>
      </c>
      <c r="CW392" s="86">
        <v>44116</v>
      </c>
      <c r="CX392" s="86">
        <v>41962</v>
      </c>
      <c r="CY392" s="86">
        <v>40425</v>
      </c>
      <c r="CZ392" s="86">
        <v>37173</v>
      </c>
      <c r="DA392" s="86">
        <v>33380</v>
      </c>
      <c r="DB392" s="86">
        <v>29983</v>
      </c>
      <c r="DC392" s="86">
        <v>26525</v>
      </c>
      <c r="DD392" s="86">
        <v>23206</v>
      </c>
      <c r="DE392" s="86">
        <v>19633</v>
      </c>
      <c r="DF392" s="86">
        <v>16596</v>
      </c>
      <c r="DG392" s="86">
        <v>13445</v>
      </c>
      <c r="DH392" s="86">
        <v>10609</v>
      </c>
      <c r="DI392" s="86">
        <v>8174</v>
      </c>
      <c r="DJ392" s="86">
        <v>6003</v>
      </c>
      <c r="DK392" s="86">
        <v>4294</v>
      </c>
      <c r="DL392" s="86">
        <v>2820</v>
      </c>
      <c r="DM392" s="86">
        <v>1840</v>
      </c>
      <c r="DN392" s="86">
        <v>1071</v>
      </c>
      <c r="DO392" s="86">
        <v>586</v>
      </c>
      <c r="DP392" s="86">
        <v>282</v>
      </c>
      <c r="DQ392" s="86">
        <v>123</v>
      </c>
      <c r="DR392" s="86">
        <v>44</v>
      </c>
      <c r="DS392" s="86">
        <v>17</v>
      </c>
      <c r="DT392" s="86">
        <v>6</v>
      </c>
      <c r="DU392" s="86">
        <v>2</v>
      </c>
      <c r="DV392" s="86">
        <v>0</v>
      </c>
      <c r="DW392" s="86">
        <v>0</v>
      </c>
      <c r="DX392" s="86">
        <v>0</v>
      </c>
      <c r="DY392" s="86">
        <v>0</v>
      </c>
      <c r="DZ392" s="86">
        <v>0</v>
      </c>
      <c r="EA392" s="86">
        <v>0</v>
      </c>
      <c r="EB392" s="86">
        <v>0</v>
      </c>
      <c r="EC392" s="86">
        <v>0</v>
      </c>
      <c r="ED392" s="86">
        <v>0</v>
      </c>
      <c r="EE392" s="86">
        <v>0</v>
      </c>
    </row>
    <row r="393" spans="1:135" ht="0.95" customHeight="1" x14ac:dyDescent="0.25">
      <c r="A393" s="70">
        <v>2053</v>
      </c>
      <c r="B393" s="71">
        <f t="shared" si="519"/>
        <v>4727716</v>
      </c>
      <c r="C393" s="70"/>
      <c r="D393" s="84">
        <f t="shared" si="520"/>
        <v>2397445</v>
      </c>
      <c r="E393" s="84">
        <f t="shared" si="521"/>
        <v>2456575</v>
      </c>
      <c r="F393" s="84">
        <f t="shared" si="522"/>
        <v>2515481</v>
      </c>
      <c r="G393" s="85">
        <f t="shared" si="523"/>
        <v>2572873</v>
      </c>
      <c r="H393" s="85">
        <f t="shared" si="524"/>
        <v>2630370</v>
      </c>
      <c r="I393" s="85">
        <f>SUM(CA393:$DJ393)</f>
        <v>1493377</v>
      </c>
      <c r="J393" s="85">
        <f>SUM(CB393:$DJ393)</f>
        <v>1434247</v>
      </c>
      <c r="K393" s="85">
        <f>SUM(CC393:$DJ393)</f>
        <v>1375341</v>
      </c>
      <c r="L393" s="85">
        <f>SUM(CD393:$DJ393)</f>
        <v>1317949</v>
      </c>
      <c r="M393" s="85">
        <f>SUM(CE393:$DJ393)</f>
        <v>1260452</v>
      </c>
      <c r="N393" s="84"/>
      <c r="O393" s="86">
        <v>40639</v>
      </c>
      <c r="P393" s="86">
        <v>40858</v>
      </c>
      <c r="Q393" s="86">
        <v>41009</v>
      </c>
      <c r="R393" s="86">
        <v>41112</v>
      </c>
      <c r="S393" s="86">
        <v>41218</v>
      </c>
      <c r="T393" s="86">
        <v>41305</v>
      </c>
      <c r="U393" s="86">
        <v>41382</v>
      </c>
      <c r="V393" s="86">
        <v>41453</v>
      </c>
      <c r="W393" s="86">
        <v>41527</v>
      </c>
      <c r="X393" s="86">
        <v>41603</v>
      </c>
      <c r="Y393" s="86">
        <v>41679</v>
      </c>
      <c r="Z393" s="86">
        <v>41758</v>
      </c>
      <c r="AA393" s="86">
        <v>41853</v>
      </c>
      <c r="AB393" s="86">
        <v>41969</v>
      </c>
      <c r="AC393" s="86">
        <v>42127</v>
      </c>
      <c r="AD393" s="86">
        <v>42341</v>
      </c>
      <c r="AE393" s="86">
        <v>42628</v>
      </c>
      <c r="AF393" s="86">
        <v>43003</v>
      </c>
      <c r="AG393" s="86">
        <v>43465</v>
      </c>
      <c r="AH393" s="86">
        <v>43965</v>
      </c>
      <c r="AI393" s="86">
        <v>44460</v>
      </c>
      <c r="AJ393" s="86">
        <v>45006</v>
      </c>
      <c r="AK393" s="86">
        <v>45625</v>
      </c>
      <c r="AL393" s="86">
        <v>46385</v>
      </c>
      <c r="AM393" s="86">
        <v>47244</v>
      </c>
      <c r="AN393" s="86">
        <v>48202</v>
      </c>
      <c r="AO393" s="86">
        <v>49159</v>
      </c>
      <c r="AP393" s="86">
        <v>50088</v>
      </c>
      <c r="AQ393" s="86">
        <v>50947</v>
      </c>
      <c r="AR393" s="86">
        <v>51716</v>
      </c>
      <c r="AS393" s="86">
        <v>52392</v>
      </c>
      <c r="AT393" s="86">
        <v>52989</v>
      </c>
      <c r="AU393" s="86">
        <v>53498</v>
      </c>
      <c r="AV393" s="86">
        <v>53948</v>
      </c>
      <c r="AW393" s="86">
        <v>54339</v>
      </c>
      <c r="AX393" s="86">
        <v>54671</v>
      </c>
      <c r="AY393" s="86">
        <v>54954</v>
      </c>
      <c r="AZ393" s="86">
        <v>55173</v>
      </c>
      <c r="BA393" s="86">
        <v>55352</v>
      </c>
      <c r="BB393" s="86">
        <v>55278</v>
      </c>
      <c r="BC393" s="86">
        <v>55556</v>
      </c>
      <c r="BD393" s="86">
        <v>55795</v>
      </c>
      <c r="BE393" s="86">
        <v>55795</v>
      </c>
      <c r="BF393" s="86">
        <v>56644</v>
      </c>
      <c r="BG393" s="86">
        <v>56158</v>
      </c>
      <c r="BH393" s="86">
        <v>56077</v>
      </c>
      <c r="BI393" s="86">
        <v>56041</v>
      </c>
      <c r="BJ393" s="86">
        <v>55891</v>
      </c>
      <c r="BK393" s="86">
        <v>55856</v>
      </c>
      <c r="BL393" s="86">
        <v>56257</v>
      </c>
      <c r="BM393" s="86">
        <v>55797</v>
      </c>
      <c r="BN393" s="86">
        <v>56129</v>
      </c>
      <c r="BO393" s="86">
        <v>56299</v>
      </c>
      <c r="BP393" s="86">
        <v>57826</v>
      </c>
      <c r="BQ393" s="86">
        <v>57652</v>
      </c>
      <c r="BR393" s="86">
        <v>57974</v>
      </c>
      <c r="BS393" s="86">
        <v>58223</v>
      </c>
      <c r="BT393" s="86">
        <v>58875</v>
      </c>
      <c r="BU393" s="86">
        <v>58655</v>
      </c>
      <c r="BV393" s="86">
        <v>58924</v>
      </c>
      <c r="BW393" s="86">
        <v>59161</v>
      </c>
      <c r="BX393" s="86">
        <v>60266</v>
      </c>
      <c r="BY393" s="86">
        <v>60104</v>
      </c>
      <c r="BZ393" s="86">
        <v>60064</v>
      </c>
      <c r="CA393" s="86">
        <v>59130</v>
      </c>
      <c r="CB393" s="86">
        <v>58906</v>
      </c>
      <c r="CC393" s="86">
        <v>57392</v>
      </c>
      <c r="CD393" s="86">
        <v>57497</v>
      </c>
      <c r="CE393" s="86">
        <v>56867</v>
      </c>
      <c r="CF393" s="86">
        <v>56183</v>
      </c>
      <c r="CG393" s="86">
        <v>55049</v>
      </c>
      <c r="CH393" s="86">
        <v>55297</v>
      </c>
      <c r="CI393" s="86">
        <v>54168</v>
      </c>
      <c r="CJ393" s="86">
        <v>53408</v>
      </c>
      <c r="CK393" s="86">
        <v>51700</v>
      </c>
      <c r="CL393" s="86">
        <v>50250</v>
      </c>
      <c r="CM393" s="86">
        <v>49338</v>
      </c>
      <c r="CN393" s="86">
        <v>48440</v>
      </c>
      <c r="CO393" s="86">
        <v>47210</v>
      </c>
      <c r="CP393" s="86">
        <v>47094</v>
      </c>
      <c r="CQ393" s="86">
        <v>46464</v>
      </c>
      <c r="CR393" s="86">
        <v>46344</v>
      </c>
      <c r="CS393" s="86">
        <v>46887</v>
      </c>
      <c r="CT393" s="86">
        <v>46024</v>
      </c>
      <c r="CU393" s="86">
        <v>45820</v>
      </c>
      <c r="CV393" s="86">
        <v>45020</v>
      </c>
      <c r="CW393" s="86">
        <v>43589</v>
      </c>
      <c r="CX393" s="86">
        <v>42244</v>
      </c>
      <c r="CY393" s="86">
        <v>39931</v>
      </c>
      <c r="CZ393" s="86">
        <v>38189</v>
      </c>
      <c r="DA393" s="86">
        <v>34819</v>
      </c>
      <c r="DB393" s="86">
        <v>30951</v>
      </c>
      <c r="DC393" s="86">
        <v>27471</v>
      </c>
      <c r="DD393" s="86">
        <v>23964</v>
      </c>
      <c r="DE393" s="86">
        <v>20619</v>
      </c>
      <c r="DF393" s="86">
        <v>17099</v>
      </c>
      <c r="DG393" s="86">
        <v>14116</v>
      </c>
      <c r="DH393" s="86">
        <v>11120</v>
      </c>
      <c r="DI393" s="86">
        <v>8487</v>
      </c>
      <c r="DJ393" s="86">
        <v>6290</v>
      </c>
      <c r="DK393" s="86">
        <v>4434</v>
      </c>
      <c r="DL393" s="86">
        <v>3012</v>
      </c>
      <c r="DM393" s="86">
        <v>1861</v>
      </c>
      <c r="DN393" s="86">
        <v>1131</v>
      </c>
      <c r="DO393" s="86">
        <v>605</v>
      </c>
      <c r="DP393" s="86">
        <v>303</v>
      </c>
      <c r="DQ393" s="86">
        <v>132</v>
      </c>
      <c r="DR393" s="86">
        <v>53</v>
      </c>
      <c r="DS393" s="86">
        <v>17</v>
      </c>
      <c r="DT393" s="86">
        <v>6</v>
      </c>
      <c r="DU393" s="86">
        <v>2</v>
      </c>
      <c r="DV393" s="86">
        <v>1</v>
      </c>
      <c r="DW393" s="86">
        <v>0</v>
      </c>
      <c r="DX393" s="86">
        <v>0</v>
      </c>
      <c r="DY393" s="86">
        <v>0</v>
      </c>
      <c r="DZ393" s="86">
        <v>0</v>
      </c>
      <c r="EA393" s="86">
        <v>0</v>
      </c>
      <c r="EB393" s="86">
        <v>0</v>
      </c>
      <c r="EC393" s="86">
        <v>0</v>
      </c>
      <c r="ED393" s="86">
        <v>0</v>
      </c>
      <c r="EE393" s="86">
        <v>0</v>
      </c>
    </row>
    <row r="394" spans="1:135" ht="0.95" customHeight="1" x14ac:dyDescent="0.25">
      <c r="A394" s="70">
        <v>2054</v>
      </c>
      <c r="B394" s="71">
        <f t="shared" si="519"/>
        <v>4724253</v>
      </c>
      <c r="C394" s="70"/>
      <c r="D394" s="84">
        <f t="shared" si="520"/>
        <v>2388466</v>
      </c>
      <c r="E394" s="84">
        <f t="shared" si="521"/>
        <v>2447907</v>
      </c>
      <c r="F394" s="84">
        <f t="shared" si="522"/>
        <v>2506456</v>
      </c>
      <c r="G394" s="85">
        <f t="shared" si="523"/>
        <v>2564934</v>
      </c>
      <c r="H394" s="85">
        <f t="shared" si="524"/>
        <v>2621941</v>
      </c>
      <c r="I394" s="85">
        <f>SUM(CA394:$DJ394)</f>
        <v>1499409</v>
      </c>
      <c r="J394" s="85">
        <f>SUM(CB394:$DJ394)</f>
        <v>1439968</v>
      </c>
      <c r="K394" s="85">
        <f>SUM(CC394:$DJ394)</f>
        <v>1381419</v>
      </c>
      <c r="L394" s="85">
        <f>SUM(CD394:$DJ394)</f>
        <v>1322941</v>
      </c>
      <c r="M394" s="85">
        <f>SUM(CE394:$DJ394)</f>
        <v>1265934</v>
      </c>
      <c r="N394" s="84"/>
      <c r="O394" s="86">
        <v>40630</v>
      </c>
      <c r="P394" s="86">
        <v>40861</v>
      </c>
      <c r="Q394" s="86">
        <v>41016</v>
      </c>
      <c r="R394" s="86">
        <v>41134</v>
      </c>
      <c r="S394" s="86">
        <v>41236</v>
      </c>
      <c r="T394" s="86">
        <v>41334</v>
      </c>
      <c r="U394" s="86">
        <v>41405</v>
      </c>
      <c r="V394" s="86">
        <v>41473</v>
      </c>
      <c r="W394" s="86">
        <v>41551</v>
      </c>
      <c r="X394" s="86">
        <v>41620</v>
      </c>
      <c r="Y394" s="86">
        <v>41691</v>
      </c>
      <c r="Z394" s="86">
        <v>41763</v>
      </c>
      <c r="AA394" s="86">
        <v>41841</v>
      </c>
      <c r="AB394" s="86">
        <v>41942</v>
      </c>
      <c r="AC394" s="86">
        <v>42077</v>
      </c>
      <c r="AD394" s="86">
        <v>42270</v>
      </c>
      <c r="AE394" s="86">
        <v>42540</v>
      </c>
      <c r="AF394" s="86">
        <v>42889</v>
      </c>
      <c r="AG394" s="86">
        <v>43312</v>
      </c>
      <c r="AH394" s="86">
        <v>43793</v>
      </c>
      <c r="AI394" s="86">
        <v>44275</v>
      </c>
      <c r="AJ394" s="86">
        <v>44785</v>
      </c>
      <c r="AK394" s="86">
        <v>45406</v>
      </c>
      <c r="AL394" s="86">
        <v>46141</v>
      </c>
      <c r="AM394" s="86">
        <v>47019</v>
      </c>
      <c r="AN394" s="86">
        <v>47963</v>
      </c>
      <c r="AO394" s="86">
        <v>48957</v>
      </c>
      <c r="AP394" s="86">
        <v>49905</v>
      </c>
      <c r="AQ394" s="86">
        <v>50792</v>
      </c>
      <c r="AR394" s="86">
        <v>51601</v>
      </c>
      <c r="AS394" s="86">
        <v>52323</v>
      </c>
      <c r="AT394" s="86">
        <v>52959</v>
      </c>
      <c r="AU394" s="86">
        <v>53513</v>
      </c>
      <c r="AV394" s="86">
        <v>53979</v>
      </c>
      <c r="AW394" s="86">
        <v>54385</v>
      </c>
      <c r="AX394" s="86">
        <v>54731</v>
      </c>
      <c r="AY394" s="86">
        <v>55020</v>
      </c>
      <c r="AZ394" s="86">
        <v>55262</v>
      </c>
      <c r="BA394" s="86">
        <v>55446</v>
      </c>
      <c r="BB394" s="86">
        <v>55590</v>
      </c>
      <c r="BC394" s="86">
        <v>55486</v>
      </c>
      <c r="BD394" s="86">
        <v>55731</v>
      </c>
      <c r="BE394" s="86">
        <v>55942</v>
      </c>
      <c r="BF394" s="86">
        <v>55917</v>
      </c>
      <c r="BG394" s="86">
        <v>56741</v>
      </c>
      <c r="BH394" s="86">
        <v>56237</v>
      </c>
      <c r="BI394" s="86">
        <v>56136</v>
      </c>
      <c r="BJ394" s="86">
        <v>56076</v>
      </c>
      <c r="BK394" s="86">
        <v>55900</v>
      </c>
      <c r="BL394" s="86">
        <v>55833</v>
      </c>
      <c r="BM394" s="86">
        <v>56197</v>
      </c>
      <c r="BN394" s="86">
        <v>55701</v>
      </c>
      <c r="BO394" s="86">
        <v>55993</v>
      </c>
      <c r="BP394" s="86">
        <v>56125</v>
      </c>
      <c r="BQ394" s="86">
        <v>57608</v>
      </c>
      <c r="BR394" s="86">
        <v>57404</v>
      </c>
      <c r="BS394" s="86">
        <v>57693</v>
      </c>
      <c r="BT394" s="86">
        <v>57916</v>
      </c>
      <c r="BU394" s="86">
        <v>58547</v>
      </c>
      <c r="BV394" s="86">
        <v>58310</v>
      </c>
      <c r="BW394" s="86">
        <v>58569</v>
      </c>
      <c r="BX394" s="86">
        <v>58791</v>
      </c>
      <c r="BY394" s="86">
        <v>59879</v>
      </c>
      <c r="BZ394" s="86">
        <v>59682</v>
      </c>
      <c r="CA394" s="86">
        <v>59441</v>
      </c>
      <c r="CB394" s="86">
        <v>58549</v>
      </c>
      <c r="CC394" s="86">
        <v>58478</v>
      </c>
      <c r="CD394" s="86">
        <v>57007</v>
      </c>
      <c r="CE394" s="86">
        <v>57099</v>
      </c>
      <c r="CF394" s="86">
        <v>56454</v>
      </c>
      <c r="CG394" s="86">
        <v>55752</v>
      </c>
      <c r="CH394" s="86">
        <v>54602</v>
      </c>
      <c r="CI394" s="86">
        <v>54816</v>
      </c>
      <c r="CJ394" s="86">
        <v>53659</v>
      </c>
      <c r="CK394" s="86">
        <v>52866</v>
      </c>
      <c r="CL394" s="86">
        <v>51125</v>
      </c>
      <c r="CM394" s="86">
        <v>49636</v>
      </c>
      <c r="CN394" s="86">
        <v>48678</v>
      </c>
      <c r="CO394" s="86">
        <v>47724</v>
      </c>
      <c r="CP394" s="86">
        <v>46433</v>
      </c>
      <c r="CQ394" s="86">
        <v>46231</v>
      </c>
      <c r="CR394" s="86">
        <v>45516</v>
      </c>
      <c r="CS394" s="86">
        <v>45286</v>
      </c>
      <c r="CT394" s="86">
        <v>45684</v>
      </c>
      <c r="CU394" s="86">
        <v>44693</v>
      </c>
      <c r="CV394" s="86">
        <v>44321</v>
      </c>
      <c r="CW394" s="86">
        <v>43351</v>
      </c>
      <c r="CX394" s="86">
        <v>41752</v>
      </c>
      <c r="CY394" s="86">
        <v>40213</v>
      </c>
      <c r="CZ394" s="86">
        <v>37739</v>
      </c>
      <c r="DA394" s="86">
        <v>35786</v>
      </c>
      <c r="DB394" s="86">
        <v>32304</v>
      </c>
      <c r="DC394" s="86">
        <v>28377</v>
      </c>
      <c r="DD394" s="86">
        <v>24837</v>
      </c>
      <c r="DE394" s="86">
        <v>21311</v>
      </c>
      <c r="DF394" s="86">
        <v>17979</v>
      </c>
      <c r="DG394" s="86">
        <v>14563</v>
      </c>
      <c r="DH394" s="86">
        <v>11692</v>
      </c>
      <c r="DI394" s="86">
        <v>8911</v>
      </c>
      <c r="DJ394" s="86">
        <v>6544</v>
      </c>
      <c r="DK394" s="86">
        <v>4658</v>
      </c>
      <c r="DL394" s="86">
        <v>3120</v>
      </c>
      <c r="DM394" s="86">
        <v>1995</v>
      </c>
      <c r="DN394" s="86">
        <v>1149</v>
      </c>
      <c r="DO394" s="86">
        <v>644</v>
      </c>
      <c r="DP394" s="86">
        <v>314</v>
      </c>
      <c r="DQ394" s="86">
        <v>143</v>
      </c>
      <c r="DR394" s="86">
        <v>56</v>
      </c>
      <c r="DS394" s="86">
        <v>21</v>
      </c>
      <c r="DT394" s="86">
        <v>6</v>
      </c>
      <c r="DU394" s="86">
        <v>2</v>
      </c>
      <c r="DV394" s="86">
        <v>1</v>
      </c>
      <c r="DW394" s="86">
        <v>0</v>
      </c>
      <c r="DX394" s="86">
        <v>0</v>
      </c>
      <c r="DY394" s="86">
        <v>0</v>
      </c>
      <c r="DZ394" s="86">
        <v>0</v>
      </c>
      <c r="EA394" s="86">
        <v>0</v>
      </c>
      <c r="EB394" s="86">
        <v>0</v>
      </c>
      <c r="EC394" s="86">
        <v>0</v>
      </c>
      <c r="ED394" s="86">
        <v>0</v>
      </c>
      <c r="EE394" s="86">
        <v>0</v>
      </c>
    </row>
    <row r="395" spans="1:135" ht="0.95" customHeight="1" x14ac:dyDescent="0.25">
      <c r="A395" s="70">
        <v>2055</v>
      </c>
      <c r="B395" s="71">
        <f t="shared" si="519"/>
        <v>4720252</v>
      </c>
      <c r="C395" s="70"/>
      <c r="D395" s="84">
        <f t="shared" si="520"/>
        <v>2379760</v>
      </c>
      <c r="E395" s="84">
        <f t="shared" si="521"/>
        <v>2438827</v>
      </c>
      <c r="F395" s="84">
        <f t="shared" si="522"/>
        <v>2497689</v>
      </c>
      <c r="G395" s="85">
        <f t="shared" si="523"/>
        <v>2555818</v>
      </c>
      <c r="H395" s="85">
        <f t="shared" si="524"/>
        <v>2613908</v>
      </c>
      <c r="I395" s="85">
        <f>SUM(CA395:$DJ395)</f>
        <v>1504477</v>
      </c>
      <c r="J395" s="85">
        <f>SUM(CB395:$DJ395)</f>
        <v>1445410</v>
      </c>
      <c r="K395" s="85">
        <f>SUM(CC395:$DJ395)</f>
        <v>1386548</v>
      </c>
      <c r="L395" s="85">
        <f>SUM(CD395:$DJ395)</f>
        <v>1328419</v>
      </c>
      <c r="M395" s="85">
        <f>SUM(CE395:$DJ395)</f>
        <v>1270329</v>
      </c>
      <c r="N395" s="84"/>
      <c r="O395" s="86">
        <v>40603</v>
      </c>
      <c r="P395" s="86">
        <v>40851</v>
      </c>
      <c r="Q395" s="86">
        <v>41019</v>
      </c>
      <c r="R395" s="86">
        <v>41140</v>
      </c>
      <c r="S395" s="86">
        <v>41257</v>
      </c>
      <c r="T395" s="86">
        <v>41352</v>
      </c>
      <c r="U395" s="86">
        <v>41433</v>
      </c>
      <c r="V395" s="86">
        <v>41497</v>
      </c>
      <c r="W395" s="86">
        <v>41572</v>
      </c>
      <c r="X395" s="86">
        <v>41645</v>
      </c>
      <c r="Y395" s="86">
        <v>41708</v>
      </c>
      <c r="Z395" s="86">
        <v>41775</v>
      </c>
      <c r="AA395" s="86">
        <v>41847</v>
      </c>
      <c r="AB395" s="86">
        <v>41932</v>
      </c>
      <c r="AC395" s="86">
        <v>42052</v>
      </c>
      <c r="AD395" s="86">
        <v>42221</v>
      </c>
      <c r="AE395" s="86">
        <v>42470</v>
      </c>
      <c r="AF395" s="86">
        <v>42801</v>
      </c>
      <c r="AG395" s="86">
        <v>43199</v>
      </c>
      <c r="AH395" s="86">
        <v>43641</v>
      </c>
      <c r="AI395" s="86">
        <v>44105</v>
      </c>
      <c r="AJ395" s="86">
        <v>44603</v>
      </c>
      <c r="AK395" s="86">
        <v>45186</v>
      </c>
      <c r="AL395" s="86">
        <v>45924</v>
      </c>
      <c r="AM395" s="86">
        <v>46779</v>
      </c>
      <c r="AN395" s="86">
        <v>47739</v>
      </c>
      <c r="AO395" s="86">
        <v>48719</v>
      </c>
      <c r="AP395" s="86">
        <v>49701</v>
      </c>
      <c r="AQ395" s="86">
        <v>50611</v>
      </c>
      <c r="AR395" s="86">
        <v>51445</v>
      </c>
      <c r="AS395" s="86">
        <v>52207</v>
      </c>
      <c r="AT395" s="86">
        <v>52890</v>
      </c>
      <c r="AU395" s="86">
        <v>53482</v>
      </c>
      <c r="AV395" s="86">
        <v>53993</v>
      </c>
      <c r="AW395" s="86">
        <v>54414</v>
      </c>
      <c r="AX395" s="86">
        <v>54775</v>
      </c>
      <c r="AY395" s="86">
        <v>55079</v>
      </c>
      <c r="AZ395" s="86">
        <v>55327</v>
      </c>
      <c r="BA395" s="86">
        <v>55533</v>
      </c>
      <c r="BB395" s="86">
        <v>55684</v>
      </c>
      <c r="BC395" s="86">
        <v>55796</v>
      </c>
      <c r="BD395" s="86">
        <v>55663</v>
      </c>
      <c r="BE395" s="86">
        <v>55878</v>
      </c>
      <c r="BF395" s="86">
        <v>56064</v>
      </c>
      <c r="BG395" s="86">
        <v>56019</v>
      </c>
      <c r="BH395" s="86">
        <v>56818</v>
      </c>
      <c r="BI395" s="86">
        <v>56296</v>
      </c>
      <c r="BJ395" s="86">
        <v>56173</v>
      </c>
      <c r="BK395" s="86">
        <v>56084</v>
      </c>
      <c r="BL395" s="86">
        <v>55877</v>
      </c>
      <c r="BM395" s="86">
        <v>55776</v>
      </c>
      <c r="BN395" s="86">
        <v>56098</v>
      </c>
      <c r="BO395" s="86">
        <v>55568</v>
      </c>
      <c r="BP395" s="86">
        <v>55821</v>
      </c>
      <c r="BQ395" s="86">
        <v>55917</v>
      </c>
      <c r="BR395" s="86">
        <v>57360</v>
      </c>
      <c r="BS395" s="86">
        <v>57127</v>
      </c>
      <c r="BT395" s="86">
        <v>57390</v>
      </c>
      <c r="BU395" s="86">
        <v>57593</v>
      </c>
      <c r="BV395" s="86">
        <v>58205</v>
      </c>
      <c r="BW395" s="86">
        <v>57959</v>
      </c>
      <c r="BX395" s="86">
        <v>58205</v>
      </c>
      <c r="BY395" s="86">
        <v>58415</v>
      </c>
      <c r="BZ395" s="86">
        <v>59462</v>
      </c>
      <c r="CA395" s="86">
        <v>59067</v>
      </c>
      <c r="CB395" s="86">
        <v>58862</v>
      </c>
      <c r="CC395" s="86">
        <v>58129</v>
      </c>
      <c r="CD395" s="86">
        <v>58090</v>
      </c>
      <c r="CE395" s="86">
        <v>56615</v>
      </c>
      <c r="CF395" s="86">
        <v>56689</v>
      </c>
      <c r="CG395" s="86">
        <v>56024</v>
      </c>
      <c r="CH395" s="86">
        <v>55301</v>
      </c>
      <c r="CI395" s="86">
        <v>54131</v>
      </c>
      <c r="CJ395" s="86">
        <v>54305</v>
      </c>
      <c r="CK395" s="86">
        <v>53116</v>
      </c>
      <c r="CL395" s="86">
        <v>52283</v>
      </c>
      <c r="CM395" s="86">
        <v>50506</v>
      </c>
      <c r="CN395" s="86">
        <v>48975</v>
      </c>
      <c r="CO395" s="86">
        <v>47963</v>
      </c>
      <c r="CP395" s="86">
        <v>46944</v>
      </c>
      <c r="CQ395" s="86">
        <v>45587</v>
      </c>
      <c r="CR395" s="86">
        <v>45293</v>
      </c>
      <c r="CS395" s="86">
        <v>44481</v>
      </c>
      <c r="CT395" s="86">
        <v>44132</v>
      </c>
      <c r="CU395" s="86">
        <v>44372</v>
      </c>
      <c r="CV395" s="86">
        <v>43241</v>
      </c>
      <c r="CW395" s="86">
        <v>42691</v>
      </c>
      <c r="CX395" s="86">
        <v>41538</v>
      </c>
      <c r="CY395" s="86">
        <v>39763</v>
      </c>
      <c r="CZ395" s="86">
        <v>38024</v>
      </c>
      <c r="DA395" s="86">
        <v>35385</v>
      </c>
      <c r="DB395" s="86">
        <v>33224</v>
      </c>
      <c r="DC395" s="86">
        <v>29642</v>
      </c>
      <c r="DD395" s="86">
        <v>25682</v>
      </c>
      <c r="DE395" s="86">
        <v>22113</v>
      </c>
      <c r="DF395" s="86">
        <v>18607</v>
      </c>
      <c r="DG395" s="86">
        <v>15337</v>
      </c>
      <c r="DH395" s="86">
        <v>12086</v>
      </c>
      <c r="DI395" s="86">
        <v>9391</v>
      </c>
      <c r="DJ395" s="86">
        <v>6888</v>
      </c>
      <c r="DK395" s="86">
        <v>4861</v>
      </c>
      <c r="DL395" s="86">
        <v>3290</v>
      </c>
      <c r="DM395" s="86">
        <v>2076</v>
      </c>
      <c r="DN395" s="86">
        <v>1237</v>
      </c>
      <c r="DO395" s="86">
        <v>658</v>
      </c>
      <c r="DP395" s="86">
        <v>337</v>
      </c>
      <c r="DQ395" s="86">
        <v>148</v>
      </c>
      <c r="DR395" s="86">
        <v>62</v>
      </c>
      <c r="DS395" s="86">
        <v>22</v>
      </c>
      <c r="DT395" s="86">
        <v>9</v>
      </c>
      <c r="DU395" s="86">
        <v>2</v>
      </c>
      <c r="DV395" s="86">
        <v>1</v>
      </c>
      <c r="DW395" s="86">
        <v>0</v>
      </c>
      <c r="DX395" s="86">
        <v>0</v>
      </c>
      <c r="DY395" s="86">
        <v>0</v>
      </c>
      <c r="DZ395" s="86">
        <v>0</v>
      </c>
      <c r="EA395" s="86">
        <v>0</v>
      </c>
      <c r="EB395" s="86">
        <v>0</v>
      </c>
      <c r="EC395" s="86">
        <v>0</v>
      </c>
      <c r="ED395" s="86">
        <v>0</v>
      </c>
      <c r="EE395" s="86">
        <v>0</v>
      </c>
    </row>
    <row r="396" spans="1:135" ht="0.95" customHeight="1" x14ac:dyDescent="0.25">
      <c r="A396" s="70">
        <v>2056</v>
      </c>
      <c r="B396" s="71">
        <f t="shared" si="519"/>
        <v>4715576</v>
      </c>
      <c r="C396" s="70"/>
      <c r="D396" s="84">
        <f t="shared" si="520"/>
        <v>2371186</v>
      </c>
      <c r="E396" s="84">
        <f t="shared" si="521"/>
        <v>2430039</v>
      </c>
      <c r="F396" s="84">
        <f t="shared" si="522"/>
        <v>2488531</v>
      </c>
      <c r="G396" s="85">
        <f t="shared" si="523"/>
        <v>2546973</v>
      </c>
      <c r="H396" s="85">
        <f t="shared" si="524"/>
        <v>2604719</v>
      </c>
      <c r="I396" s="85">
        <f>SUM(CA396:$DJ396)</f>
        <v>1508630</v>
      </c>
      <c r="J396" s="85">
        <f>SUM(CB396:$DJ396)</f>
        <v>1449777</v>
      </c>
      <c r="K396" s="85">
        <f>SUM(CC396:$DJ396)</f>
        <v>1391285</v>
      </c>
      <c r="L396" s="85">
        <f>SUM(CD396:$DJ396)</f>
        <v>1332843</v>
      </c>
      <c r="M396" s="85">
        <f>SUM(CE396:$DJ396)</f>
        <v>1275097</v>
      </c>
      <c r="N396" s="84"/>
      <c r="O396" s="86">
        <v>40560</v>
      </c>
      <c r="P396" s="86">
        <v>40823</v>
      </c>
      <c r="Q396" s="86">
        <v>41008</v>
      </c>
      <c r="R396" s="86">
        <v>41144</v>
      </c>
      <c r="S396" s="86">
        <v>41262</v>
      </c>
      <c r="T396" s="86">
        <v>41371</v>
      </c>
      <c r="U396" s="86">
        <v>41451</v>
      </c>
      <c r="V396" s="86">
        <v>41525</v>
      </c>
      <c r="W396" s="86">
        <v>41596</v>
      </c>
      <c r="X396" s="86">
        <v>41665</v>
      </c>
      <c r="Y396" s="86">
        <v>41733</v>
      </c>
      <c r="Z396" s="86">
        <v>41792</v>
      </c>
      <c r="AA396" s="86">
        <v>41859</v>
      </c>
      <c r="AB396" s="86">
        <v>41938</v>
      </c>
      <c r="AC396" s="86">
        <v>42042</v>
      </c>
      <c r="AD396" s="86">
        <v>42197</v>
      </c>
      <c r="AE396" s="86">
        <v>42420</v>
      </c>
      <c r="AF396" s="86">
        <v>42732</v>
      </c>
      <c r="AG396" s="86">
        <v>43113</v>
      </c>
      <c r="AH396" s="86">
        <v>43529</v>
      </c>
      <c r="AI396" s="86">
        <v>43954</v>
      </c>
      <c r="AJ396" s="86">
        <v>44434</v>
      </c>
      <c r="AK396" s="86">
        <v>45008</v>
      </c>
      <c r="AL396" s="86">
        <v>45706</v>
      </c>
      <c r="AM396" s="86">
        <v>46564</v>
      </c>
      <c r="AN396" s="86">
        <v>47501</v>
      </c>
      <c r="AO396" s="86">
        <v>48496</v>
      </c>
      <c r="AP396" s="86">
        <v>49466</v>
      </c>
      <c r="AQ396" s="86">
        <v>50407</v>
      </c>
      <c r="AR396" s="86">
        <v>51266</v>
      </c>
      <c r="AS396" s="86">
        <v>52051</v>
      </c>
      <c r="AT396" s="86">
        <v>52772</v>
      </c>
      <c r="AU396" s="86">
        <v>53412</v>
      </c>
      <c r="AV396" s="86">
        <v>53960</v>
      </c>
      <c r="AW396" s="86">
        <v>54427</v>
      </c>
      <c r="AX396" s="86">
        <v>54803</v>
      </c>
      <c r="AY396" s="86">
        <v>55121</v>
      </c>
      <c r="AZ396" s="86">
        <v>55386</v>
      </c>
      <c r="BA396" s="86">
        <v>55597</v>
      </c>
      <c r="BB396" s="86">
        <v>55770</v>
      </c>
      <c r="BC396" s="86">
        <v>55889</v>
      </c>
      <c r="BD396" s="86">
        <v>55971</v>
      </c>
      <c r="BE396" s="86">
        <v>55811</v>
      </c>
      <c r="BF396" s="86">
        <v>56000</v>
      </c>
      <c r="BG396" s="86">
        <v>56165</v>
      </c>
      <c r="BH396" s="86">
        <v>56102</v>
      </c>
      <c r="BI396" s="86">
        <v>56874</v>
      </c>
      <c r="BJ396" s="86">
        <v>56333</v>
      </c>
      <c r="BK396" s="86">
        <v>56180</v>
      </c>
      <c r="BL396" s="86">
        <v>56063</v>
      </c>
      <c r="BM396" s="86">
        <v>55822</v>
      </c>
      <c r="BN396" s="86">
        <v>55682</v>
      </c>
      <c r="BO396" s="86">
        <v>55964</v>
      </c>
      <c r="BP396" s="86">
        <v>55400</v>
      </c>
      <c r="BQ396" s="86">
        <v>55615</v>
      </c>
      <c r="BR396" s="86">
        <v>55679</v>
      </c>
      <c r="BS396" s="86">
        <v>57083</v>
      </c>
      <c r="BT396" s="86">
        <v>56828</v>
      </c>
      <c r="BU396" s="86">
        <v>57071</v>
      </c>
      <c r="BV396" s="86">
        <v>57257</v>
      </c>
      <c r="BW396" s="86">
        <v>57857</v>
      </c>
      <c r="BX396" s="86">
        <v>57599</v>
      </c>
      <c r="BY396" s="86">
        <v>57833</v>
      </c>
      <c r="BZ396" s="86">
        <v>58007</v>
      </c>
      <c r="CA396" s="86">
        <v>58853</v>
      </c>
      <c r="CB396" s="86">
        <v>58492</v>
      </c>
      <c r="CC396" s="86">
        <v>58442</v>
      </c>
      <c r="CD396" s="86">
        <v>57746</v>
      </c>
      <c r="CE396" s="86">
        <v>57694</v>
      </c>
      <c r="CF396" s="86">
        <v>56211</v>
      </c>
      <c r="CG396" s="86">
        <v>56260</v>
      </c>
      <c r="CH396" s="86">
        <v>55574</v>
      </c>
      <c r="CI396" s="86">
        <v>54826</v>
      </c>
      <c r="CJ396" s="86">
        <v>53629</v>
      </c>
      <c r="CK396" s="86">
        <v>53759</v>
      </c>
      <c r="CL396" s="86">
        <v>52532</v>
      </c>
      <c r="CM396" s="86">
        <v>51654</v>
      </c>
      <c r="CN396" s="86">
        <v>49838</v>
      </c>
      <c r="CO396" s="86">
        <v>48257</v>
      </c>
      <c r="CP396" s="86">
        <v>47184</v>
      </c>
      <c r="CQ396" s="86">
        <v>46092</v>
      </c>
      <c r="CR396" s="86">
        <v>44665</v>
      </c>
      <c r="CS396" s="86">
        <v>44268</v>
      </c>
      <c r="CT396" s="86">
        <v>43350</v>
      </c>
      <c r="CU396" s="86">
        <v>42868</v>
      </c>
      <c r="CV396" s="86">
        <v>42938</v>
      </c>
      <c r="CW396" s="86">
        <v>41659</v>
      </c>
      <c r="CX396" s="86">
        <v>40917</v>
      </c>
      <c r="CY396" s="86">
        <v>39571</v>
      </c>
      <c r="CZ396" s="86">
        <v>37613</v>
      </c>
      <c r="DA396" s="86">
        <v>35670</v>
      </c>
      <c r="DB396" s="86">
        <v>32870</v>
      </c>
      <c r="DC396" s="86">
        <v>30505</v>
      </c>
      <c r="DD396" s="86">
        <v>26846</v>
      </c>
      <c r="DE396" s="86">
        <v>22884</v>
      </c>
      <c r="DF396" s="86">
        <v>19327</v>
      </c>
      <c r="DG396" s="86">
        <v>15892</v>
      </c>
      <c r="DH396" s="86">
        <v>12746</v>
      </c>
      <c r="DI396" s="86">
        <v>9724</v>
      </c>
      <c r="DJ396" s="86">
        <v>7274</v>
      </c>
      <c r="DK396" s="86">
        <v>5129</v>
      </c>
      <c r="DL396" s="86">
        <v>3443</v>
      </c>
      <c r="DM396" s="86">
        <v>2198</v>
      </c>
      <c r="DN396" s="86">
        <v>1294</v>
      </c>
      <c r="DO396" s="86">
        <v>711</v>
      </c>
      <c r="DP396" s="86">
        <v>345</v>
      </c>
      <c r="DQ396" s="86">
        <v>161</v>
      </c>
      <c r="DR396" s="86">
        <v>64</v>
      </c>
      <c r="DS396" s="86">
        <v>25</v>
      </c>
      <c r="DT396" s="86">
        <v>9</v>
      </c>
      <c r="DU396" s="86">
        <v>3</v>
      </c>
      <c r="DV396" s="86">
        <v>1</v>
      </c>
      <c r="DW396" s="86">
        <v>0</v>
      </c>
      <c r="DX396" s="86">
        <v>0</v>
      </c>
      <c r="DY396" s="86">
        <v>0</v>
      </c>
      <c r="DZ396" s="86">
        <v>0</v>
      </c>
      <c r="EA396" s="86">
        <v>0</v>
      </c>
      <c r="EB396" s="86">
        <v>0</v>
      </c>
      <c r="EC396" s="86">
        <v>0</v>
      </c>
      <c r="ED396" s="86">
        <v>0</v>
      </c>
      <c r="EE396" s="86">
        <v>0</v>
      </c>
    </row>
    <row r="397" spans="1:135" ht="0.95" customHeight="1" x14ac:dyDescent="0.25">
      <c r="A397" s="70">
        <v>2057</v>
      </c>
      <c r="B397" s="71">
        <f t="shared" si="519"/>
        <v>4710284</v>
      </c>
      <c r="C397" s="70"/>
      <c r="D397" s="84">
        <f t="shared" si="520"/>
        <v>2364001</v>
      </c>
      <c r="E397" s="84">
        <f t="shared" si="521"/>
        <v>2421411</v>
      </c>
      <c r="F397" s="84">
        <f t="shared" si="522"/>
        <v>2479695</v>
      </c>
      <c r="G397" s="85">
        <f t="shared" si="523"/>
        <v>2537771</v>
      </c>
      <c r="H397" s="85">
        <f t="shared" si="524"/>
        <v>2595831</v>
      </c>
      <c r="I397" s="85">
        <f>SUM(CA397:$DJ397)</f>
        <v>1510728</v>
      </c>
      <c r="J397" s="85">
        <f>SUM(CB397:$DJ397)</f>
        <v>1453318</v>
      </c>
      <c r="K397" s="85">
        <f>SUM(CC397:$DJ397)</f>
        <v>1395034</v>
      </c>
      <c r="L397" s="85">
        <f>SUM(CD397:$DJ397)</f>
        <v>1336958</v>
      </c>
      <c r="M397" s="85">
        <f>SUM(CE397:$DJ397)</f>
        <v>1278898</v>
      </c>
      <c r="N397" s="84"/>
      <c r="O397" s="86">
        <v>40499</v>
      </c>
      <c r="P397" s="86">
        <v>40780</v>
      </c>
      <c r="Q397" s="86">
        <v>40980</v>
      </c>
      <c r="R397" s="86">
        <v>41130</v>
      </c>
      <c r="S397" s="86">
        <v>41265</v>
      </c>
      <c r="T397" s="86">
        <v>41377</v>
      </c>
      <c r="U397" s="86">
        <v>41469</v>
      </c>
      <c r="V397" s="86">
        <v>41543</v>
      </c>
      <c r="W397" s="86">
        <v>41622</v>
      </c>
      <c r="X397" s="86">
        <v>41689</v>
      </c>
      <c r="Y397" s="86">
        <v>41752</v>
      </c>
      <c r="Z397" s="86">
        <v>41817</v>
      </c>
      <c r="AA397" s="86">
        <v>41876</v>
      </c>
      <c r="AB397" s="86">
        <v>41951</v>
      </c>
      <c r="AC397" s="86">
        <v>42048</v>
      </c>
      <c r="AD397" s="86">
        <v>42188</v>
      </c>
      <c r="AE397" s="86">
        <v>42398</v>
      </c>
      <c r="AF397" s="86">
        <v>42682</v>
      </c>
      <c r="AG397" s="86">
        <v>43044</v>
      </c>
      <c r="AH397" s="86">
        <v>43445</v>
      </c>
      <c r="AI397" s="86">
        <v>43844</v>
      </c>
      <c r="AJ397" s="86">
        <v>44287</v>
      </c>
      <c r="AK397" s="86">
        <v>44841</v>
      </c>
      <c r="AL397" s="86">
        <v>45529</v>
      </c>
      <c r="AM397" s="86">
        <v>46348</v>
      </c>
      <c r="AN397" s="86">
        <v>47289</v>
      </c>
      <c r="AO397" s="86">
        <v>48259</v>
      </c>
      <c r="AP397" s="86">
        <v>49245</v>
      </c>
      <c r="AQ397" s="86">
        <v>50174</v>
      </c>
      <c r="AR397" s="86">
        <v>51063</v>
      </c>
      <c r="AS397" s="86">
        <v>51872</v>
      </c>
      <c r="AT397" s="86">
        <v>52616</v>
      </c>
      <c r="AU397" s="86">
        <v>53293</v>
      </c>
      <c r="AV397" s="86">
        <v>53891</v>
      </c>
      <c r="AW397" s="86">
        <v>54392</v>
      </c>
      <c r="AX397" s="86">
        <v>54815</v>
      </c>
      <c r="AY397" s="86">
        <v>55148</v>
      </c>
      <c r="AZ397" s="86">
        <v>55426</v>
      </c>
      <c r="BA397" s="86">
        <v>55655</v>
      </c>
      <c r="BB397" s="86">
        <v>55832</v>
      </c>
      <c r="BC397" s="86">
        <v>55973</v>
      </c>
      <c r="BD397" s="86">
        <v>56063</v>
      </c>
      <c r="BE397" s="86">
        <v>56117</v>
      </c>
      <c r="BF397" s="86">
        <v>55933</v>
      </c>
      <c r="BG397" s="86">
        <v>56101</v>
      </c>
      <c r="BH397" s="86">
        <v>56246</v>
      </c>
      <c r="BI397" s="86">
        <v>56161</v>
      </c>
      <c r="BJ397" s="86">
        <v>56909</v>
      </c>
      <c r="BK397" s="86">
        <v>56341</v>
      </c>
      <c r="BL397" s="86">
        <v>56160</v>
      </c>
      <c r="BM397" s="86">
        <v>56008</v>
      </c>
      <c r="BN397" s="86">
        <v>55729</v>
      </c>
      <c r="BO397" s="86">
        <v>55550</v>
      </c>
      <c r="BP397" s="86">
        <v>55794</v>
      </c>
      <c r="BQ397" s="86">
        <v>55196</v>
      </c>
      <c r="BR397" s="86">
        <v>55378</v>
      </c>
      <c r="BS397" s="86">
        <v>55412</v>
      </c>
      <c r="BT397" s="86">
        <v>56784</v>
      </c>
      <c r="BU397" s="86">
        <v>56512</v>
      </c>
      <c r="BV397" s="86">
        <v>56739</v>
      </c>
      <c r="BW397" s="86">
        <v>56914</v>
      </c>
      <c r="BX397" s="86">
        <v>57499</v>
      </c>
      <c r="BY397" s="86">
        <v>57233</v>
      </c>
      <c r="BZ397" s="86">
        <v>57430</v>
      </c>
      <c r="CA397" s="86">
        <v>57410</v>
      </c>
      <c r="CB397" s="86">
        <v>58284</v>
      </c>
      <c r="CC397" s="86">
        <v>58076</v>
      </c>
      <c r="CD397" s="86">
        <v>58060</v>
      </c>
      <c r="CE397" s="86">
        <v>57357</v>
      </c>
      <c r="CF397" s="86">
        <v>57286</v>
      </c>
      <c r="CG397" s="86">
        <v>55790</v>
      </c>
      <c r="CH397" s="86">
        <v>55812</v>
      </c>
      <c r="CI397" s="86">
        <v>55099</v>
      </c>
      <c r="CJ397" s="86">
        <v>54320</v>
      </c>
      <c r="CK397" s="86">
        <v>53093</v>
      </c>
      <c r="CL397" s="86">
        <v>53171</v>
      </c>
      <c r="CM397" s="86">
        <v>51902</v>
      </c>
      <c r="CN397" s="86">
        <v>50974</v>
      </c>
      <c r="CO397" s="86">
        <v>49113</v>
      </c>
      <c r="CP397" s="86">
        <v>47475</v>
      </c>
      <c r="CQ397" s="86">
        <v>46333</v>
      </c>
      <c r="CR397" s="86">
        <v>45166</v>
      </c>
      <c r="CS397" s="86">
        <v>43660</v>
      </c>
      <c r="CT397" s="86">
        <v>43150</v>
      </c>
      <c r="CU397" s="86">
        <v>42117</v>
      </c>
      <c r="CV397" s="86">
        <v>41490</v>
      </c>
      <c r="CW397" s="86">
        <v>41378</v>
      </c>
      <c r="CX397" s="86">
        <v>39937</v>
      </c>
      <c r="CY397" s="86">
        <v>38993</v>
      </c>
      <c r="CZ397" s="86">
        <v>37444</v>
      </c>
      <c r="DA397" s="86">
        <v>35300</v>
      </c>
      <c r="DB397" s="86">
        <v>33152</v>
      </c>
      <c r="DC397" s="86">
        <v>30199</v>
      </c>
      <c r="DD397" s="86">
        <v>27648</v>
      </c>
      <c r="DE397" s="86">
        <v>23942</v>
      </c>
      <c r="DF397" s="86">
        <v>20021</v>
      </c>
      <c r="DG397" s="86">
        <v>16528</v>
      </c>
      <c r="DH397" s="86">
        <v>13228</v>
      </c>
      <c r="DI397" s="86">
        <v>10273</v>
      </c>
      <c r="DJ397" s="86">
        <v>7547</v>
      </c>
      <c r="DK397" s="86">
        <v>5429</v>
      </c>
      <c r="DL397" s="86">
        <v>3644</v>
      </c>
      <c r="DM397" s="86">
        <v>2307</v>
      </c>
      <c r="DN397" s="86">
        <v>1376</v>
      </c>
      <c r="DO397" s="86">
        <v>748</v>
      </c>
      <c r="DP397" s="86">
        <v>376</v>
      </c>
      <c r="DQ397" s="86">
        <v>165</v>
      </c>
      <c r="DR397" s="86">
        <v>70</v>
      </c>
      <c r="DS397" s="86">
        <v>26</v>
      </c>
      <c r="DT397" s="86">
        <v>10</v>
      </c>
      <c r="DU397" s="86">
        <v>3</v>
      </c>
      <c r="DV397" s="86">
        <v>1</v>
      </c>
      <c r="DW397" s="86">
        <v>0</v>
      </c>
      <c r="DX397" s="86">
        <v>0</v>
      </c>
      <c r="DY397" s="86">
        <v>0</v>
      </c>
      <c r="DZ397" s="86">
        <v>0</v>
      </c>
      <c r="EA397" s="86">
        <v>0</v>
      </c>
      <c r="EB397" s="86">
        <v>0</v>
      </c>
      <c r="EC397" s="86">
        <v>0</v>
      </c>
      <c r="ED397" s="86">
        <v>0</v>
      </c>
      <c r="EE397" s="86">
        <v>0</v>
      </c>
    </row>
    <row r="398" spans="1:135" ht="0.95" customHeight="1" x14ac:dyDescent="0.25">
      <c r="A398" s="70">
        <v>2058</v>
      </c>
      <c r="B398" s="71">
        <f t="shared" si="519"/>
        <v>4704552</v>
      </c>
      <c r="C398" s="70"/>
      <c r="D398" s="84">
        <f t="shared" si="520"/>
        <v>2357360</v>
      </c>
      <c r="E398" s="84">
        <f t="shared" si="521"/>
        <v>2414200</v>
      </c>
      <c r="F398" s="84">
        <f t="shared" si="522"/>
        <v>2471053</v>
      </c>
      <c r="G398" s="85">
        <f t="shared" si="523"/>
        <v>2528924</v>
      </c>
      <c r="H398" s="85">
        <f t="shared" si="524"/>
        <v>2586621</v>
      </c>
      <c r="I398" s="85">
        <f>SUM(CA398:$DJ398)</f>
        <v>1511830</v>
      </c>
      <c r="J398" s="85">
        <f>SUM(CB398:$DJ398)</f>
        <v>1454990</v>
      </c>
      <c r="K398" s="85">
        <f>SUM(CC398:$DJ398)</f>
        <v>1398137</v>
      </c>
      <c r="L398" s="85">
        <f>SUM(CD398:$DJ398)</f>
        <v>1340266</v>
      </c>
      <c r="M398" s="85">
        <f>SUM(CE398:$DJ398)</f>
        <v>1282569</v>
      </c>
      <c r="N398" s="84"/>
      <c r="O398" s="86">
        <v>40425</v>
      </c>
      <c r="P398" s="86">
        <v>40717</v>
      </c>
      <c r="Q398" s="86">
        <v>40938</v>
      </c>
      <c r="R398" s="86">
        <v>41102</v>
      </c>
      <c r="S398" s="86">
        <v>41251</v>
      </c>
      <c r="T398" s="86">
        <v>41379</v>
      </c>
      <c r="U398" s="86">
        <v>41475</v>
      </c>
      <c r="V398" s="86">
        <v>41561</v>
      </c>
      <c r="W398" s="86">
        <v>41640</v>
      </c>
      <c r="X398" s="86">
        <v>41715</v>
      </c>
      <c r="Y398" s="86">
        <v>41777</v>
      </c>
      <c r="Z398" s="86">
        <v>41835</v>
      </c>
      <c r="AA398" s="86">
        <v>41902</v>
      </c>
      <c r="AB398" s="86">
        <v>41968</v>
      </c>
      <c r="AC398" s="86">
        <v>42060</v>
      </c>
      <c r="AD398" s="86">
        <v>42194</v>
      </c>
      <c r="AE398" s="86">
        <v>42389</v>
      </c>
      <c r="AF398" s="86">
        <v>42662</v>
      </c>
      <c r="AG398" s="86">
        <v>42995</v>
      </c>
      <c r="AH398" s="86">
        <v>43377</v>
      </c>
      <c r="AI398" s="86">
        <v>43762</v>
      </c>
      <c r="AJ398" s="86">
        <v>44179</v>
      </c>
      <c r="AK398" s="86">
        <v>44696</v>
      </c>
      <c r="AL398" s="86">
        <v>45366</v>
      </c>
      <c r="AM398" s="86">
        <v>46172</v>
      </c>
      <c r="AN398" s="86">
        <v>47074</v>
      </c>
      <c r="AO398" s="86">
        <v>48049</v>
      </c>
      <c r="AP398" s="86">
        <v>49007</v>
      </c>
      <c r="AQ398" s="86">
        <v>49953</v>
      </c>
      <c r="AR398" s="86">
        <v>50831</v>
      </c>
      <c r="AS398" s="86">
        <v>51671</v>
      </c>
      <c r="AT398" s="86">
        <v>52437</v>
      </c>
      <c r="AU398" s="86">
        <v>53137</v>
      </c>
      <c r="AV398" s="86">
        <v>53771</v>
      </c>
      <c r="AW398" s="86">
        <v>54322</v>
      </c>
      <c r="AX398" s="86">
        <v>54779</v>
      </c>
      <c r="AY398" s="86">
        <v>55158</v>
      </c>
      <c r="AZ398" s="86">
        <v>55452</v>
      </c>
      <c r="BA398" s="86">
        <v>55693</v>
      </c>
      <c r="BB398" s="86">
        <v>55890</v>
      </c>
      <c r="BC398" s="86">
        <v>56036</v>
      </c>
      <c r="BD398" s="86">
        <v>56146</v>
      </c>
      <c r="BE398" s="86">
        <v>56208</v>
      </c>
      <c r="BF398" s="86">
        <v>56237</v>
      </c>
      <c r="BG398" s="86">
        <v>56034</v>
      </c>
      <c r="BH398" s="86">
        <v>56182</v>
      </c>
      <c r="BI398" s="86">
        <v>56307</v>
      </c>
      <c r="BJ398" s="86">
        <v>56199</v>
      </c>
      <c r="BK398" s="86">
        <v>56915</v>
      </c>
      <c r="BL398" s="86">
        <v>56320</v>
      </c>
      <c r="BM398" s="86">
        <v>56105</v>
      </c>
      <c r="BN398" s="86">
        <v>55916</v>
      </c>
      <c r="BO398" s="86">
        <v>55599</v>
      </c>
      <c r="BP398" s="86">
        <v>55386</v>
      </c>
      <c r="BQ398" s="86">
        <v>55590</v>
      </c>
      <c r="BR398" s="86">
        <v>54962</v>
      </c>
      <c r="BS398" s="86">
        <v>55113</v>
      </c>
      <c r="BT398" s="86">
        <v>55124</v>
      </c>
      <c r="BU398" s="86">
        <v>56469</v>
      </c>
      <c r="BV398" s="86">
        <v>56182</v>
      </c>
      <c r="BW398" s="86">
        <v>56400</v>
      </c>
      <c r="BX398" s="86">
        <v>56562</v>
      </c>
      <c r="BY398" s="86">
        <v>57135</v>
      </c>
      <c r="BZ398" s="86">
        <v>56834</v>
      </c>
      <c r="CA398" s="86">
        <v>56840</v>
      </c>
      <c r="CB398" s="86">
        <v>56853</v>
      </c>
      <c r="CC398" s="86">
        <v>57871</v>
      </c>
      <c r="CD398" s="86">
        <v>57697</v>
      </c>
      <c r="CE398" s="86">
        <v>57670</v>
      </c>
      <c r="CF398" s="86">
        <v>56954</v>
      </c>
      <c r="CG398" s="86">
        <v>56861</v>
      </c>
      <c r="CH398" s="86">
        <v>55350</v>
      </c>
      <c r="CI398" s="86">
        <v>55340</v>
      </c>
      <c r="CJ398" s="86">
        <v>54595</v>
      </c>
      <c r="CK398" s="86">
        <v>53780</v>
      </c>
      <c r="CL398" s="86">
        <v>52515</v>
      </c>
      <c r="CM398" s="86">
        <v>52537</v>
      </c>
      <c r="CN398" s="86">
        <v>51222</v>
      </c>
      <c r="CO398" s="86">
        <v>50236</v>
      </c>
      <c r="CP398" s="86">
        <v>48322</v>
      </c>
      <c r="CQ398" s="86">
        <v>46622</v>
      </c>
      <c r="CR398" s="86">
        <v>45405</v>
      </c>
      <c r="CS398" s="86">
        <v>44154</v>
      </c>
      <c r="CT398" s="86">
        <v>42562</v>
      </c>
      <c r="CU398" s="86">
        <v>41929</v>
      </c>
      <c r="CV398" s="86">
        <v>40771</v>
      </c>
      <c r="CW398" s="86">
        <v>39991</v>
      </c>
      <c r="CX398" s="86">
        <v>39680</v>
      </c>
      <c r="CY398" s="86">
        <v>38069</v>
      </c>
      <c r="CZ398" s="86">
        <v>36912</v>
      </c>
      <c r="DA398" s="86">
        <v>35156</v>
      </c>
      <c r="DB398" s="86">
        <v>32827</v>
      </c>
      <c r="DC398" s="86">
        <v>30477</v>
      </c>
      <c r="DD398" s="86">
        <v>27391</v>
      </c>
      <c r="DE398" s="86">
        <v>24679</v>
      </c>
      <c r="DF398" s="86">
        <v>20969</v>
      </c>
      <c r="DG398" s="86">
        <v>17142</v>
      </c>
      <c r="DH398" s="86">
        <v>13778</v>
      </c>
      <c r="DI398" s="86">
        <v>10682</v>
      </c>
      <c r="DJ398" s="86">
        <v>7991</v>
      </c>
      <c r="DK398" s="86">
        <v>5647</v>
      </c>
      <c r="DL398" s="86">
        <v>3868</v>
      </c>
      <c r="DM398" s="86">
        <v>2451</v>
      </c>
      <c r="DN398" s="86">
        <v>1450</v>
      </c>
      <c r="DO398" s="86">
        <v>800</v>
      </c>
      <c r="DP398" s="86">
        <v>398</v>
      </c>
      <c r="DQ398" s="86">
        <v>182</v>
      </c>
      <c r="DR398" s="86">
        <v>73</v>
      </c>
      <c r="DS398" s="86">
        <v>28</v>
      </c>
      <c r="DT398" s="86">
        <v>10</v>
      </c>
      <c r="DU398" s="86">
        <v>4</v>
      </c>
      <c r="DV398" s="86">
        <v>1</v>
      </c>
      <c r="DW398" s="86">
        <v>0</v>
      </c>
      <c r="DX398" s="86">
        <v>0</v>
      </c>
      <c r="DY398" s="86">
        <v>0</v>
      </c>
      <c r="DZ398" s="86">
        <v>0</v>
      </c>
      <c r="EA398" s="86">
        <v>0</v>
      </c>
      <c r="EB398" s="86">
        <v>0</v>
      </c>
      <c r="EC398" s="86">
        <v>0</v>
      </c>
      <c r="ED398" s="86">
        <v>0</v>
      </c>
      <c r="EE398" s="86">
        <v>0</v>
      </c>
    </row>
    <row r="399" spans="1:135" ht="0.95" customHeight="1" x14ac:dyDescent="0.25">
      <c r="A399" s="70">
        <v>2059</v>
      </c>
      <c r="B399" s="71">
        <f t="shared" si="519"/>
        <v>4698237</v>
      </c>
      <c r="C399" s="70"/>
      <c r="D399" s="84">
        <f t="shared" si="520"/>
        <v>2351283</v>
      </c>
      <c r="E399" s="84">
        <f t="shared" si="521"/>
        <v>2407532</v>
      </c>
      <c r="F399" s="84">
        <f t="shared" si="522"/>
        <v>2463821</v>
      </c>
      <c r="G399" s="85">
        <f t="shared" si="523"/>
        <v>2520273</v>
      </c>
      <c r="H399" s="85">
        <f t="shared" si="524"/>
        <v>2577770</v>
      </c>
      <c r="I399" s="85">
        <f>SUM(CA399:$DJ399)</f>
        <v>1511814</v>
      </c>
      <c r="J399" s="85">
        <f>SUM(CB399:$DJ399)</f>
        <v>1455565</v>
      </c>
      <c r="K399" s="85">
        <f>SUM(CC399:$DJ399)</f>
        <v>1399276</v>
      </c>
      <c r="L399" s="85">
        <f>SUM(CD399:$DJ399)</f>
        <v>1342824</v>
      </c>
      <c r="M399" s="85">
        <f>SUM(CE399:$DJ399)</f>
        <v>1285327</v>
      </c>
      <c r="N399" s="84"/>
      <c r="O399" s="86">
        <v>40329</v>
      </c>
      <c r="P399" s="86">
        <v>40644</v>
      </c>
      <c r="Q399" s="86">
        <v>40874</v>
      </c>
      <c r="R399" s="86">
        <v>41060</v>
      </c>
      <c r="S399" s="86">
        <v>41223</v>
      </c>
      <c r="T399" s="86">
        <v>41365</v>
      </c>
      <c r="U399" s="86">
        <v>41477</v>
      </c>
      <c r="V399" s="86">
        <v>41564</v>
      </c>
      <c r="W399" s="86">
        <v>41658</v>
      </c>
      <c r="X399" s="86">
        <v>41733</v>
      </c>
      <c r="Y399" s="86">
        <v>41802</v>
      </c>
      <c r="Z399" s="86">
        <v>41861</v>
      </c>
      <c r="AA399" s="86">
        <v>41920</v>
      </c>
      <c r="AB399" s="86">
        <v>41994</v>
      </c>
      <c r="AC399" s="86">
        <v>42078</v>
      </c>
      <c r="AD399" s="86">
        <v>42206</v>
      </c>
      <c r="AE399" s="86">
        <v>42395</v>
      </c>
      <c r="AF399" s="86">
        <v>42652</v>
      </c>
      <c r="AG399" s="86">
        <v>42975</v>
      </c>
      <c r="AH399" s="86">
        <v>43330</v>
      </c>
      <c r="AI399" s="86">
        <v>43695</v>
      </c>
      <c r="AJ399" s="86">
        <v>44098</v>
      </c>
      <c r="AK399" s="86">
        <v>44591</v>
      </c>
      <c r="AL399" s="86">
        <v>45224</v>
      </c>
      <c r="AM399" s="86">
        <v>46011</v>
      </c>
      <c r="AN399" s="86">
        <v>46899</v>
      </c>
      <c r="AO399" s="86">
        <v>47835</v>
      </c>
      <c r="AP399" s="86">
        <v>48799</v>
      </c>
      <c r="AQ399" s="86">
        <v>49717</v>
      </c>
      <c r="AR399" s="86">
        <v>50610</v>
      </c>
      <c r="AS399" s="86">
        <v>51439</v>
      </c>
      <c r="AT399" s="86">
        <v>52236</v>
      </c>
      <c r="AU399" s="86">
        <v>52958</v>
      </c>
      <c r="AV399" s="86">
        <v>53614</v>
      </c>
      <c r="AW399" s="86">
        <v>54201</v>
      </c>
      <c r="AX399" s="86">
        <v>54708</v>
      </c>
      <c r="AY399" s="86">
        <v>55122</v>
      </c>
      <c r="AZ399" s="86">
        <v>55460</v>
      </c>
      <c r="BA399" s="86">
        <v>55718</v>
      </c>
      <c r="BB399" s="86">
        <v>55926</v>
      </c>
      <c r="BC399" s="86">
        <v>56093</v>
      </c>
      <c r="BD399" s="86">
        <v>56208</v>
      </c>
      <c r="BE399" s="86">
        <v>56289</v>
      </c>
      <c r="BF399" s="86">
        <v>56327</v>
      </c>
      <c r="BG399" s="86">
        <v>56335</v>
      </c>
      <c r="BH399" s="86">
        <v>56117</v>
      </c>
      <c r="BI399" s="86">
        <v>56243</v>
      </c>
      <c r="BJ399" s="86">
        <v>56344</v>
      </c>
      <c r="BK399" s="86">
        <v>56208</v>
      </c>
      <c r="BL399" s="86">
        <v>56891</v>
      </c>
      <c r="BM399" s="86">
        <v>56265</v>
      </c>
      <c r="BN399" s="86">
        <v>56013</v>
      </c>
      <c r="BO399" s="86">
        <v>55786</v>
      </c>
      <c r="BP399" s="86">
        <v>55434</v>
      </c>
      <c r="BQ399" s="86">
        <v>55185</v>
      </c>
      <c r="BR399" s="86">
        <v>55354</v>
      </c>
      <c r="BS399" s="86">
        <v>54701</v>
      </c>
      <c r="BT399" s="86">
        <v>54826</v>
      </c>
      <c r="BU399" s="86">
        <v>54819</v>
      </c>
      <c r="BV399" s="86">
        <v>56142</v>
      </c>
      <c r="BW399" s="86">
        <v>55846</v>
      </c>
      <c r="BX399" s="86">
        <v>56053</v>
      </c>
      <c r="BY399" s="86">
        <v>56204</v>
      </c>
      <c r="BZ399" s="86">
        <v>56739</v>
      </c>
      <c r="CA399" s="86">
        <v>56249</v>
      </c>
      <c r="CB399" s="86">
        <v>56289</v>
      </c>
      <c r="CC399" s="86">
        <v>56452</v>
      </c>
      <c r="CD399" s="86">
        <v>57497</v>
      </c>
      <c r="CE399" s="86">
        <v>57313</v>
      </c>
      <c r="CF399" s="86">
        <v>57269</v>
      </c>
      <c r="CG399" s="86">
        <v>56535</v>
      </c>
      <c r="CH399" s="86">
        <v>56416</v>
      </c>
      <c r="CI399" s="86">
        <v>54884</v>
      </c>
      <c r="CJ399" s="86">
        <v>54837</v>
      </c>
      <c r="CK399" s="86">
        <v>54055</v>
      </c>
      <c r="CL399" s="86">
        <v>53198</v>
      </c>
      <c r="CM399" s="86">
        <v>51891</v>
      </c>
      <c r="CN399" s="86">
        <v>51852</v>
      </c>
      <c r="CO399" s="86">
        <v>50482</v>
      </c>
      <c r="CP399" s="86">
        <v>49431</v>
      </c>
      <c r="CQ399" s="86">
        <v>47460</v>
      </c>
      <c r="CR399" s="86">
        <v>45692</v>
      </c>
      <c r="CS399" s="86">
        <v>44393</v>
      </c>
      <c r="CT399" s="86">
        <v>43048</v>
      </c>
      <c r="CU399" s="86">
        <v>41360</v>
      </c>
      <c r="CV399" s="86">
        <v>40593</v>
      </c>
      <c r="CW399" s="86">
        <v>39304</v>
      </c>
      <c r="CX399" s="86">
        <v>38357</v>
      </c>
      <c r="CY399" s="86">
        <v>37835</v>
      </c>
      <c r="CZ399" s="86">
        <v>36049</v>
      </c>
      <c r="DA399" s="86">
        <v>34669</v>
      </c>
      <c r="DB399" s="86">
        <v>32704</v>
      </c>
      <c r="DC399" s="86">
        <v>30195</v>
      </c>
      <c r="DD399" s="86">
        <v>27661</v>
      </c>
      <c r="DE399" s="86">
        <v>24467</v>
      </c>
      <c r="DF399" s="86">
        <v>21633</v>
      </c>
      <c r="DG399" s="86">
        <v>17971</v>
      </c>
      <c r="DH399" s="86">
        <v>14307</v>
      </c>
      <c r="DI399" s="86">
        <v>11142</v>
      </c>
      <c r="DJ399" s="86">
        <v>8324</v>
      </c>
      <c r="DK399" s="86">
        <v>5992</v>
      </c>
      <c r="DL399" s="86">
        <v>4033</v>
      </c>
      <c r="DM399" s="86">
        <v>2608</v>
      </c>
      <c r="DN399" s="86">
        <v>1546</v>
      </c>
      <c r="DO399" s="86">
        <v>846</v>
      </c>
      <c r="DP399" s="86">
        <v>429</v>
      </c>
      <c r="DQ399" s="86">
        <v>194</v>
      </c>
      <c r="DR399" s="86">
        <v>81</v>
      </c>
      <c r="DS399" s="86">
        <v>30</v>
      </c>
      <c r="DT399" s="86">
        <v>11</v>
      </c>
      <c r="DU399" s="86">
        <v>4</v>
      </c>
      <c r="DV399" s="86">
        <v>1</v>
      </c>
      <c r="DW399" s="86">
        <v>0</v>
      </c>
      <c r="DX399" s="86">
        <v>0</v>
      </c>
      <c r="DY399" s="86">
        <v>0</v>
      </c>
      <c r="DZ399" s="86">
        <v>0</v>
      </c>
      <c r="EA399" s="86">
        <v>0</v>
      </c>
      <c r="EB399" s="86">
        <v>0</v>
      </c>
      <c r="EC399" s="86">
        <v>0</v>
      </c>
      <c r="ED399" s="86">
        <v>0</v>
      </c>
      <c r="EE399" s="86">
        <v>0</v>
      </c>
    </row>
    <row r="400" spans="1:135" ht="0.95" customHeight="1" x14ac:dyDescent="0.25">
      <c r="A400" s="70">
        <v>2060</v>
      </c>
      <c r="B400" s="71">
        <f t="shared" si="519"/>
        <v>4691565</v>
      </c>
      <c r="C400" s="70"/>
      <c r="D400" s="84">
        <f t="shared" si="520"/>
        <v>2345295</v>
      </c>
      <c r="E400" s="84">
        <f t="shared" si="521"/>
        <v>2401452</v>
      </c>
      <c r="F400" s="84">
        <f t="shared" si="522"/>
        <v>2457158</v>
      </c>
      <c r="G400" s="85">
        <f t="shared" si="523"/>
        <v>2513052</v>
      </c>
      <c r="H400" s="85">
        <f t="shared" si="524"/>
        <v>2569141</v>
      </c>
      <c r="I400" s="85">
        <f>SUM(CA400:$DJ400)</f>
        <v>1511420</v>
      </c>
      <c r="J400" s="85">
        <f>SUM(CB400:$DJ400)</f>
        <v>1455263</v>
      </c>
      <c r="K400" s="85">
        <f>SUM(CC400:$DJ400)</f>
        <v>1399557</v>
      </c>
      <c r="L400" s="85">
        <f>SUM(CD400:$DJ400)</f>
        <v>1343663</v>
      </c>
      <c r="M400" s="85">
        <f>SUM(CE400:$DJ400)</f>
        <v>1287574</v>
      </c>
      <c r="N400" s="84"/>
      <c r="O400" s="86">
        <v>40222</v>
      </c>
      <c r="P400" s="86">
        <v>40544</v>
      </c>
      <c r="Q400" s="86">
        <v>40801</v>
      </c>
      <c r="R400" s="86">
        <v>40995</v>
      </c>
      <c r="S400" s="86">
        <v>41180</v>
      </c>
      <c r="T400" s="86">
        <v>41336</v>
      </c>
      <c r="U400" s="86">
        <v>41462</v>
      </c>
      <c r="V400" s="86">
        <v>41566</v>
      </c>
      <c r="W400" s="86">
        <v>41661</v>
      </c>
      <c r="X400" s="86">
        <v>41750</v>
      </c>
      <c r="Y400" s="86">
        <v>41820</v>
      </c>
      <c r="Z400" s="86">
        <v>41885</v>
      </c>
      <c r="AA400" s="86">
        <v>41946</v>
      </c>
      <c r="AB400" s="86">
        <v>42011</v>
      </c>
      <c r="AC400" s="86">
        <v>42104</v>
      </c>
      <c r="AD400" s="86">
        <v>42225</v>
      </c>
      <c r="AE400" s="86">
        <v>42408</v>
      </c>
      <c r="AF400" s="86">
        <v>42658</v>
      </c>
      <c r="AG400" s="86">
        <v>42966</v>
      </c>
      <c r="AH400" s="86">
        <v>43310</v>
      </c>
      <c r="AI400" s="86">
        <v>43651</v>
      </c>
      <c r="AJ400" s="86">
        <v>44034</v>
      </c>
      <c r="AK400" s="86">
        <v>44511</v>
      </c>
      <c r="AL400" s="86">
        <v>45120</v>
      </c>
      <c r="AM400" s="86">
        <v>45872</v>
      </c>
      <c r="AN400" s="86">
        <v>46740</v>
      </c>
      <c r="AO400" s="86">
        <v>47662</v>
      </c>
      <c r="AP400" s="86">
        <v>48586</v>
      </c>
      <c r="AQ400" s="86">
        <v>49509</v>
      </c>
      <c r="AR400" s="86">
        <v>50375</v>
      </c>
      <c r="AS400" s="86">
        <v>51218</v>
      </c>
      <c r="AT400" s="86">
        <v>52004</v>
      </c>
      <c r="AU400" s="86">
        <v>52757</v>
      </c>
      <c r="AV400" s="86">
        <v>53436</v>
      </c>
      <c r="AW400" s="86">
        <v>54043</v>
      </c>
      <c r="AX400" s="86">
        <v>54586</v>
      </c>
      <c r="AY400" s="86">
        <v>55048</v>
      </c>
      <c r="AZ400" s="86">
        <v>55423</v>
      </c>
      <c r="BA400" s="86">
        <v>55724</v>
      </c>
      <c r="BB400" s="86">
        <v>55950</v>
      </c>
      <c r="BC400" s="86">
        <v>56126</v>
      </c>
      <c r="BD400" s="86">
        <v>56263</v>
      </c>
      <c r="BE400" s="86">
        <v>56350</v>
      </c>
      <c r="BF400" s="86">
        <v>56407</v>
      </c>
      <c r="BG400" s="86">
        <v>56425</v>
      </c>
      <c r="BH400" s="86">
        <v>56415</v>
      </c>
      <c r="BI400" s="86">
        <v>56179</v>
      </c>
      <c r="BJ400" s="86">
        <v>56281</v>
      </c>
      <c r="BK400" s="86">
        <v>56354</v>
      </c>
      <c r="BL400" s="86">
        <v>56188</v>
      </c>
      <c r="BM400" s="86">
        <v>56835</v>
      </c>
      <c r="BN400" s="86">
        <v>56174</v>
      </c>
      <c r="BO400" s="86">
        <v>55883</v>
      </c>
      <c r="BP400" s="86">
        <v>55620</v>
      </c>
      <c r="BQ400" s="86">
        <v>55234</v>
      </c>
      <c r="BR400" s="86">
        <v>54954</v>
      </c>
      <c r="BS400" s="86">
        <v>55092</v>
      </c>
      <c r="BT400" s="86">
        <v>54417</v>
      </c>
      <c r="BU400" s="86">
        <v>54524</v>
      </c>
      <c r="BV400" s="86">
        <v>54502</v>
      </c>
      <c r="BW400" s="86">
        <v>55808</v>
      </c>
      <c r="BX400" s="86">
        <v>55502</v>
      </c>
      <c r="BY400" s="86">
        <v>55699</v>
      </c>
      <c r="BZ400" s="86">
        <v>55814</v>
      </c>
      <c r="CA400" s="86">
        <v>56157</v>
      </c>
      <c r="CB400" s="86">
        <v>55706</v>
      </c>
      <c r="CC400" s="86">
        <v>55894</v>
      </c>
      <c r="CD400" s="86">
        <v>56089</v>
      </c>
      <c r="CE400" s="86">
        <v>57117</v>
      </c>
      <c r="CF400" s="86">
        <v>56917</v>
      </c>
      <c r="CG400" s="86">
        <v>56851</v>
      </c>
      <c r="CH400" s="86">
        <v>56095</v>
      </c>
      <c r="CI400" s="86">
        <v>55945</v>
      </c>
      <c r="CJ400" s="86">
        <v>54390</v>
      </c>
      <c r="CK400" s="86">
        <v>54298</v>
      </c>
      <c r="CL400" s="86">
        <v>53473</v>
      </c>
      <c r="CM400" s="86">
        <v>52569</v>
      </c>
      <c r="CN400" s="86">
        <v>51218</v>
      </c>
      <c r="CO400" s="86">
        <v>51108</v>
      </c>
      <c r="CP400" s="86">
        <v>49677</v>
      </c>
      <c r="CQ400" s="86">
        <v>48554</v>
      </c>
      <c r="CR400" s="86">
        <v>46519</v>
      </c>
      <c r="CS400" s="86">
        <v>44678</v>
      </c>
      <c r="CT400" s="86">
        <v>43286</v>
      </c>
      <c r="CU400" s="86">
        <v>41840</v>
      </c>
      <c r="CV400" s="86">
        <v>40050</v>
      </c>
      <c r="CW400" s="86">
        <v>39138</v>
      </c>
      <c r="CX400" s="86">
        <v>37705</v>
      </c>
      <c r="CY400" s="86">
        <v>36584</v>
      </c>
      <c r="CZ400" s="86">
        <v>35839</v>
      </c>
      <c r="DA400" s="86">
        <v>33871</v>
      </c>
      <c r="DB400" s="86">
        <v>32267</v>
      </c>
      <c r="DC400" s="86">
        <v>30098</v>
      </c>
      <c r="DD400" s="86">
        <v>27424</v>
      </c>
      <c r="DE400" s="86">
        <v>24729</v>
      </c>
      <c r="DF400" s="86">
        <v>21468</v>
      </c>
      <c r="DG400" s="86">
        <v>18562</v>
      </c>
      <c r="DH400" s="86">
        <v>15018</v>
      </c>
      <c r="DI400" s="86">
        <v>11588</v>
      </c>
      <c r="DJ400" s="86">
        <v>8698</v>
      </c>
      <c r="DK400" s="86">
        <v>6257</v>
      </c>
      <c r="DL400" s="86">
        <v>4292</v>
      </c>
      <c r="DM400" s="86">
        <v>2729</v>
      </c>
      <c r="DN400" s="86">
        <v>1651</v>
      </c>
      <c r="DO400" s="86">
        <v>906</v>
      </c>
      <c r="DP400" s="86">
        <v>456</v>
      </c>
      <c r="DQ400" s="86">
        <v>211</v>
      </c>
      <c r="DR400" s="86">
        <v>87</v>
      </c>
      <c r="DS400" s="86">
        <v>34</v>
      </c>
      <c r="DT400" s="86">
        <v>13</v>
      </c>
      <c r="DU400" s="86">
        <v>5</v>
      </c>
      <c r="DV400" s="86">
        <v>1</v>
      </c>
      <c r="DW400" s="86">
        <v>0</v>
      </c>
      <c r="DX400" s="86">
        <v>0</v>
      </c>
      <c r="DY400" s="86">
        <v>0</v>
      </c>
      <c r="DZ400" s="86">
        <v>0</v>
      </c>
      <c r="EA400" s="86">
        <v>0</v>
      </c>
      <c r="EB400" s="86">
        <v>0</v>
      </c>
      <c r="EC400" s="86">
        <v>0</v>
      </c>
      <c r="ED400" s="86">
        <v>0</v>
      </c>
      <c r="EE400" s="86">
        <v>0</v>
      </c>
    </row>
    <row r="401" spans="1:135" ht="0.95" customHeight="1" x14ac:dyDescent="0.25">
      <c r="A401" s="70"/>
      <c r="B401" s="71"/>
      <c r="C401" s="70"/>
      <c r="D401" s="84"/>
      <c r="E401" s="84"/>
      <c r="F401" s="84"/>
      <c r="G401" s="85"/>
      <c r="H401" s="85"/>
      <c r="I401" s="85"/>
      <c r="J401" s="85"/>
      <c r="K401" s="85"/>
      <c r="L401" s="85"/>
      <c r="M401" s="85"/>
      <c r="N401" s="8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c r="AR401" s="74"/>
      <c r="AS401" s="74"/>
      <c r="AT401" s="74"/>
      <c r="AU401" s="74"/>
      <c r="AV401" s="74"/>
      <c r="AW401" s="74"/>
      <c r="AX401" s="74"/>
      <c r="AY401" s="74"/>
      <c r="AZ401" s="74"/>
      <c r="BA401" s="74"/>
      <c r="BB401" s="74"/>
      <c r="BC401" s="74"/>
      <c r="BD401" s="74"/>
      <c r="BE401" s="74"/>
      <c r="BF401" s="74"/>
      <c r="BG401" s="74"/>
      <c r="BH401" s="74"/>
      <c r="BI401" s="74"/>
      <c r="BJ401" s="74"/>
      <c r="BK401" s="74"/>
      <c r="BL401" s="74"/>
      <c r="BM401" s="74"/>
      <c r="BN401" s="74"/>
      <c r="BO401" s="74"/>
      <c r="BP401" s="74"/>
      <c r="BQ401" s="74"/>
      <c r="BR401" s="74"/>
      <c r="BS401" s="74"/>
      <c r="BT401" s="74"/>
      <c r="BU401" s="74"/>
      <c r="BV401" s="74"/>
      <c r="BW401" s="74"/>
      <c r="BX401" s="74"/>
      <c r="BY401" s="74"/>
      <c r="BZ401" s="74"/>
      <c r="CA401" s="74"/>
      <c r="CB401" s="74"/>
      <c r="CC401" s="74"/>
      <c r="CD401" s="74"/>
      <c r="CE401" s="74"/>
      <c r="CF401" s="74"/>
      <c r="CG401" s="74"/>
      <c r="CH401" s="74"/>
      <c r="CI401" s="74"/>
      <c r="CJ401" s="74"/>
      <c r="CK401" s="74"/>
      <c r="CL401" s="74"/>
      <c r="CM401" s="74"/>
      <c r="CN401" s="74"/>
      <c r="CO401" s="74"/>
      <c r="CP401" s="74"/>
      <c r="CQ401" s="74"/>
      <c r="CR401" s="74"/>
      <c r="CS401" s="74"/>
      <c r="CT401" s="74"/>
      <c r="CU401" s="74"/>
      <c r="CV401" s="74"/>
      <c r="CW401" s="74"/>
      <c r="CX401" s="74"/>
      <c r="CY401" s="74"/>
      <c r="CZ401" s="74"/>
      <c r="DA401" s="74"/>
      <c r="DB401" s="74"/>
      <c r="DC401" s="74"/>
      <c r="DD401" s="74"/>
      <c r="DE401" s="74"/>
      <c r="DF401" s="74"/>
      <c r="DG401" s="74"/>
      <c r="DH401" s="74"/>
      <c r="DI401" s="74"/>
      <c r="DJ401" s="74"/>
    </row>
    <row r="402" spans="1:135" ht="0.95" customHeight="1" x14ac:dyDescent="0.35">
      <c r="A402" s="72" t="s">
        <v>22</v>
      </c>
      <c r="B402" s="72"/>
      <c r="C402" s="72"/>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row>
    <row r="403" spans="1:135" ht="0.95" customHeight="1" x14ac:dyDescent="0.25">
      <c r="A403" s="69" t="s">
        <v>19</v>
      </c>
      <c r="B403" s="83" t="s">
        <v>207</v>
      </c>
      <c r="C403" s="83" t="s">
        <v>208</v>
      </c>
      <c r="D403" s="83" t="s">
        <v>29</v>
      </c>
      <c r="E403" s="83" t="s">
        <v>41</v>
      </c>
      <c r="F403" s="83" t="s">
        <v>42</v>
      </c>
      <c r="G403" s="82" t="s">
        <v>55</v>
      </c>
      <c r="H403" s="82" t="s">
        <v>52</v>
      </c>
      <c r="I403" s="82" t="s">
        <v>30</v>
      </c>
      <c r="J403" s="82" t="s">
        <v>31</v>
      </c>
      <c r="K403" s="82" t="s">
        <v>32</v>
      </c>
      <c r="L403" s="82" t="s">
        <v>53</v>
      </c>
      <c r="M403" s="82" t="s">
        <v>54</v>
      </c>
      <c r="N403" s="83"/>
      <c r="O403" s="68" t="s">
        <v>62</v>
      </c>
      <c r="P403" s="68" t="s">
        <v>63</v>
      </c>
      <c r="Q403" s="68" t="s">
        <v>64</v>
      </c>
      <c r="R403" s="68" t="s">
        <v>65</v>
      </c>
      <c r="S403" s="68" t="s">
        <v>66</v>
      </c>
      <c r="T403" s="68" t="s">
        <v>67</v>
      </c>
      <c r="U403" s="68" t="s">
        <v>68</v>
      </c>
      <c r="V403" s="68" t="s">
        <v>69</v>
      </c>
      <c r="W403" s="68" t="s">
        <v>70</v>
      </c>
      <c r="X403" s="68" t="s">
        <v>71</v>
      </c>
      <c r="Y403" s="68" t="s">
        <v>72</v>
      </c>
      <c r="Z403" s="68" t="s">
        <v>73</v>
      </c>
      <c r="AA403" s="68" t="s">
        <v>74</v>
      </c>
      <c r="AB403" s="68" t="s">
        <v>75</v>
      </c>
      <c r="AC403" s="68" t="s">
        <v>76</v>
      </c>
      <c r="AD403" s="68" t="s">
        <v>77</v>
      </c>
      <c r="AE403" s="68" t="s">
        <v>78</v>
      </c>
      <c r="AF403" s="68" t="s">
        <v>79</v>
      </c>
      <c r="AG403" s="68" t="s">
        <v>80</v>
      </c>
      <c r="AH403" s="68" t="s">
        <v>81</v>
      </c>
      <c r="AI403" s="68" t="s">
        <v>82</v>
      </c>
      <c r="AJ403" s="68" t="s">
        <v>83</v>
      </c>
      <c r="AK403" s="68" t="s">
        <v>84</v>
      </c>
      <c r="AL403" s="68" t="s">
        <v>85</v>
      </c>
      <c r="AM403" s="68" t="s">
        <v>86</v>
      </c>
      <c r="AN403" s="68" t="s">
        <v>87</v>
      </c>
      <c r="AO403" s="68" t="s">
        <v>88</v>
      </c>
      <c r="AP403" s="68" t="s">
        <v>89</v>
      </c>
      <c r="AQ403" s="68" t="s">
        <v>90</v>
      </c>
      <c r="AR403" s="68" t="s">
        <v>91</v>
      </c>
      <c r="AS403" s="68" t="s">
        <v>92</v>
      </c>
      <c r="AT403" s="68" t="s">
        <v>93</v>
      </c>
      <c r="AU403" s="68" t="s">
        <v>94</v>
      </c>
      <c r="AV403" s="68" t="s">
        <v>95</v>
      </c>
      <c r="AW403" s="68" t="s">
        <v>96</v>
      </c>
      <c r="AX403" s="68" t="s">
        <v>97</v>
      </c>
      <c r="AY403" s="68" t="s">
        <v>98</v>
      </c>
      <c r="AZ403" s="68" t="s">
        <v>99</v>
      </c>
      <c r="BA403" s="68" t="s">
        <v>100</v>
      </c>
      <c r="BB403" s="68" t="s">
        <v>101</v>
      </c>
      <c r="BC403" s="68" t="s">
        <v>102</v>
      </c>
      <c r="BD403" s="68" t="s">
        <v>103</v>
      </c>
      <c r="BE403" s="68" t="s">
        <v>104</v>
      </c>
      <c r="BF403" s="68" t="s">
        <v>105</v>
      </c>
      <c r="BG403" s="68" t="s">
        <v>106</v>
      </c>
      <c r="BH403" s="68" t="s">
        <v>107</v>
      </c>
      <c r="BI403" s="68" t="s">
        <v>108</v>
      </c>
      <c r="BJ403" s="68" t="s">
        <v>109</v>
      </c>
      <c r="BK403" s="68" t="s">
        <v>110</v>
      </c>
      <c r="BL403" s="68" t="s">
        <v>111</v>
      </c>
      <c r="BM403" s="68" t="s">
        <v>112</v>
      </c>
      <c r="BN403" s="68" t="s">
        <v>113</v>
      </c>
      <c r="BO403" s="68" t="s">
        <v>114</v>
      </c>
      <c r="BP403" s="68" t="s">
        <v>115</v>
      </c>
      <c r="BQ403" s="68" t="s">
        <v>116</v>
      </c>
      <c r="BR403" s="68" t="s">
        <v>117</v>
      </c>
      <c r="BS403" s="68" t="s">
        <v>118</v>
      </c>
      <c r="BT403" s="68" t="s">
        <v>119</v>
      </c>
      <c r="BU403" s="68" t="s">
        <v>120</v>
      </c>
      <c r="BV403" s="68" t="s">
        <v>121</v>
      </c>
      <c r="BW403" s="68" t="s">
        <v>122</v>
      </c>
      <c r="BX403" s="68" t="s">
        <v>123</v>
      </c>
      <c r="BY403" s="68" t="s">
        <v>124</v>
      </c>
      <c r="BZ403" s="68" t="s">
        <v>125</v>
      </c>
      <c r="CA403" s="68" t="s">
        <v>126</v>
      </c>
      <c r="CB403" s="68" t="s">
        <v>127</v>
      </c>
      <c r="CC403" s="68" t="s">
        <v>128</v>
      </c>
      <c r="CD403" s="68" t="s">
        <v>129</v>
      </c>
      <c r="CE403" s="68" t="s">
        <v>130</v>
      </c>
      <c r="CF403" s="68" t="s">
        <v>131</v>
      </c>
      <c r="CG403" s="68" t="s">
        <v>132</v>
      </c>
      <c r="CH403" s="68" t="s">
        <v>133</v>
      </c>
      <c r="CI403" s="68" t="s">
        <v>134</v>
      </c>
      <c r="CJ403" s="68" t="s">
        <v>135</v>
      </c>
      <c r="CK403" s="68" t="s">
        <v>136</v>
      </c>
      <c r="CL403" s="68" t="s">
        <v>137</v>
      </c>
      <c r="CM403" s="68" t="s">
        <v>138</v>
      </c>
      <c r="CN403" s="68" t="s">
        <v>139</v>
      </c>
      <c r="CO403" s="68" t="s">
        <v>140</v>
      </c>
      <c r="CP403" s="68" t="s">
        <v>141</v>
      </c>
      <c r="CQ403" s="68" t="s">
        <v>142</v>
      </c>
      <c r="CR403" s="68" t="s">
        <v>143</v>
      </c>
      <c r="CS403" s="68" t="s">
        <v>144</v>
      </c>
      <c r="CT403" s="68" t="s">
        <v>145</v>
      </c>
      <c r="CU403" s="68" t="s">
        <v>146</v>
      </c>
      <c r="CV403" s="68" t="s">
        <v>147</v>
      </c>
      <c r="CW403" s="68" t="s">
        <v>148</v>
      </c>
      <c r="CX403" s="68" t="s">
        <v>149</v>
      </c>
      <c r="CY403" s="68" t="s">
        <v>150</v>
      </c>
      <c r="CZ403" s="68" t="s">
        <v>151</v>
      </c>
      <c r="DA403" s="68" t="s">
        <v>152</v>
      </c>
      <c r="DB403" s="68" t="s">
        <v>153</v>
      </c>
      <c r="DC403" s="68" t="s">
        <v>154</v>
      </c>
      <c r="DD403" s="68" t="s">
        <v>155</v>
      </c>
      <c r="DE403" s="68" t="s">
        <v>156</v>
      </c>
      <c r="DF403" s="68" t="s">
        <v>157</v>
      </c>
      <c r="DG403" s="68" t="s">
        <v>158</v>
      </c>
      <c r="DH403" s="68" t="s">
        <v>159</v>
      </c>
      <c r="DI403" s="68" t="s">
        <v>160</v>
      </c>
      <c r="DJ403" s="68" t="s">
        <v>161</v>
      </c>
      <c r="DK403" s="68">
        <v>100</v>
      </c>
      <c r="DL403" s="68">
        <f>DK403+1</f>
        <v>101</v>
      </c>
      <c r="DM403" s="68">
        <f t="shared" ref="DM403" si="525">DL403+1</f>
        <v>102</v>
      </c>
      <c r="DN403" s="68">
        <f t="shared" ref="DN403" si="526">DM403+1</f>
        <v>103</v>
      </c>
      <c r="DO403" s="68">
        <f t="shared" ref="DO403" si="527">DN403+1</f>
        <v>104</v>
      </c>
      <c r="DP403" s="68">
        <f t="shared" ref="DP403" si="528">DO403+1</f>
        <v>105</v>
      </c>
      <c r="DQ403" s="68">
        <f t="shared" ref="DQ403" si="529">DP403+1</f>
        <v>106</v>
      </c>
      <c r="DR403" s="68">
        <f t="shared" ref="DR403" si="530">DQ403+1</f>
        <v>107</v>
      </c>
      <c r="DS403" s="68">
        <f t="shared" ref="DS403" si="531">DR403+1</f>
        <v>108</v>
      </c>
      <c r="DT403" s="68">
        <f t="shared" ref="DT403" si="532">DS403+1</f>
        <v>109</v>
      </c>
      <c r="DU403" s="68">
        <f t="shared" ref="DU403" si="533">DT403+1</f>
        <v>110</v>
      </c>
      <c r="DV403" s="68">
        <f t="shared" ref="DV403" si="534">DU403+1</f>
        <v>111</v>
      </c>
      <c r="DW403" s="68">
        <f t="shared" ref="DW403" si="535">DV403+1</f>
        <v>112</v>
      </c>
      <c r="DX403" s="68">
        <f t="shared" ref="DX403" si="536">DW403+1</f>
        <v>113</v>
      </c>
      <c r="DY403" s="68">
        <f t="shared" ref="DY403" si="537">DX403+1</f>
        <v>114</v>
      </c>
      <c r="DZ403" s="68">
        <f t="shared" ref="DZ403" si="538">DY403+1</f>
        <v>115</v>
      </c>
      <c r="EA403" s="68">
        <f t="shared" ref="EA403" si="539">DZ403+1</f>
        <v>116</v>
      </c>
      <c r="EB403" s="68">
        <f t="shared" ref="EB403" si="540">EA403+1</f>
        <v>117</v>
      </c>
      <c r="EC403" s="68">
        <f t="shared" ref="EC403" si="541">EB403+1</f>
        <v>118</v>
      </c>
      <c r="ED403" s="68">
        <f t="shared" ref="ED403" si="542">EC403+1</f>
        <v>119</v>
      </c>
      <c r="EE403" s="68">
        <f t="shared" ref="EE403" si="543">ED403+1</f>
        <v>120</v>
      </c>
    </row>
    <row r="404" spans="1:135" ht="0.95" customHeight="1" x14ac:dyDescent="0.25">
      <c r="A404" s="70">
        <v>2015</v>
      </c>
      <c r="B404" s="71">
        <f t="shared" ref="B404:B449" si="544">SUM(O404:DJ404)</f>
        <v>8328221</v>
      </c>
      <c r="C404" s="73"/>
      <c r="D404" s="66">
        <f t="shared" ref="D404:M404" si="545">D306+D355</f>
        <v>5113378</v>
      </c>
      <c r="E404" s="66">
        <f t="shared" si="545"/>
        <v>5202039</v>
      </c>
      <c r="F404" s="66">
        <f t="shared" si="545"/>
        <v>5290068</v>
      </c>
      <c r="G404" s="75">
        <f t="shared" si="545"/>
        <v>5377323</v>
      </c>
      <c r="H404" s="75">
        <f t="shared" si="545"/>
        <v>5464149</v>
      </c>
      <c r="I404" s="75">
        <f t="shared" si="545"/>
        <v>1544969</v>
      </c>
      <c r="J404" s="75">
        <f t="shared" si="545"/>
        <v>1456308</v>
      </c>
      <c r="K404" s="75">
        <f t="shared" si="545"/>
        <v>1368279</v>
      </c>
      <c r="L404" s="75">
        <f t="shared" si="545"/>
        <v>1281024</v>
      </c>
      <c r="M404" s="75">
        <f t="shared" si="545"/>
        <v>1194198</v>
      </c>
      <c r="N404" s="66"/>
      <c r="O404" s="76">
        <f t="shared" ref="O404:BZ404" si="546">O355+O306</f>
        <v>84914</v>
      </c>
      <c r="P404" s="76">
        <f t="shared" si="546"/>
        <v>84193</v>
      </c>
      <c r="Q404" s="76">
        <f t="shared" si="546"/>
        <v>84470</v>
      </c>
      <c r="R404" s="76">
        <f t="shared" si="546"/>
        <v>84686</v>
      </c>
      <c r="S404" s="76">
        <f t="shared" si="546"/>
        <v>83708</v>
      </c>
      <c r="T404" s="76">
        <f t="shared" si="546"/>
        <v>84855</v>
      </c>
      <c r="U404" s="76">
        <f t="shared" si="546"/>
        <v>83272</v>
      </c>
      <c r="V404" s="76">
        <f t="shared" si="546"/>
        <v>82572</v>
      </c>
      <c r="W404" s="76">
        <f t="shared" si="546"/>
        <v>81181</v>
      </c>
      <c r="X404" s="76">
        <f t="shared" si="546"/>
        <v>80354</v>
      </c>
      <c r="Y404" s="76">
        <f t="shared" si="546"/>
        <v>80085</v>
      </c>
      <c r="Z404" s="76">
        <f t="shared" si="546"/>
        <v>80113</v>
      </c>
      <c r="AA404" s="76">
        <f t="shared" si="546"/>
        <v>78895</v>
      </c>
      <c r="AB404" s="76">
        <f t="shared" si="546"/>
        <v>79954</v>
      </c>
      <c r="AC404" s="76">
        <f t="shared" si="546"/>
        <v>80331</v>
      </c>
      <c r="AD404" s="76">
        <f t="shared" si="546"/>
        <v>85226</v>
      </c>
      <c r="AE404" s="76">
        <f t="shared" si="546"/>
        <v>84866</v>
      </c>
      <c r="AF404" s="76">
        <f t="shared" si="546"/>
        <v>86580</v>
      </c>
      <c r="AG404" s="76">
        <f t="shared" si="546"/>
        <v>88193</v>
      </c>
      <c r="AH404" s="76">
        <f t="shared" si="546"/>
        <v>91426</v>
      </c>
      <c r="AI404" s="76">
        <f t="shared" si="546"/>
        <v>92464</v>
      </c>
      <c r="AJ404" s="76">
        <f t="shared" si="546"/>
        <v>95110</v>
      </c>
      <c r="AK404" s="76">
        <f t="shared" si="546"/>
        <v>97727</v>
      </c>
      <c r="AL404" s="76">
        <f t="shared" si="546"/>
        <v>102698</v>
      </c>
      <c r="AM404" s="76">
        <f t="shared" si="546"/>
        <v>105615</v>
      </c>
      <c r="AN404" s="76">
        <f t="shared" si="546"/>
        <v>108247</v>
      </c>
      <c r="AO404" s="76">
        <f t="shared" si="546"/>
        <v>109501</v>
      </c>
      <c r="AP404" s="76">
        <f t="shared" si="546"/>
        <v>112912</v>
      </c>
      <c r="AQ404" s="76">
        <f t="shared" si="546"/>
        <v>112075</v>
      </c>
      <c r="AR404" s="76">
        <f t="shared" si="546"/>
        <v>114960</v>
      </c>
      <c r="AS404" s="76">
        <f t="shared" si="546"/>
        <v>116107</v>
      </c>
      <c r="AT404" s="76">
        <f t="shared" si="546"/>
        <v>117685</v>
      </c>
      <c r="AU404" s="76">
        <f t="shared" si="546"/>
        <v>117050</v>
      </c>
      <c r="AV404" s="76">
        <f t="shared" si="546"/>
        <v>119728</v>
      </c>
      <c r="AW404" s="76">
        <f t="shared" si="546"/>
        <v>119250</v>
      </c>
      <c r="AX404" s="76">
        <f t="shared" si="546"/>
        <v>119551</v>
      </c>
      <c r="AY404" s="76">
        <f t="shared" si="546"/>
        <v>116504</v>
      </c>
      <c r="AZ404" s="76">
        <f t="shared" si="546"/>
        <v>115283</v>
      </c>
      <c r="BA404" s="76">
        <f t="shared" si="546"/>
        <v>115047</v>
      </c>
      <c r="BB404" s="76">
        <f t="shared" si="546"/>
        <v>114205</v>
      </c>
      <c r="BC404" s="76">
        <f t="shared" si="546"/>
        <v>113600</v>
      </c>
      <c r="BD404" s="76">
        <f t="shared" si="546"/>
        <v>116215</v>
      </c>
      <c r="BE404" s="76">
        <f t="shared" si="546"/>
        <v>116719</v>
      </c>
      <c r="BF404" s="76">
        <f t="shared" si="546"/>
        <v>120062</v>
      </c>
      <c r="BG404" s="76">
        <f t="shared" si="546"/>
        <v>123932</v>
      </c>
      <c r="BH404" s="76">
        <f t="shared" si="546"/>
        <v>125657</v>
      </c>
      <c r="BI404" s="76">
        <f t="shared" si="546"/>
        <v>128838</v>
      </c>
      <c r="BJ404" s="76">
        <f t="shared" si="546"/>
        <v>131683</v>
      </c>
      <c r="BK404" s="76">
        <f t="shared" si="546"/>
        <v>132889</v>
      </c>
      <c r="BL404" s="76">
        <f t="shared" si="546"/>
        <v>135525</v>
      </c>
      <c r="BM404" s="76">
        <f t="shared" si="546"/>
        <v>135655</v>
      </c>
      <c r="BN404" s="76">
        <f t="shared" si="546"/>
        <v>137624</v>
      </c>
      <c r="BO404" s="76">
        <f t="shared" si="546"/>
        <v>133430</v>
      </c>
      <c r="BP404" s="76">
        <f t="shared" si="546"/>
        <v>128252</v>
      </c>
      <c r="BQ404" s="76">
        <f t="shared" si="546"/>
        <v>123583</v>
      </c>
      <c r="BR404" s="76">
        <f t="shared" si="546"/>
        <v>119973</v>
      </c>
      <c r="BS404" s="76">
        <f t="shared" si="546"/>
        <v>116220</v>
      </c>
      <c r="BT404" s="76">
        <f t="shared" si="546"/>
        <v>111690</v>
      </c>
      <c r="BU404" s="76">
        <f t="shared" si="546"/>
        <v>108683</v>
      </c>
      <c r="BV404" s="76">
        <f t="shared" si="546"/>
        <v>105048</v>
      </c>
      <c r="BW404" s="76">
        <f t="shared" si="546"/>
        <v>100464</v>
      </c>
      <c r="BX404" s="76">
        <f t="shared" si="546"/>
        <v>97002</v>
      </c>
      <c r="BY404" s="76">
        <f t="shared" si="546"/>
        <v>93368</v>
      </c>
      <c r="BZ404" s="76">
        <f t="shared" si="546"/>
        <v>92239</v>
      </c>
      <c r="CA404" s="76">
        <f t="shared" ref="CA404:DK404" si="547">CA355+CA306</f>
        <v>88096</v>
      </c>
      <c r="CB404" s="76">
        <f t="shared" si="547"/>
        <v>89545</v>
      </c>
      <c r="CC404" s="76">
        <f t="shared" si="547"/>
        <v>87305</v>
      </c>
      <c r="CD404" s="76">
        <f t="shared" si="547"/>
        <v>87683</v>
      </c>
      <c r="CE404" s="76">
        <f t="shared" si="547"/>
        <v>85857</v>
      </c>
      <c r="CF404" s="76">
        <f t="shared" si="547"/>
        <v>84958</v>
      </c>
      <c r="CG404" s="76">
        <f t="shared" si="547"/>
        <v>80695</v>
      </c>
      <c r="CH404" s="76">
        <f t="shared" si="547"/>
        <v>78802</v>
      </c>
      <c r="CI404" s="76">
        <f t="shared" si="547"/>
        <v>75381</v>
      </c>
      <c r="CJ404" s="76">
        <f t="shared" si="547"/>
        <v>71231</v>
      </c>
      <c r="CK404" s="76">
        <f t="shared" si="547"/>
        <v>65890</v>
      </c>
      <c r="CL404" s="76">
        <f t="shared" si="547"/>
        <v>59860</v>
      </c>
      <c r="CM404" s="76">
        <f t="shared" si="547"/>
        <v>57487</v>
      </c>
      <c r="CN404" s="76">
        <f t="shared" si="547"/>
        <v>54776</v>
      </c>
      <c r="CO404" s="76">
        <f t="shared" si="547"/>
        <v>51461</v>
      </c>
      <c r="CP404" s="76">
        <f t="shared" si="547"/>
        <v>50091</v>
      </c>
      <c r="CQ404" s="76">
        <f t="shared" si="547"/>
        <v>48280</v>
      </c>
      <c r="CR404" s="76">
        <f t="shared" si="547"/>
        <v>45533</v>
      </c>
      <c r="CS404" s="76">
        <f t="shared" si="547"/>
        <v>42082</v>
      </c>
      <c r="CT404" s="76">
        <f t="shared" si="547"/>
        <v>39743</v>
      </c>
      <c r="CU404" s="76">
        <f t="shared" si="547"/>
        <v>36535</v>
      </c>
      <c r="CV404" s="76">
        <f t="shared" si="547"/>
        <v>34118</v>
      </c>
      <c r="CW404" s="76">
        <f t="shared" si="547"/>
        <v>30276</v>
      </c>
      <c r="CX404" s="76">
        <f t="shared" si="547"/>
        <v>26871</v>
      </c>
      <c r="CY404" s="76">
        <f t="shared" si="547"/>
        <v>23146</v>
      </c>
      <c r="CZ404" s="76">
        <f t="shared" si="547"/>
        <v>20557</v>
      </c>
      <c r="DA404" s="76">
        <f t="shared" si="547"/>
        <v>17495</v>
      </c>
      <c r="DB404" s="76">
        <f t="shared" si="547"/>
        <v>14443</v>
      </c>
      <c r="DC404" s="76">
        <f t="shared" si="547"/>
        <v>11624</v>
      </c>
      <c r="DD404" s="76">
        <f t="shared" si="547"/>
        <v>9045</v>
      </c>
      <c r="DE404" s="76">
        <f t="shared" si="547"/>
        <v>7147</v>
      </c>
      <c r="DF404" s="76">
        <f t="shared" si="547"/>
        <v>4970</v>
      </c>
      <c r="DG404" s="76">
        <f t="shared" si="547"/>
        <v>3074</v>
      </c>
      <c r="DH404" s="76">
        <f t="shared" si="547"/>
        <v>2019</v>
      </c>
      <c r="DI404" s="76">
        <f t="shared" si="547"/>
        <v>1346</v>
      </c>
      <c r="DJ404" s="76">
        <f t="shared" si="547"/>
        <v>855</v>
      </c>
      <c r="DK404" s="76">
        <f t="shared" si="547"/>
        <v>519</v>
      </c>
      <c r="DL404" s="76">
        <f t="shared" ref="DL404:EE404" si="548">DL355+DL306</f>
        <v>342</v>
      </c>
      <c r="DM404" s="76">
        <f t="shared" si="548"/>
        <v>176</v>
      </c>
      <c r="DN404" s="76">
        <f t="shared" si="548"/>
        <v>87</v>
      </c>
      <c r="DO404" s="76">
        <f t="shared" si="548"/>
        <v>40</v>
      </c>
      <c r="DP404" s="76">
        <f t="shared" si="548"/>
        <v>18</v>
      </c>
      <c r="DQ404" s="76">
        <f t="shared" si="548"/>
        <v>7</v>
      </c>
      <c r="DR404" s="76">
        <f t="shared" si="548"/>
        <v>1</v>
      </c>
      <c r="DS404" s="76">
        <f t="shared" si="548"/>
        <v>0</v>
      </c>
      <c r="DT404" s="76">
        <f t="shared" si="548"/>
        <v>0</v>
      </c>
      <c r="DU404" s="76">
        <f t="shared" si="548"/>
        <v>0</v>
      </c>
      <c r="DV404" s="76">
        <f t="shared" si="548"/>
        <v>0</v>
      </c>
      <c r="DW404" s="76">
        <f t="shared" si="548"/>
        <v>0</v>
      </c>
      <c r="DX404" s="76">
        <f t="shared" si="548"/>
        <v>0</v>
      </c>
      <c r="DY404" s="76">
        <f t="shared" si="548"/>
        <v>0</v>
      </c>
      <c r="DZ404" s="76">
        <f t="shared" si="548"/>
        <v>0</v>
      </c>
      <c r="EA404" s="76">
        <f t="shared" si="548"/>
        <v>0</v>
      </c>
      <c r="EB404" s="76">
        <f t="shared" si="548"/>
        <v>0</v>
      </c>
      <c r="EC404" s="76">
        <f t="shared" si="548"/>
        <v>0</v>
      </c>
      <c r="ED404" s="76">
        <f t="shared" si="548"/>
        <v>0</v>
      </c>
      <c r="EE404" s="76">
        <f t="shared" si="548"/>
        <v>0</v>
      </c>
    </row>
    <row r="405" spans="1:135" ht="0.95" customHeight="1" x14ac:dyDescent="0.25">
      <c r="A405" s="70">
        <v>2016</v>
      </c>
      <c r="B405" s="71">
        <f t="shared" si="544"/>
        <v>8404500</v>
      </c>
      <c r="C405" s="73">
        <f t="shared" ref="C405:C449" si="549">(B405-B404)/B404</f>
        <v>9.1590989240079006E-3</v>
      </c>
      <c r="D405" s="66">
        <f t="shared" ref="D405:M405" si="550">D307+D356</f>
        <v>5149341</v>
      </c>
      <c r="E405" s="66">
        <f t="shared" si="550"/>
        <v>5238508</v>
      </c>
      <c r="F405" s="66">
        <f t="shared" si="550"/>
        <v>5326266</v>
      </c>
      <c r="G405" s="75">
        <f t="shared" si="550"/>
        <v>5413486</v>
      </c>
      <c r="H405" s="75">
        <f t="shared" si="550"/>
        <v>5499904</v>
      </c>
      <c r="I405" s="75">
        <f t="shared" si="550"/>
        <v>1579205</v>
      </c>
      <c r="J405" s="75">
        <f t="shared" si="550"/>
        <v>1490038</v>
      </c>
      <c r="K405" s="75">
        <f t="shared" si="550"/>
        <v>1402280</v>
      </c>
      <c r="L405" s="75">
        <f t="shared" si="550"/>
        <v>1315060</v>
      </c>
      <c r="M405" s="75">
        <f t="shared" si="550"/>
        <v>1228642</v>
      </c>
      <c r="N405" s="66"/>
      <c r="O405" s="76">
        <f t="shared" ref="O405:BZ405" si="551">O356+O307</f>
        <v>85779</v>
      </c>
      <c r="P405" s="76">
        <f t="shared" si="551"/>
        <v>85687</v>
      </c>
      <c r="Q405" s="76">
        <f t="shared" si="551"/>
        <v>84813</v>
      </c>
      <c r="R405" s="76">
        <f t="shared" si="551"/>
        <v>85038</v>
      </c>
      <c r="S405" s="76">
        <f t="shared" si="551"/>
        <v>85251</v>
      </c>
      <c r="T405" s="76">
        <f t="shared" si="551"/>
        <v>84262</v>
      </c>
      <c r="U405" s="76">
        <f t="shared" si="551"/>
        <v>85371</v>
      </c>
      <c r="V405" s="76">
        <f t="shared" si="551"/>
        <v>83788</v>
      </c>
      <c r="W405" s="76">
        <f t="shared" si="551"/>
        <v>83090</v>
      </c>
      <c r="X405" s="76">
        <f t="shared" si="551"/>
        <v>81686</v>
      </c>
      <c r="Y405" s="76">
        <f t="shared" si="551"/>
        <v>80849</v>
      </c>
      <c r="Z405" s="76">
        <f t="shared" si="551"/>
        <v>80547</v>
      </c>
      <c r="AA405" s="76">
        <f t="shared" si="551"/>
        <v>80561</v>
      </c>
      <c r="AB405" s="76">
        <f t="shared" si="551"/>
        <v>79351</v>
      </c>
      <c r="AC405" s="76">
        <f t="shared" si="551"/>
        <v>80432</v>
      </c>
      <c r="AD405" s="76">
        <f t="shared" si="551"/>
        <v>80893</v>
      </c>
      <c r="AE405" s="76">
        <f t="shared" si="551"/>
        <v>85899</v>
      </c>
      <c r="AF405" s="76">
        <f t="shared" si="551"/>
        <v>85713</v>
      </c>
      <c r="AG405" s="76">
        <f t="shared" si="551"/>
        <v>87586</v>
      </c>
      <c r="AH405" s="76">
        <f t="shared" si="551"/>
        <v>89358</v>
      </c>
      <c r="AI405" s="76">
        <f t="shared" si="551"/>
        <v>92752</v>
      </c>
      <c r="AJ405" s="76">
        <f t="shared" si="551"/>
        <v>93990</v>
      </c>
      <c r="AK405" s="76">
        <f t="shared" si="551"/>
        <v>96822</v>
      </c>
      <c r="AL405" s="76">
        <f t="shared" si="551"/>
        <v>99661</v>
      </c>
      <c r="AM405" s="76">
        <f t="shared" si="551"/>
        <v>104813</v>
      </c>
      <c r="AN405" s="76">
        <f t="shared" si="551"/>
        <v>107889</v>
      </c>
      <c r="AO405" s="76">
        <f t="shared" si="551"/>
        <v>110600</v>
      </c>
      <c r="AP405" s="76">
        <f t="shared" si="551"/>
        <v>111896</v>
      </c>
      <c r="AQ405" s="76">
        <f t="shared" si="551"/>
        <v>115198</v>
      </c>
      <c r="AR405" s="76">
        <f t="shared" si="551"/>
        <v>114301</v>
      </c>
      <c r="AS405" s="76">
        <f t="shared" si="551"/>
        <v>117048</v>
      </c>
      <c r="AT405" s="76">
        <f t="shared" si="551"/>
        <v>118048</v>
      </c>
      <c r="AU405" s="76">
        <f t="shared" si="551"/>
        <v>119489</v>
      </c>
      <c r="AV405" s="76">
        <f t="shared" si="551"/>
        <v>118745</v>
      </c>
      <c r="AW405" s="76">
        <f t="shared" si="551"/>
        <v>121228</v>
      </c>
      <c r="AX405" s="76">
        <f t="shared" si="551"/>
        <v>120634</v>
      </c>
      <c r="AY405" s="76">
        <f t="shared" si="551"/>
        <v>120801</v>
      </c>
      <c r="AZ405" s="76">
        <f t="shared" si="551"/>
        <v>117684</v>
      </c>
      <c r="BA405" s="76">
        <f t="shared" si="551"/>
        <v>116360</v>
      </c>
      <c r="BB405" s="76">
        <f t="shared" si="551"/>
        <v>116033</v>
      </c>
      <c r="BC405" s="76">
        <f t="shared" si="551"/>
        <v>115109</v>
      </c>
      <c r="BD405" s="76">
        <f t="shared" si="551"/>
        <v>114438</v>
      </c>
      <c r="BE405" s="76">
        <f t="shared" si="551"/>
        <v>116952</v>
      </c>
      <c r="BF405" s="76">
        <f t="shared" si="551"/>
        <v>117399</v>
      </c>
      <c r="BG405" s="76">
        <f t="shared" si="551"/>
        <v>120638</v>
      </c>
      <c r="BH405" s="76">
        <f t="shared" si="551"/>
        <v>124434</v>
      </c>
      <c r="BI405" s="76">
        <f t="shared" si="551"/>
        <v>126073</v>
      </c>
      <c r="BJ405" s="76">
        <f t="shared" si="551"/>
        <v>129167</v>
      </c>
      <c r="BK405" s="76">
        <f t="shared" si="551"/>
        <v>131911</v>
      </c>
      <c r="BL405" s="76">
        <f t="shared" si="551"/>
        <v>133040</v>
      </c>
      <c r="BM405" s="76">
        <f t="shared" si="551"/>
        <v>135558</v>
      </c>
      <c r="BN405" s="76">
        <f t="shared" si="551"/>
        <v>135609</v>
      </c>
      <c r="BO405" s="76">
        <f t="shared" si="551"/>
        <v>137469</v>
      </c>
      <c r="BP405" s="76">
        <f t="shared" si="551"/>
        <v>133228</v>
      </c>
      <c r="BQ405" s="76">
        <f t="shared" si="551"/>
        <v>128008</v>
      </c>
      <c r="BR405" s="76">
        <f t="shared" si="551"/>
        <v>123296</v>
      </c>
      <c r="BS405" s="76">
        <f t="shared" si="551"/>
        <v>119619</v>
      </c>
      <c r="BT405" s="76">
        <f t="shared" si="551"/>
        <v>115816</v>
      </c>
      <c r="BU405" s="76">
        <f t="shared" si="551"/>
        <v>111235</v>
      </c>
      <c r="BV405" s="76">
        <f t="shared" si="551"/>
        <v>108169</v>
      </c>
      <c r="BW405" s="76">
        <f t="shared" si="551"/>
        <v>104409</v>
      </c>
      <c r="BX405" s="76">
        <f t="shared" si="551"/>
        <v>99849</v>
      </c>
      <c r="BY405" s="76">
        <f t="shared" si="551"/>
        <v>96348</v>
      </c>
      <c r="BZ405" s="76">
        <f t="shared" si="551"/>
        <v>92689</v>
      </c>
      <c r="CA405" s="76">
        <f t="shared" ref="CA405:DK405" si="552">CA356+CA307</f>
        <v>91420</v>
      </c>
      <c r="CB405" s="76">
        <f t="shared" si="552"/>
        <v>87083</v>
      </c>
      <c r="CC405" s="76">
        <f t="shared" si="552"/>
        <v>88681</v>
      </c>
      <c r="CD405" s="76">
        <f t="shared" si="552"/>
        <v>86506</v>
      </c>
      <c r="CE405" s="76">
        <f t="shared" si="552"/>
        <v>86809</v>
      </c>
      <c r="CF405" s="76">
        <f t="shared" si="552"/>
        <v>84932</v>
      </c>
      <c r="CG405" s="76">
        <f t="shared" si="552"/>
        <v>83956</v>
      </c>
      <c r="CH405" s="76">
        <f t="shared" si="552"/>
        <v>79650</v>
      </c>
      <c r="CI405" s="76">
        <f t="shared" si="552"/>
        <v>77664</v>
      </c>
      <c r="CJ405" s="76">
        <f t="shared" si="552"/>
        <v>74174</v>
      </c>
      <c r="CK405" s="76">
        <f t="shared" si="552"/>
        <v>69958</v>
      </c>
      <c r="CL405" s="76">
        <f t="shared" si="552"/>
        <v>64584</v>
      </c>
      <c r="CM405" s="76">
        <f t="shared" si="552"/>
        <v>58536</v>
      </c>
      <c r="CN405" s="76">
        <f t="shared" si="552"/>
        <v>56067</v>
      </c>
      <c r="CO405" s="76">
        <f t="shared" si="552"/>
        <v>53258</v>
      </c>
      <c r="CP405" s="76">
        <f t="shared" si="552"/>
        <v>49864</v>
      </c>
      <c r="CQ405" s="76">
        <f t="shared" si="552"/>
        <v>48347</v>
      </c>
      <c r="CR405" s="76">
        <f t="shared" si="552"/>
        <v>46387</v>
      </c>
      <c r="CS405" s="76">
        <f t="shared" si="552"/>
        <v>43523</v>
      </c>
      <c r="CT405" s="76">
        <f t="shared" si="552"/>
        <v>39997</v>
      </c>
      <c r="CU405" s="76">
        <f t="shared" si="552"/>
        <v>37525</v>
      </c>
      <c r="CV405" s="76">
        <f t="shared" si="552"/>
        <v>34237</v>
      </c>
      <c r="CW405" s="76">
        <f t="shared" si="552"/>
        <v>31699</v>
      </c>
      <c r="CX405" s="76">
        <f t="shared" si="552"/>
        <v>27851</v>
      </c>
      <c r="CY405" s="76">
        <f t="shared" si="552"/>
        <v>24438</v>
      </c>
      <c r="CZ405" s="76">
        <f t="shared" si="552"/>
        <v>20775</v>
      </c>
      <c r="DA405" s="76">
        <f t="shared" si="552"/>
        <v>18167</v>
      </c>
      <c r="DB405" s="76">
        <f t="shared" si="552"/>
        <v>15182</v>
      </c>
      <c r="DC405" s="76">
        <f t="shared" si="552"/>
        <v>12276</v>
      </c>
      <c r="DD405" s="76">
        <f t="shared" si="552"/>
        <v>9634</v>
      </c>
      <c r="DE405" s="76">
        <f t="shared" si="552"/>
        <v>7281</v>
      </c>
      <c r="DF405" s="76">
        <f t="shared" si="552"/>
        <v>5554</v>
      </c>
      <c r="DG405" s="76">
        <f t="shared" si="552"/>
        <v>3706</v>
      </c>
      <c r="DH405" s="76">
        <f t="shared" si="552"/>
        <v>2181</v>
      </c>
      <c r="DI405" s="76">
        <f t="shared" si="552"/>
        <v>1351</v>
      </c>
      <c r="DJ405" s="76">
        <f t="shared" si="552"/>
        <v>838</v>
      </c>
      <c r="DK405" s="76">
        <f t="shared" si="552"/>
        <v>492</v>
      </c>
      <c r="DL405" s="76">
        <f t="shared" ref="DL405:EE405" si="553">DL356+DL307</f>
        <v>273</v>
      </c>
      <c r="DM405" s="76">
        <f t="shared" si="553"/>
        <v>161</v>
      </c>
      <c r="DN405" s="76">
        <f t="shared" si="553"/>
        <v>74</v>
      </c>
      <c r="DO405" s="76">
        <f t="shared" si="553"/>
        <v>31</v>
      </c>
      <c r="DP405" s="76">
        <f t="shared" si="553"/>
        <v>10</v>
      </c>
      <c r="DQ405" s="76">
        <f t="shared" si="553"/>
        <v>3</v>
      </c>
      <c r="DR405" s="76">
        <f t="shared" si="553"/>
        <v>1</v>
      </c>
      <c r="DS405" s="76">
        <f t="shared" si="553"/>
        <v>0</v>
      </c>
      <c r="DT405" s="76">
        <f t="shared" si="553"/>
        <v>0</v>
      </c>
      <c r="DU405" s="76">
        <f t="shared" si="553"/>
        <v>0</v>
      </c>
      <c r="DV405" s="76">
        <f t="shared" si="553"/>
        <v>0</v>
      </c>
      <c r="DW405" s="76">
        <f t="shared" si="553"/>
        <v>0</v>
      </c>
      <c r="DX405" s="76">
        <f t="shared" si="553"/>
        <v>0</v>
      </c>
      <c r="DY405" s="76">
        <f t="shared" si="553"/>
        <v>0</v>
      </c>
      <c r="DZ405" s="76">
        <f t="shared" si="553"/>
        <v>0</v>
      </c>
      <c r="EA405" s="76">
        <f t="shared" si="553"/>
        <v>0</v>
      </c>
      <c r="EB405" s="76">
        <f t="shared" si="553"/>
        <v>0</v>
      </c>
      <c r="EC405" s="76">
        <f t="shared" si="553"/>
        <v>0</v>
      </c>
      <c r="ED405" s="76">
        <f t="shared" si="553"/>
        <v>0</v>
      </c>
      <c r="EE405" s="76">
        <f t="shared" si="553"/>
        <v>0</v>
      </c>
    </row>
    <row r="406" spans="1:135" ht="0.95" customHeight="1" x14ac:dyDescent="0.25">
      <c r="A406" s="70">
        <v>2017</v>
      </c>
      <c r="B406" s="71">
        <f t="shared" si="544"/>
        <v>8465594</v>
      </c>
      <c r="C406" s="73">
        <f t="shared" si="549"/>
        <v>7.269201023261348E-3</v>
      </c>
      <c r="D406" s="66">
        <f t="shared" ref="D406:M406" si="554">D308+D357</f>
        <v>5169705</v>
      </c>
      <c r="E406" s="66">
        <f t="shared" si="554"/>
        <v>5260617</v>
      </c>
      <c r="F406" s="66">
        <f t="shared" si="554"/>
        <v>5348854</v>
      </c>
      <c r="G406" s="75">
        <f t="shared" si="554"/>
        <v>5435772</v>
      </c>
      <c r="H406" s="75">
        <f t="shared" si="554"/>
        <v>5522135</v>
      </c>
      <c r="I406" s="75">
        <f t="shared" si="554"/>
        <v>1613878</v>
      </c>
      <c r="J406" s="75">
        <f t="shared" si="554"/>
        <v>1522966</v>
      </c>
      <c r="K406" s="75">
        <f t="shared" si="554"/>
        <v>1434729</v>
      </c>
      <c r="L406" s="75">
        <f t="shared" si="554"/>
        <v>1347811</v>
      </c>
      <c r="M406" s="75">
        <f t="shared" si="554"/>
        <v>1261448</v>
      </c>
      <c r="N406" s="66"/>
      <c r="O406" s="76">
        <f t="shared" ref="O406:BZ406" si="555">O357+O308</f>
        <v>86280</v>
      </c>
      <c r="P406" s="76">
        <f t="shared" si="555"/>
        <v>86368</v>
      </c>
      <c r="Q406" s="76">
        <f t="shared" si="555"/>
        <v>86123</v>
      </c>
      <c r="R406" s="76">
        <f t="shared" si="555"/>
        <v>85236</v>
      </c>
      <c r="S406" s="76">
        <f t="shared" si="555"/>
        <v>85442</v>
      </c>
      <c r="T406" s="76">
        <f t="shared" si="555"/>
        <v>85653</v>
      </c>
      <c r="U406" s="76">
        <f t="shared" si="555"/>
        <v>84653</v>
      </c>
      <c r="V406" s="76">
        <f t="shared" si="555"/>
        <v>85741</v>
      </c>
      <c r="W406" s="76">
        <f t="shared" si="555"/>
        <v>84177</v>
      </c>
      <c r="X406" s="76">
        <f t="shared" si="555"/>
        <v>83473</v>
      </c>
      <c r="Y406" s="76">
        <f t="shared" si="555"/>
        <v>82061</v>
      </c>
      <c r="Z406" s="76">
        <f t="shared" si="555"/>
        <v>81216</v>
      </c>
      <c r="AA406" s="76">
        <f t="shared" si="555"/>
        <v>80898</v>
      </c>
      <c r="AB406" s="76">
        <f t="shared" si="555"/>
        <v>80912</v>
      </c>
      <c r="AC406" s="76">
        <f t="shared" si="555"/>
        <v>79737</v>
      </c>
      <c r="AD406" s="76">
        <f t="shared" si="555"/>
        <v>80884</v>
      </c>
      <c r="AE406" s="76">
        <f t="shared" si="555"/>
        <v>81482</v>
      </c>
      <c r="AF406" s="76">
        <f t="shared" si="555"/>
        <v>86604</v>
      </c>
      <c r="AG406" s="76">
        <f t="shared" si="555"/>
        <v>86548</v>
      </c>
      <c r="AH406" s="76">
        <f t="shared" si="555"/>
        <v>88523</v>
      </c>
      <c r="AI406" s="76">
        <f t="shared" si="555"/>
        <v>90427</v>
      </c>
      <c r="AJ406" s="76">
        <f t="shared" si="555"/>
        <v>93945</v>
      </c>
      <c r="AK406" s="76">
        <f t="shared" si="555"/>
        <v>95324</v>
      </c>
      <c r="AL406" s="76">
        <f t="shared" si="555"/>
        <v>98313</v>
      </c>
      <c r="AM406" s="76">
        <f t="shared" si="555"/>
        <v>101348</v>
      </c>
      <c r="AN406" s="76">
        <f t="shared" si="555"/>
        <v>106619</v>
      </c>
      <c r="AO406" s="76">
        <f t="shared" si="555"/>
        <v>109765</v>
      </c>
      <c r="AP406" s="76">
        <f t="shared" si="555"/>
        <v>112479</v>
      </c>
      <c r="AQ406" s="76">
        <f t="shared" si="555"/>
        <v>113741</v>
      </c>
      <c r="AR406" s="76">
        <f t="shared" si="555"/>
        <v>116905</v>
      </c>
      <c r="AS406" s="76">
        <f t="shared" si="555"/>
        <v>115940</v>
      </c>
      <c r="AT406" s="76">
        <f t="shared" si="555"/>
        <v>118556</v>
      </c>
      <c r="AU406" s="76">
        <f t="shared" si="555"/>
        <v>119423</v>
      </c>
      <c r="AV406" s="76">
        <f t="shared" si="555"/>
        <v>120730</v>
      </c>
      <c r="AW406" s="76">
        <f t="shared" si="555"/>
        <v>119896</v>
      </c>
      <c r="AX406" s="76">
        <f t="shared" si="555"/>
        <v>122219</v>
      </c>
      <c r="AY406" s="76">
        <f t="shared" si="555"/>
        <v>121532</v>
      </c>
      <c r="AZ406" s="76">
        <f t="shared" si="555"/>
        <v>121590</v>
      </c>
      <c r="BA406" s="76">
        <f t="shared" si="555"/>
        <v>118436</v>
      </c>
      <c r="BB406" s="76">
        <f t="shared" si="555"/>
        <v>117038</v>
      </c>
      <c r="BC406" s="76">
        <f t="shared" si="555"/>
        <v>116642</v>
      </c>
      <c r="BD406" s="76">
        <f t="shared" si="555"/>
        <v>115668</v>
      </c>
      <c r="BE406" s="76">
        <f t="shared" si="555"/>
        <v>114950</v>
      </c>
      <c r="BF406" s="76">
        <f t="shared" si="555"/>
        <v>117388</v>
      </c>
      <c r="BG406" s="76">
        <f t="shared" si="555"/>
        <v>117795</v>
      </c>
      <c r="BH406" s="76">
        <f t="shared" si="555"/>
        <v>120957</v>
      </c>
      <c r="BI406" s="76">
        <f t="shared" si="555"/>
        <v>124687</v>
      </c>
      <c r="BJ406" s="76">
        <f t="shared" si="555"/>
        <v>126251</v>
      </c>
      <c r="BK406" s="76">
        <f t="shared" si="555"/>
        <v>129265</v>
      </c>
      <c r="BL406" s="76">
        <f t="shared" si="555"/>
        <v>131916</v>
      </c>
      <c r="BM406" s="76">
        <f t="shared" si="555"/>
        <v>132971</v>
      </c>
      <c r="BN406" s="76">
        <f t="shared" si="555"/>
        <v>135386</v>
      </c>
      <c r="BO406" s="76">
        <f t="shared" si="555"/>
        <v>135364</v>
      </c>
      <c r="BP406" s="76">
        <f t="shared" si="555"/>
        <v>137123</v>
      </c>
      <c r="BQ406" s="76">
        <f t="shared" si="555"/>
        <v>132846</v>
      </c>
      <c r="BR406" s="76">
        <f t="shared" si="555"/>
        <v>127586</v>
      </c>
      <c r="BS406" s="76">
        <f t="shared" si="555"/>
        <v>122837</v>
      </c>
      <c r="BT406" s="76">
        <f t="shared" si="555"/>
        <v>119094</v>
      </c>
      <c r="BU406" s="76">
        <f t="shared" si="555"/>
        <v>115249</v>
      </c>
      <c r="BV406" s="76">
        <f t="shared" si="555"/>
        <v>110624</v>
      </c>
      <c r="BW406" s="76">
        <f t="shared" si="555"/>
        <v>107442</v>
      </c>
      <c r="BX406" s="76">
        <f t="shared" si="555"/>
        <v>103692</v>
      </c>
      <c r="BY406" s="76">
        <f t="shared" si="555"/>
        <v>99109</v>
      </c>
      <c r="BZ406" s="76">
        <f t="shared" si="555"/>
        <v>95573</v>
      </c>
      <c r="CA406" s="76">
        <f t="shared" ref="CA406:DK406" si="556">CA357+CA308</f>
        <v>91825</v>
      </c>
      <c r="CB406" s="76">
        <f t="shared" si="556"/>
        <v>90307</v>
      </c>
      <c r="CC406" s="76">
        <f t="shared" si="556"/>
        <v>86238</v>
      </c>
      <c r="CD406" s="76">
        <f t="shared" si="556"/>
        <v>87827</v>
      </c>
      <c r="CE406" s="76">
        <f t="shared" si="556"/>
        <v>85632</v>
      </c>
      <c r="CF406" s="76">
        <f t="shared" si="556"/>
        <v>85854</v>
      </c>
      <c r="CG406" s="76">
        <f t="shared" si="556"/>
        <v>83916</v>
      </c>
      <c r="CH406" s="76">
        <f t="shared" si="556"/>
        <v>82851</v>
      </c>
      <c r="CI406" s="76">
        <f t="shared" si="556"/>
        <v>78501</v>
      </c>
      <c r="CJ406" s="76">
        <f t="shared" si="556"/>
        <v>76416</v>
      </c>
      <c r="CK406" s="76">
        <f t="shared" si="556"/>
        <v>72855</v>
      </c>
      <c r="CL406" s="76">
        <f t="shared" si="556"/>
        <v>68566</v>
      </c>
      <c r="CM406" s="76">
        <f t="shared" si="556"/>
        <v>63159</v>
      </c>
      <c r="CN406" s="76">
        <f t="shared" si="556"/>
        <v>57100</v>
      </c>
      <c r="CO406" s="76">
        <f t="shared" si="556"/>
        <v>54526</v>
      </c>
      <c r="CP406" s="76">
        <f t="shared" si="556"/>
        <v>51622</v>
      </c>
      <c r="CQ406" s="76">
        <f t="shared" si="556"/>
        <v>48148</v>
      </c>
      <c r="CR406" s="76">
        <f t="shared" si="556"/>
        <v>46477</v>
      </c>
      <c r="CS406" s="76">
        <f t="shared" si="556"/>
        <v>44368</v>
      </c>
      <c r="CT406" s="76">
        <f t="shared" si="556"/>
        <v>41391</v>
      </c>
      <c r="CU406" s="76">
        <f t="shared" si="556"/>
        <v>37798</v>
      </c>
      <c r="CV406" s="76">
        <f t="shared" si="556"/>
        <v>35198</v>
      </c>
      <c r="CW406" s="76">
        <f t="shared" si="556"/>
        <v>31847</v>
      </c>
      <c r="CX406" s="76">
        <f t="shared" si="556"/>
        <v>29204</v>
      </c>
      <c r="CY406" s="76">
        <f t="shared" si="556"/>
        <v>25374</v>
      </c>
      <c r="CZ406" s="76">
        <f t="shared" si="556"/>
        <v>21976</v>
      </c>
      <c r="DA406" s="76">
        <f t="shared" si="556"/>
        <v>18400</v>
      </c>
      <c r="DB406" s="76">
        <f t="shared" si="556"/>
        <v>15807</v>
      </c>
      <c r="DC406" s="76">
        <f t="shared" si="556"/>
        <v>12942</v>
      </c>
      <c r="DD406" s="76">
        <f t="shared" si="556"/>
        <v>10211</v>
      </c>
      <c r="DE406" s="76">
        <f t="shared" si="556"/>
        <v>7788</v>
      </c>
      <c r="DF406" s="76">
        <f t="shared" si="556"/>
        <v>5685</v>
      </c>
      <c r="DG406" s="76">
        <f t="shared" si="556"/>
        <v>4165</v>
      </c>
      <c r="DH406" s="76">
        <f t="shared" si="556"/>
        <v>2647</v>
      </c>
      <c r="DI406" s="76">
        <f t="shared" si="556"/>
        <v>1471</v>
      </c>
      <c r="DJ406" s="76">
        <f t="shared" si="556"/>
        <v>850</v>
      </c>
      <c r="DK406" s="76">
        <f t="shared" si="556"/>
        <v>489</v>
      </c>
      <c r="DL406" s="76">
        <f t="shared" ref="DL406:EE406" si="557">DL357+DL308</f>
        <v>260</v>
      </c>
      <c r="DM406" s="76">
        <f t="shared" si="557"/>
        <v>130</v>
      </c>
      <c r="DN406" s="76">
        <f t="shared" si="557"/>
        <v>67</v>
      </c>
      <c r="DO406" s="76">
        <f t="shared" si="557"/>
        <v>27</v>
      </c>
      <c r="DP406" s="76">
        <f t="shared" si="557"/>
        <v>8</v>
      </c>
      <c r="DQ406" s="76">
        <f t="shared" si="557"/>
        <v>2</v>
      </c>
      <c r="DR406" s="76">
        <f t="shared" si="557"/>
        <v>0</v>
      </c>
      <c r="DS406" s="76">
        <f t="shared" si="557"/>
        <v>0</v>
      </c>
      <c r="DT406" s="76">
        <f t="shared" si="557"/>
        <v>0</v>
      </c>
      <c r="DU406" s="76">
        <f t="shared" si="557"/>
        <v>0</v>
      </c>
      <c r="DV406" s="76">
        <f t="shared" si="557"/>
        <v>0</v>
      </c>
      <c r="DW406" s="76">
        <f t="shared" si="557"/>
        <v>0</v>
      </c>
      <c r="DX406" s="76">
        <f t="shared" si="557"/>
        <v>0</v>
      </c>
      <c r="DY406" s="76">
        <f t="shared" si="557"/>
        <v>0</v>
      </c>
      <c r="DZ406" s="76">
        <f t="shared" si="557"/>
        <v>0</v>
      </c>
      <c r="EA406" s="76">
        <f t="shared" si="557"/>
        <v>0</v>
      </c>
      <c r="EB406" s="76">
        <f t="shared" si="557"/>
        <v>0</v>
      </c>
      <c r="EC406" s="76">
        <f t="shared" si="557"/>
        <v>0</v>
      </c>
      <c r="ED406" s="76">
        <f t="shared" si="557"/>
        <v>0</v>
      </c>
      <c r="EE406" s="76">
        <f t="shared" si="557"/>
        <v>0</v>
      </c>
    </row>
    <row r="407" spans="1:135" ht="0.95" customHeight="1" x14ac:dyDescent="0.25">
      <c r="A407" s="70">
        <v>2018</v>
      </c>
      <c r="B407" s="71">
        <f t="shared" si="544"/>
        <v>8526280</v>
      </c>
      <c r="C407" s="73">
        <f t="shared" si="549"/>
        <v>7.1685459992529765E-3</v>
      </c>
      <c r="D407" s="66">
        <f t="shared" ref="D407:M407" si="558">D309+D358</f>
        <v>5188130</v>
      </c>
      <c r="E407" s="66">
        <f t="shared" si="558"/>
        <v>5280403</v>
      </c>
      <c r="F407" s="66">
        <f t="shared" si="558"/>
        <v>5370360</v>
      </c>
      <c r="G407" s="75">
        <f t="shared" si="558"/>
        <v>5457773</v>
      </c>
      <c r="H407" s="75">
        <f t="shared" si="558"/>
        <v>5543840</v>
      </c>
      <c r="I407" s="75">
        <f t="shared" si="558"/>
        <v>1648936</v>
      </c>
      <c r="J407" s="75">
        <f t="shared" si="558"/>
        <v>1556663</v>
      </c>
      <c r="K407" s="75">
        <f t="shared" si="558"/>
        <v>1466706</v>
      </c>
      <c r="L407" s="75">
        <f t="shared" si="558"/>
        <v>1379293</v>
      </c>
      <c r="M407" s="75">
        <f t="shared" si="558"/>
        <v>1293226</v>
      </c>
      <c r="N407" s="66"/>
      <c r="O407" s="76">
        <f t="shared" ref="O407:BZ407" si="559">O358+O309</f>
        <v>86638</v>
      </c>
      <c r="P407" s="76">
        <f t="shared" si="559"/>
        <v>86865</v>
      </c>
      <c r="Q407" s="76">
        <f t="shared" si="559"/>
        <v>86803</v>
      </c>
      <c r="R407" s="76">
        <f t="shared" si="559"/>
        <v>86527</v>
      </c>
      <c r="S407" s="76">
        <f t="shared" si="559"/>
        <v>85647</v>
      </c>
      <c r="T407" s="76">
        <f t="shared" si="559"/>
        <v>85837</v>
      </c>
      <c r="U407" s="76">
        <f t="shared" si="559"/>
        <v>86029</v>
      </c>
      <c r="V407" s="76">
        <f t="shared" si="559"/>
        <v>85033</v>
      </c>
      <c r="W407" s="76">
        <f t="shared" si="559"/>
        <v>86110</v>
      </c>
      <c r="X407" s="76">
        <f t="shared" si="559"/>
        <v>84554</v>
      </c>
      <c r="Y407" s="76">
        <f t="shared" si="559"/>
        <v>83839</v>
      </c>
      <c r="Z407" s="76">
        <f t="shared" si="559"/>
        <v>82417</v>
      </c>
      <c r="AA407" s="76">
        <f t="shared" si="559"/>
        <v>81571</v>
      </c>
      <c r="AB407" s="76">
        <f t="shared" si="559"/>
        <v>81248</v>
      </c>
      <c r="AC407" s="76">
        <f t="shared" si="559"/>
        <v>81294</v>
      </c>
      <c r="AD407" s="76">
        <f t="shared" si="559"/>
        <v>80192</v>
      </c>
      <c r="AE407" s="76">
        <f t="shared" si="559"/>
        <v>81462</v>
      </c>
      <c r="AF407" s="76">
        <f t="shared" si="559"/>
        <v>82221</v>
      </c>
      <c r="AG407" s="76">
        <f t="shared" si="559"/>
        <v>87433</v>
      </c>
      <c r="AH407" s="76">
        <f t="shared" si="559"/>
        <v>87494</v>
      </c>
      <c r="AI407" s="76">
        <f t="shared" si="559"/>
        <v>89597</v>
      </c>
      <c r="AJ407" s="76">
        <f t="shared" si="559"/>
        <v>91669</v>
      </c>
      <c r="AK407" s="76">
        <f t="shared" si="559"/>
        <v>95323</v>
      </c>
      <c r="AL407" s="76">
        <f t="shared" si="559"/>
        <v>96881</v>
      </c>
      <c r="AM407" s="76">
        <f t="shared" si="559"/>
        <v>100050</v>
      </c>
      <c r="AN407" s="76">
        <f t="shared" si="559"/>
        <v>103243</v>
      </c>
      <c r="AO407" s="76">
        <f t="shared" si="559"/>
        <v>108565</v>
      </c>
      <c r="AP407" s="76">
        <f t="shared" si="559"/>
        <v>111709</v>
      </c>
      <c r="AQ407" s="76">
        <f t="shared" si="559"/>
        <v>114360</v>
      </c>
      <c r="AR407" s="76">
        <f t="shared" si="559"/>
        <v>115536</v>
      </c>
      <c r="AS407" s="76">
        <f t="shared" si="559"/>
        <v>118547</v>
      </c>
      <c r="AT407" s="76">
        <f t="shared" si="559"/>
        <v>117495</v>
      </c>
      <c r="AU407" s="76">
        <f t="shared" si="559"/>
        <v>119970</v>
      </c>
      <c r="AV407" s="76">
        <f t="shared" si="559"/>
        <v>120689</v>
      </c>
      <c r="AW407" s="76">
        <f t="shared" si="559"/>
        <v>121858</v>
      </c>
      <c r="AX407" s="76">
        <f t="shared" si="559"/>
        <v>120925</v>
      </c>
      <c r="AY407" s="76">
        <f t="shared" si="559"/>
        <v>123098</v>
      </c>
      <c r="AZ407" s="76">
        <f t="shared" si="559"/>
        <v>122322</v>
      </c>
      <c r="BA407" s="76">
        <f t="shared" si="559"/>
        <v>122284</v>
      </c>
      <c r="BB407" s="76">
        <f t="shared" si="559"/>
        <v>119097</v>
      </c>
      <c r="BC407" s="76">
        <f t="shared" si="559"/>
        <v>117635</v>
      </c>
      <c r="BD407" s="76">
        <f t="shared" si="559"/>
        <v>117179</v>
      </c>
      <c r="BE407" s="76">
        <f t="shared" si="559"/>
        <v>116158</v>
      </c>
      <c r="BF407" s="76">
        <f t="shared" si="559"/>
        <v>115399</v>
      </c>
      <c r="BG407" s="76">
        <f t="shared" si="559"/>
        <v>117764</v>
      </c>
      <c r="BH407" s="76">
        <f t="shared" si="559"/>
        <v>118136</v>
      </c>
      <c r="BI407" s="76">
        <f t="shared" si="559"/>
        <v>121219</v>
      </c>
      <c r="BJ407" s="76">
        <f t="shared" si="559"/>
        <v>124877</v>
      </c>
      <c r="BK407" s="76">
        <f t="shared" si="559"/>
        <v>126366</v>
      </c>
      <c r="BL407" s="76">
        <f t="shared" si="559"/>
        <v>129292</v>
      </c>
      <c r="BM407" s="76">
        <f t="shared" si="559"/>
        <v>131850</v>
      </c>
      <c r="BN407" s="76">
        <f t="shared" si="559"/>
        <v>132828</v>
      </c>
      <c r="BO407" s="76">
        <f t="shared" si="559"/>
        <v>135138</v>
      </c>
      <c r="BP407" s="76">
        <f t="shared" si="559"/>
        <v>135041</v>
      </c>
      <c r="BQ407" s="76">
        <f t="shared" si="559"/>
        <v>136700</v>
      </c>
      <c r="BR407" s="76">
        <f t="shared" si="559"/>
        <v>132385</v>
      </c>
      <c r="BS407" s="76">
        <f t="shared" si="559"/>
        <v>127078</v>
      </c>
      <c r="BT407" s="76">
        <f t="shared" si="559"/>
        <v>122294</v>
      </c>
      <c r="BU407" s="76">
        <f t="shared" si="559"/>
        <v>118482</v>
      </c>
      <c r="BV407" s="76">
        <f t="shared" si="559"/>
        <v>114596</v>
      </c>
      <c r="BW407" s="76">
        <f t="shared" si="559"/>
        <v>109860</v>
      </c>
      <c r="BX407" s="76">
        <f t="shared" si="559"/>
        <v>106702</v>
      </c>
      <c r="BY407" s="76">
        <f t="shared" si="559"/>
        <v>102911</v>
      </c>
      <c r="BZ407" s="76">
        <f t="shared" si="559"/>
        <v>98299</v>
      </c>
      <c r="CA407" s="76">
        <f t="shared" ref="CA407:DK407" si="560">CA358+CA309</f>
        <v>94663</v>
      </c>
      <c r="CB407" s="76">
        <f t="shared" si="560"/>
        <v>90714</v>
      </c>
      <c r="CC407" s="76">
        <f t="shared" si="560"/>
        <v>89419</v>
      </c>
      <c r="CD407" s="76">
        <f t="shared" si="560"/>
        <v>85438</v>
      </c>
      <c r="CE407" s="76">
        <f t="shared" si="560"/>
        <v>86935</v>
      </c>
      <c r="CF407" s="76">
        <f t="shared" si="560"/>
        <v>84705</v>
      </c>
      <c r="CG407" s="76">
        <f t="shared" si="560"/>
        <v>84837</v>
      </c>
      <c r="CH407" s="76">
        <f t="shared" si="560"/>
        <v>82827</v>
      </c>
      <c r="CI407" s="76">
        <f t="shared" si="560"/>
        <v>81664</v>
      </c>
      <c r="CJ407" s="76">
        <f t="shared" si="560"/>
        <v>77264</v>
      </c>
      <c r="CK407" s="76">
        <f t="shared" si="560"/>
        <v>75074</v>
      </c>
      <c r="CL407" s="76">
        <f t="shared" si="560"/>
        <v>71434</v>
      </c>
      <c r="CM407" s="76">
        <f t="shared" si="560"/>
        <v>67070</v>
      </c>
      <c r="CN407" s="76">
        <f t="shared" si="560"/>
        <v>61631</v>
      </c>
      <c r="CO407" s="76">
        <f t="shared" si="560"/>
        <v>55560</v>
      </c>
      <c r="CP407" s="76">
        <f t="shared" si="560"/>
        <v>52880</v>
      </c>
      <c r="CQ407" s="76">
        <f t="shared" si="560"/>
        <v>49875</v>
      </c>
      <c r="CR407" s="76">
        <f t="shared" si="560"/>
        <v>46317</v>
      </c>
      <c r="CS407" s="76">
        <f t="shared" si="560"/>
        <v>44493</v>
      </c>
      <c r="CT407" s="76">
        <f t="shared" si="560"/>
        <v>42235</v>
      </c>
      <c r="CU407" s="76">
        <f t="shared" si="560"/>
        <v>39151</v>
      </c>
      <c r="CV407" s="76">
        <f t="shared" si="560"/>
        <v>35501</v>
      </c>
      <c r="CW407" s="76">
        <f t="shared" si="560"/>
        <v>32781</v>
      </c>
      <c r="CX407" s="76">
        <f t="shared" si="560"/>
        <v>29378</v>
      </c>
      <c r="CY407" s="76">
        <f t="shared" si="560"/>
        <v>26651</v>
      </c>
      <c r="CZ407" s="76">
        <f t="shared" si="560"/>
        <v>22862</v>
      </c>
      <c r="DA407" s="76">
        <f t="shared" si="560"/>
        <v>19511</v>
      </c>
      <c r="DB407" s="76">
        <f t="shared" si="560"/>
        <v>16053</v>
      </c>
      <c r="DC407" s="76">
        <f t="shared" si="560"/>
        <v>13515</v>
      </c>
      <c r="DD407" s="76">
        <f t="shared" si="560"/>
        <v>10801</v>
      </c>
      <c r="DE407" s="76">
        <f t="shared" si="560"/>
        <v>8289</v>
      </c>
      <c r="DF407" s="76">
        <f t="shared" si="560"/>
        <v>6111</v>
      </c>
      <c r="DG407" s="76">
        <f t="shared" si="560"/>
        <v>4288</v>
      </c>
      <c r="DH407" s="76">
        <f t="shared" si="560"/>
        <v>2996</v>
      </c>
      <c r="DI407" s="76">
        <f t="shared" si="560"/>
        <v>1800</v>
      </c>
      <c r="DJ407" s="76">
        <f t="shared" si="560"/>
        <v>936</v>
      </c>
      <c r="DK407" s="76">
        <f t="shared" si="560"/>
        <v>502</v>
      </c>
      <c r="DL407" s="76">
        <f t="shared" ref="DL407:EE407" si="561">DL358+DL309</f>
        <v>264</v>
      </c>
      <c r="DM407" s="76">
        <f t="shared" si="561"/>
        <v>125</v>
      </c>
      <c r="DN407" s="76">
        <f t="shared" si="561"/>
        <v>56</v>
      </c>
      <c r="DO407" s="76">
        <f t="shared" si="561"/>
        <v>26</v>
      </c>
      <c r="DP407" s="76">
        <f t="shared" si="561"/>
        <v>8</v>
      </c>
      <c r="DQ407" s="76">
        <f t="shared" si="561"/>
        <v>1</v>
      </c>
      <c r="DR407" s="76">
        <f t="shared" si="561"/>
        <v>0</v>
      </c>
      <c r="DS407" s="76">
        <f t="shared" si="561"/>
        <v>0</v>
      </c>
      <c r="DT407" s="76">
        <f t="shared" si="561"/>
        <v>0</v>
      </c>
      <c r="DU407" s="76">
        <f t="shared" si="561"/>
        <v>0</v>
      </c>
      <c r="DV407" s="76">
        <f t="shared" si="561"/>
        <v>0</v>
      </c>
      <c r="DW407" s="76">
        <f t="shared" si="561"/>
        <v>0</v>
      </c>
      <c r="DX407" s="76">
        <f t="shared" si="561"/>
        <v>0</v>
      </c>
      <c r="DY407" s="76">
        <f t="shared" si="561"/>
        <v>0</v>
      </c>
      <c r="DZ407" s="76">
        <f t="shared" si="561"/>
        <v>0</v>
      </c>
      <c r="EA407" s="76">
        <f t="shared" si="561"/>
        <v>0</v>
      </c>
      <c r="EB407" s="76">
        <f t="shared" si="561"/>
        <v>0</v>
      </c>
      <c r="EC407" s="76">
        <f t="shared" si="561"/>
        <v>0</v>
      </c>
      <c r="ED407" s="76">
        <f t="shared" si="561"/>
        <v>0</v>
      </c>
      <c r="EE407" s="76">
        <f t="shared" si="561"/>
        <v>0</v>
      </c>
    </row>
    <row r="408" spans="1:135" ht="0.95" customHeight="1" x14ac:dyDescent="0.25">
      <c r="A408" s="70">
        <v>2019</v>
      </c>
      <c r="B408" s="71">
        <f t="shared" si="544"/>
        <v>8586475</v>
      </c>
      <c r="C408" s="73">
        <f t="shared" si="549"/>
        <v>7.0599370417110396E-3</v>
      </c>
      <c r="D408" s="66">
        <f t="shared" ref="D408:M408" si="562">D310+D359</f>
        <v>5203226</v>
      </c>
      <c r="E408" s="66">
        <f t="shared" si="562"/>
        <v>5298026</v>
      </c>
      <c r="F408" s="66">
        <f t="shared" si="562"/>
        <v>5389333</v>
      </c>
      <c r="G408" s="75">
        <f t="shared" si="562"/>
        <v>5478446</v>
      </c>
      <c r="H408" s="75">
        <f t="shared" si="562"/>
        <v>5565026</v>
      </c>
      <c r="I408" s="75">
        <f t="shared" si="562"/>
        <v>1685510</v>
      </c>
      <c r="J408" s="75">
        <f t="shared" si="562"/>
        <v>1590710</v>
      </c>
      <c r="K408" s="75">
        <f t="shared" si="562"/>
        <v>1499403</v>
      </c>
      <c r="L408" s="75">
        <f t="shared" si="562"/>
        <v>1410290</v>
      </c>
      <c r="M408" s="75">
        <f t="shared" si="562"/>
        <v>1323710</v>
      </c>
      <c r="N408" s="66"/>
      <c r="O408" s="76">
        <f t="shared" ref="O408:BZ408" si="563">O359+O310</f>
        <v>86949</v>
      </c>
      <c r="P408" s="76">
        <f t="shared" si="563"/>
        <v>87229</v>
      </c>
      <c r="Q408" s="76">
        <f t="shared" si="563"/>
        <v>87300</v>
      </c>
      <c r="R408" s="76">
        <f t="shared" si="563"/>
        <v>87203</v>
      </c>
      <c r="S408" s="76">
        <f t="shared" si="563"/>
        <v>86920</v>
      </c>
      <c r="T408" s="76">
        <f t="shared" si="563"/>
        <v>86047</v>
      </c>
      <c r="U408" s="76">
        <f t="shared" si="563"/>
        <v>86208</v>
      </c>
      <c r="V408" s="76">
        <f t="shared" si="563"/>
        <v>86398</v>
      </c>
      <c r="W408" s="76">
        <f t="shared" si="563"/>
        <v>85417</v>
      </c>
      <c r="X408" s="76">
        <f t="shared" si="563"/>
        <v>86472</v>
      </c>
      <c r="Y408" s="76">
        <f t="shared" si="563"/>
        <v>84914</v>
      </c>
      <c r="Z408" s="76">
        <f t="shared" si="563"/>
        <v>84190</v>
      </c>
      <c r="AA408" s="76">
        <f t="shared" si="563"/>
        <v>82763</v>
      </c>
      <c r="AB408" s="76">
        <f t="shared" si="563"/>
        <v>81929</v>
      </c>
      <c r="AC408" s="76">
        <f t="shared" si="563"/>
        <v>81630</v>
      </c>
      <c r="AD408" s="76">
        <f t="shared" si="563"/>
        <v>81749</v>
      </c>
      <c r="AE408" s="76">
        <f t="shared" si="563"/>
        <v>80773</v>
      </c>
      <c r="AF408" s="76">
        <f t="shared" si="563"/>
        <v>82193</v>
      </c>
      <c r="AG408" s="76">
        <f t="shared" si="563"/>
        <v>83090</v>
      </c>
      <c r="AH408" s="76">
        <f t="shared" si="563"/>
        <v>88365</v>
      </c>
      <c r="AI408" s="76">
        <f t="shared" si="563"/>
        <v>88575</v>
      </c>
      <c r="AJ408" s="76">
        <f t="shared" si="563"/>
        <v>90845</v>
      </c>
      <c r="AK408" s="76">
        <f t="shared" si="563"/>
        <v>93102</v>
      </c>
      <c r="AL408" s="76">
        <f t="shared" si="563"/>
        <v>96926</v>
      </c>
      <c r="AM408" s="76">
        <f t="shared" si="563"/>
        <v>98681</v>
      </c>
      <c r="AN408" s="76">
        <f t="shared" si="563"/>
        <v>101993</v>
      </c>
      <c r="AO408" s="76">
        <f t="shared" si="563"/>
        <v>105272</v>
      </c>
      <c r="AP408" s="76">
        <f t="shared" si="563"/>
        <v>110571</v>
      </c>
      <c r="AQ408" s="76">
        <f t="shared" si="563"/>
        <v>113648</v>
      </c>
      <c r="AR408" s="76">
        <f t="shared" si="563"/>
        <v>116189</v>
      </c>
      <c r="AS408" s="76">
        <f t="shared" si="563"/>
        <v>117257</v>
      </c>
      <c r="AT408" s="76">
        <f t="shared" si="563"/>
        <v>120103</v>
      </c>
      <c r="AU408" s="76">
        <f t="shared" si="563"/>
        <v>118948</v>
      </c>
      <c r="AV408" s="76">
        <f t="shared" si="563"/>
        <v>121267</v>
      </c>
      <c r="AW408" s="76">
        <f t="shared" si="563"/>
        <v>121837</v>
      </c>
      <c r="AX408" s="76">
        <f t="shared" si="563"/>
        <v>122867</v>
      </c>
      <c r="AY408" s="76">
        <f t="shared" si="563"/>
        <v>121841</v>
      </c>
      <c r="AZ408" s="76">
        <f t="shared" si="563"/>
        <v>123873</v>
      </c>
      <c r="BA408" s="76">
        <f t="shared" si="563"/>
        <v>123019</v>
      </c>
      <c r="BB408" s="76">
        <f t="shared" si="563"/>
        <v>122891</v>
      </c>
      <c r="BC408" s="76">
        <f t="shared" si="563"/>
        <v>119679</v>
      </c>
      <c r="BD408" s="76">
        <f t="shared" si="563"/>
        <v>118160</v>
      </c>
      <c r="BE408" s="76">
        <f t="shared" si="563"/>
        <v>117647</v>
      </c>
      <c r="BF408" s="76">
        <f t="shared" si="563"/>
        <v>116585</v>
      </c>
      <c r="BG408" s="76">
        <f t="shared" si="563"/>
        <v>115787</v>
      </c>
      <c r="BH408" s="76">
        <f t="shared" si="563"/>
        <v>118087</v>
      </c>
      <c r="BI408" s="76">
        <f t="shared" si="563"/>
        <v>118417</v>
      </c>
      <c r="BJ408" s="76">
        <f t="shared" si="563"/>
        <v>121419</v>
      </c>
      <c r="BK408" s="76">
        <f t="shared" si="563"/>
        <v>125001</v>
      </c>
      <c r="BL408" s="76">
        <f t="shared" si="563"/>
        <v>126413</v>
      </c>
      <c r="BM408" s="76">
        <f t="shared" si="563"/>
        <v>129246</v>
      </c>
      <c r="BN408" s="76">
        <f t="shared" si="563"/>
        <v>131709</v>
      </c>
      <c r="BO408" s="76">
        <f t="shared" si="563"/>
        <v>132611</v>
      </c>
      <c r="BP408" s="76">
        <f t="shared" si="563"/>
        <v>134816</v>
      </c>
      <c r="BQ408" s="76">
        <f t="shared" si="563"/>
        <v>134643</v>
      </c>
      <c r="BR408" s="76">
        <f t="shared" si="563"/>
        <v>136198</v>
      </c>
      <c r="BS408" s="76">
        <f t="shared" si="563"/>
        <v>131839</v>
      </c>
      <c r="BT408" s="76">
        <f t="shared" si="563"/>
        <v>126488</v>
      </c>
      <c r="BU408" s="76">
        <f t="shared" si="563"/>
        <v>121662</v>
      </c>
      <c r="BV408" s="76">
        <f t="shared" si="563"/>
        <v>117783</v>
      </c>
      <c r="BW408" s="76">
        <f t="shared" si="563"/>
        <v>113784</v>
      </c>
      <c r="BX408" s="76">
        <f t="shared" si="563"/>
        <v>109090</v>
      </c>
      <c r="BY408" s="76">
        <f t="shared" si="563"/>
        <v>105895</v>
      </c>
      <c r="BZ408" s="76">
        <f t="shared" si="563"/>
        <v>102061</v>
      </c>
      <c r="CA408" s="76">
        <f t="shared" ref="CA408:DK408" si="564">CA359+CA310</f>
        <v>97353</v>
      </c>
      <c r="CB408" s="76">
        <f t="shared" si="564"/>
        <v>93493</v>
      </c>
      <c r="CC408" s="76">
        <f t="shared" si="564"/>
        <v>89829</v>
      </c>
      <c r="CD408" s="76">
        <f t="shared" si="564"/>
        <v>88582</v>
      </c>
      <c r="CE408" s="76">
        <f t="shared" si="564"/>
        <v>84602</v>
      </c>
      <c r="CF408" s="76">
        <f t="shared" si="564"/>
        <v>85994</v>
      </c>
      <c r="CG408" s="76">
        <f t="shared" si="564"/>
        <v>83720</v>
      </c>
      <c r="CH408" s="76">
        <f t="shared" si="564"/>
        <v>83751</v>
      </c>
      <c r="CI408" s="76">
        <f t="shared" si="564"/>
        <v>81660</v>
      </c>
      <c r="CJ408" s="76">
        <f t="shared" si="564"/>
        <v>80391</v>
      </c>
      <c r="CK408" s="76">
        <f t="shared" si="564"/>
        <v>75932</v>
      </c>
      <c r="CL408" s="76">
        <f t="shared" si="564"/>
        <v>73628</v>
      </c>
      <c r="CM408" s="76">
        <f t="shared" si="564"/>
        <v>69906</v>
      </c>
      <c r="CN408" s="76">
        <f t="shared" si="564"/>
        <v>65466</v>
      </c>
      <c r="CO408" s="76">
        <f t="shared" si="564"/>
        <v>59993</v>
      </c>
      <c r="CP408" s="76">
        <f t="shared" si="564"/>
        <v>53912</v>
      </c>
      <c r="CQ408" s="76">
        <f t="shared" si="564"/>
        <v>51122</v>
      </c>
      <c r="CR408" s="76">
        <f t="shared" si="564"/>
        <v>48011</v>
      </c>
      <c r="CS408" s="76">
        <f t="shared" si="564"/>
        <v>44373</v>
      </c>
      <c r="CT408" s="76">
        <f t="shared" si="564"/>
        <v>42394</v>
      </c>
      <c r="CU408" s="76">
        <f t="shared" si="564"/>
        <v>39991</v>
      </c>
      <c r="CV408" s="76">
        <f t="shared" si="564"/>
        <v>36806</v>
      </c>
      <c r="CW408" s="76">
        <f t="shared" si="564"/>
        <v>33111</v>
      </c>
      <c r="CX408" s="76">
        <f t="shared" si="564"/>
        <v>30286</v>
      </c>
      <c r="CY408" s="76">
        <f t="shared" si="564"/>
        <v>26853</v>
      </c>
      <c r="CZ408" s="76">
        <f t="shared" si="564"/>
        <v>24061</v>
      </c>
      <c r="DA408" s="76">
        <f t="shared" si="564"/>
        <v>20342</v>
      </c>
      <c r="DB408" s="76">
        <f t="shared" si="564"/>
        <v>17068</v>
      </c>
      <c r="DC408" s="76">
        <f t="shared" si="564"/>
        <v>13770</v>
      </c>
      <c r="DD408" s="76">
        <f t="shared" si="564"/>
        <v>11322</v>
      </c>
      <c r="DE408" s="76">
        <f t="shared" si="564"/>
        <v>8799</v>
      </c>
      <c r="DF408" s="76">
        <f t="shared" si="564"/>
        <v>6537</v>
      </c>
      <c r="DG408" s="76">
        <f t="shared" si="564"/>
        <v>4637</v>
      </c>
      <c r="DH408" s="76">
        <f t="shared" si="564"/>
        <v>3105</v>
      </c>
      <c r="DI408" s="76">
        <f t="shared" si="564"/>
        <v>2053</v>
      </c>
      <c r="DJ408" s="76">
        <f t="shared" si="564"/>
        <v>1158</v>
      </c>
      <c r="DK408" s="76">
        <f t="shared" si="564"/>
        <v>561</v>
      </c>
      <c r="DL408" s="76">
        <f t="shared" ref="DL408:EE408" si="565">DL359+DL310</f>
        <v>275</v>
      </c>
      <c r="DM408" s="76">
        <f t="shared" si="565"/>
        <v>130</v>
      </c>
      <c r="DN408" s="76">
        <f t="shared" si="565"/>
        <v>54</v>
      </c>
      <c r="DO408" s="76">
        <f t="shared" si="565"/>
        <v>22</v>
      </c>
      <c r="DP408" s="76">
        <f t="shared" si="565"/>
        <v>8</v>
      </c>
      <c r="DQ408" s="76">
        <f t="shared" si="565"/>
        <v>1</v>
      </c>
      <c r="DR408" s="76">
        <f t="shared" si="565"/>
        <v>0</v>
      </c>
      <c r="DS408" s="76">
        <f t="shared" si="565"/>
        <v>0</v>
      </c>
      <c r="DT408" s="76">
        <f t="shared" si="565"/>
        <v>0</v>
      </c>
      <c r="DU408" s="76">
        <f t="shared" si="565"/>
        <v>0</v>
      </c>
      <c r="DV408" s="76">
        <f t="shared" si="565"/>
        <v>0</v>
      </c>
      <c r="DW408" s="76">
        <f t="shared" si="565"/>
        <v>0</v>
      </c>
      <c r="DX408" s="76">
        <f t="shared" si="565"/>
        <v>0</v>
      </c>
      <c r="DY408" s="76">
        <f t="shared" si="565"/>
        <v>0</v>
      </c>
      <c r="DZ408" s="76">
        <f t="shared" si="565"/>
        <v>0</v>
      </c>
      <c r="EA408" s="76">
        <f t="shared" si="565"/>
        <v>0</v>
      </c>
      <c r="EB408" s="76">
        <f t="shared" si="565"/>
        <v>0</v>
      </c>
      <c r="EC408" s="76">
        <f t="shared" si="565"/>
        <v>0</v>
      </c>
      <c r="ED408" s="76">
        <f t="shared" si="565"/>
        <v>0</v>
      </c>
      <c r="EE408" s="76">
        <f t="shared" si="565"/>
        <v>0</v>
      </c>
    </row>
    <row r="409" spans="1:135" ht="0.95" customHeight="1" x14ac:dyDescent="0.25">
      <c r="A409" s="70">
        <v>2020</v>
      </c>
      <c r="B409" s="71">
        <f t="shared" si="544"/>
        <v>8646051</v>
      </c>
      <c r="C409" s="73">
        <f t="shared" si="549"/>
        <v>6.938353631728969E-3</v>
      </c>
      <c r="D409" s="66">
        <f t="shared" ref="D409:M409" si="566">D311+D360</f>
        <v>5216192</v>
      </c>
      <c r="E409" s="66">
        <f t="shared" si="566"/>
        <v>5314238</v>
      </c>
      <c r="F409" s="66">
        <f t="shared" si="566"/>
        <v>5408035</v>
      </c>
      <c r="G409" s="75">
        <f t="shared" si="566"/>
        <v>5498495</v>
      </c>
      <c r="H409" s="75">
        <f t="shared" si="566"/>
        <v>5586754</v>
      </c>
      <c r="I409" s="75">
        <f t="shared" si="566"/>
        <v>1724209</v>
      </c>
      <c r="J409" s="75">
        <f t="shared" si="566"/>
        <v>1626163</v>
      </c>
      <c r="K409" s="75">
        <f t="shared" si="566"/>
        <v>1532366</v>
      </c>
      <c r="L409" s="75">
        <f t="shared" si="566"/>
        <v>1441906</v>
      </c>
      <c r="M409" s="75">
        <f t="shared" si="566"/>
        <v>1353647</v>
      </c>
      <c r="N409" s="66"/>
      <c r="O409" s="76">
        <f t="shared" ref="O409:BZ409" si="567">O360+O311</f>
        <v>87207</v>
      </c>
      <c r="P409" s="76">
        <f t="shared" si="567"/>
        <v>87543</v>
      </c>
      <c r="Q409" s="76">
        <f t="shared" si="567"/>
        <v>87669</v>
      </c>
      <c r="R409" s="76">
        <f t="shared" si="567"/>
        <v>87701</v>
      </c>
      <c r="S409" s="76">
        <f t="shared" si="567"/>
        <v>87595</v>
      </c>
      <c r="T409" s="76">
        <f t="shared" si="567"/>
        <v>87300</v>
      </c>
      <c r="U409" s="76">
        <f t="shared" si="567"/>
        <v>86423</v>
      </c>
      <c r="V409" s="76">
        <f t="shared" si="567"/>
        <v>86570</v>
      </c>
      <c r="W409" s="76">
        <f t="shared" si="567"/>
        <v>86770</v>
      </c>
      <c r="X409" s="76">
        <f t="shared" si="567"/>
        <v>85789</v>
      </c>
      <c r="Y409" s="76">
        <f t="shared" si="567"/>
        <v>86818</v>
      </c>
      <c r="Z409" s="76">
        <f t="shared" si="567"/>
        <v>85257</v>
      </c>
      <c r="AA409" s="76">
        <f t="shared" si="567"/>
        <v>84531</v>
      </c>
      <c r="AB409" s="76">
        <f t="shared" si="567"/>
        <v>83112</v>
      </c>
      <c r="AC409" s="76">
        <f t="shared" si="567"/>
        <v>82314</v>
      </c>
      <c r="AD409" s="76">
        <f t="shared" si="567"/>
        <v>82084</v>
      </c>
      <c r="AE409" s="76">
        <f t="shared" si="567"/>
        <v>82328</v>
      </c>
      <c r="AF409" s="76">
        <f t="shared" si="567"/>
        <v>81506</v>
      </c>
      <c r="AG409" s="76">
        <f t="shared" si="567"/>
        <v>83054</v>
      </c>
      <c r="AH409" s="76">
        <f t="shared" si="567"/>
        <v>84079</v>
      </c>
      <c r="AI409" s="76">
        <f t="shared" si="567"/>
        <v>89436</v>
      </c>
      <c r="AJ409" s="76">
        <f t="shared" si="567"/>
        <v>89836</v>
      </c>
      <c r="AK409" s="76">
        <f t="shared" si="567"/>
        <v>92286</v>
      </c>
      <c r="AL409" s="76">
        <f t="shared" si="567"/>
        <v>94754</v>
      </c>
      <c r="AM409" s="76">
        <f t="shared" si="567"/>
        <v>98766</v>
      </c>
      <c r="AN409" s="76">
        <f t="shared" si="567"/>
        <v>100681</v>
      </c>
      <c r="AO409" s="76">
        <f t="shared" si="567"/>
        <v>104064</v>
      </c>
      <c r="AP409" s="76">
        <f t="shared" si="567"/>
        <v>107350</v>
      </c>
      <c r="AQ409" s="76">
        <f t="shared" si="567"/>
        <v>112560</v>
      </c>
      <c r="AR409" s="76">
        <f t="shared" si="567"/>
        <v>115525</v>
      </c>
      <c r="AS409" s="76">
        <f t="shared" si="567"/>
        <v>117934</v>
      </c>
      <c r="AT409" s="76">
        <f t="shared" si="567"/>
        <v>118881</v>
      </c>
      <c r="AU409" s="76">
        <f t="shared" si="567"/>
        <v>121559</v>
      </c>
      <c r="AV409" s="76">
        <f t="shared" si="567"/>
        <v>120285</v>
      </c>
      <c r="AW409" s="76">
        <f t="shared" si="567"/>
        <v>122445</v>
      </c>
      <c r="AX409" s="76">
        <f t="shared" si="567"/>
        <v>122866</v>
      </c>
      <c r="AY409" s="76">
        <f t="shared" si="567"/>
        <v>123764</v>
      </c>
      <c r="AZ409" s="76">
        <f t="shared" si="567"/>
        <v>122653</v>
      </c>
      <c r="BA409" s="76">
        <f t="shared" si="567"/>
        <v>124555</v>
      </c>
      <c r="BB409" s="76">
        <f t="shared" si="567"/>
        <v>123633</v>
      </c>
      <c r="BC409" s="76">
        <f t="shared" si="567"/>
        <v>123427</v>
      </c>
      <c r="BD409" s="76">
        <f t="shared" si="567"/>
        <v>120189</v>
      </c>
      <c r="BE409" s="76">
        <f t="shared" si="567"/>
        <v>118620</v>
      </c>
      <c r="BF409" s="76">
        <f t="shared" si="567"/>
        <v>118056</v>
      </c>
      <c r="BG409" s="76">
        <f t="shared" si="567"/>
        <v>116957</v>
      </c>
      <c r="BH409" s="76">
        <f t="shared" si="567"/>
        <v>116122</v>
      </c>
      <c r="BI409" s="76">
        <f t="shared" si="567"/>
        <v>118353</v>
      </c>
      <c r="BJ409" s="76">
        <f t="shared" si="567"/>
        <v>118637</v>
      </c>
      <c r="BK409" s="76">
        <f t="shared" si="567"/>
        <v>121556</v>
      </c>
      <c r="BL409" s="76">
        <f t="shared" si="567"/>
        <v>125060</v>
      </c>
      <c r="BM409" s="76">
        <f t="shared" si="567"/>
        <v>126389</v>
      </c>
      <c r="BN409" s="76">
        <f t="shared" si="567"/>
        <v>129131</v>
      </c>
      <c r="BO409" s="76">
        <f t="shared" si="567"/>
        <v>131494</v>
      </c>
      <c r="BP409" s="76">
        <f t="shared" si="567"/>
        <v>132318</v>
      </c>
      <c r="BQ409" s="76">
        <f t="shared" si="567"/>
        <v>134418</v>
      </c>
      <c r="BR409" s="76">
        <f t="shared" si="567"/>
        <v>134167</v>
      </c>
      <c r="BS409" s="76">
        <f t="shared" si="567"/>
        <v>135616</v>
      </c>
      <c r="BT409" s="76">
        <f t="shared" si="567"/>
        <v>131211</v>
      </c>
      <c r="BU409" s="76">
        <f t="shared" si="567"/>
        <v>125810</v>
      </c>
      <c r="BV409" s="76">
        <f t="shared" si="567"/>
        <v>120943</v>
      </c>
      <c r="BW409" s="76">
        <f t="shared" si="567"/>
        <v>116925</v>
      </c>
      <c r="BX409" s="76">
        <f t="shared" si="567"/>
        <v>112972</v>
      </c>
      <c r="BY409" s="76">
        <f t="shared" si="567"/>
        <v>108255</v>
      </c>
      <c r="BZ409" s="76">
        <f t="shared" si="567"/>
        <v>105021</v>
      </c>
      <c r="CA409" s="76">
        <f t="shared" ref="CA409:DK409" si="568">CA360+CA311</f>
        <v>101064</v>
      </c>
      <c r="CB409" s="76">
        <f t="shared" si="568"/>
        <v>96140</v>
      </c>
      <c r="CC409" s="76">
        <f t="shared" si="568"/>
        <v>92573</v>
      </c>
      <c r="CD409" s="76">
        <f t="shared" si="568"/>
        <v>89000</v>
      </c>
      <c r="CE409" s="76">
        <f t="shared" si="568"/>
        <v>87705</v>
      </c>
      <c r="CF409" s="76">
        <f t="shared" si="568"/>
        <v>83720</v>
      </c>
      <c r="CG409" s="76">
        <f t="shared" si="568"/>
        <v>84996</v>
      </c>
      <c r="CH409" s="76">
        <f t="shared" si="568"/>
        <v>82667</v>
      </c>
      <c r="CI409" s="76">
        <f t="shared" si="568"/>
        <v>82586</v>
      </c>
      <c r="CJ409" s="76">
        <f t="shared" si="568"/>
        <v>80406</v>
      </c>
      <c r="CK409" s="76">
        <f t="shared" si="568"/>
        <v>79023</v>
      </c>
      <c r="CL409" s="76">
        <f t="shared" si="568"/>
        <v>74496</v>
      </c>
      <c r="CM409" s="76">
        <f t="shared" si="568"/>
        <v>72072</v>
      </c>
      <c r="CN409" s="76">
        <f t="shared" si="568"/>
        <v>68264</v>
      </c>
      <c r="CO409" s="76">
        <f t="shared" si="568"/>
        <v>63746</v>
      </c>
      <c r="CP409" s="76">
        <f t="shared" si="568"/>
        <v>58239</v>
      </c>
      <c r="CQ409" s="76">
        <f t="shared" si="568"/>
        <v>52153</v>
      </c>
      <c r="CR409" s="76">
        <f t="shared" si="568"/>
        <v>49246</v>
      </c>
      <c r="CS409" s="76">
        <f t="shared" si="568"/>
        <v>46032</v>
      </c>
      <c r="CT409" s="76">
        <f t="shared" si="568"/>
        <v>42316</v>
      </c>
      <c r="CU409" s="76">
        <f t="shared" si="568"/>
        <v>40184</v>
      </c>
      <c r="CV409" s="76">
        <f t="shared" si="568"/>
        <v>37641</v>
      </c>
      <c r="CW409" s="76">
        <f t="shared" si="568"/>
        <v>34367</v>
      </c>
      <c r="CX409" s="76">
        <f t="shared" si="568"/>
        <v>30638</v>
      </c>
      <c r="CY409" s="76">
        <f t="shared" si="568"/>
        <v>27728</v>
      </c>
      <c r="CZ409" s="76">
        <f t="shared" si="568"/>
        <v>24286</v>
      </c>
      <c r="DA409" s="76">
        <f t="shared" si="568"/>
        <v>21455</v>
      </c>
      <c r="DB409" s="76">
        <f t="shared" si="568"/>
        <v>17839</v>
      </c>
      <c r="DC409" s="76">
        <f t="shared" si="568"/>
        <v>14683</v>
      </c>
      <c r="DD409" s="76">
        <f t="shared" si="568"/>
        <v>11577</v>
      </c>
      <c r="DE409" s="76">
        <f t="shared" si="568"/>
        <v>9264</v>
      </c>
      <c r="DF409" s="76">
        <f t="shared" si="568"/>
        <v>6969</v>
      </c>
      <c r="DG409" s="76">
        <f t="shared" si="568"/>
        <v>4988</v>
      </c>
      <c r="DH409" s="76">
        <f t="shared" si="568"/>
        <v>3382</v>
      </c>
      <c r="DI409" s="76">
        <f t="shared" si="568"/>
        <v>2144</v>
      </c>
      <c r="DJ409" s="76">
        <f t="shared" si="568"/>
        <v>1332</v>
      </c>
      <c r="DK409" s="76">
        <f t="shared" si="568"/>
        <v>700</v>
      </c>
      <c r="DL409" s="76">
        <f t="shared" ref="DL409:EE409" si="569">DL360+DL311</f>
        <v>312</v>
      </c>
      <c r="DM409" s="76">
        <f t="shared" si="569"/>
        <v>138</v>
      </c>
      <c r="DN409" s="76">
        <f t="shared" si="569"/>
        <v>58</v>
      </c>
      <c r="DO409" s="76">
        <f t="shared" si="569"/>
        <v>22</v>
      </c>
      <c r="DP409" s="76">
        <f t="shared" si="569"/>
        <v>7</v>
      </c>
      <c r="DQ409" s="76">
        <f t="shared" si="569"/>
        <v>1</v>
      </c>
      <c r="DR409" s="76">
        <f t="shared" si="569"/>
        <v>0</v>
      </c>
      <c r="DS409" s="76">
        <f t="shared" si="569"/>
        <v>0</v>
      </c>
      <c r="DT409" s="76">
        <f t="shared" si="569"/>
        <v>0</v>
      </c>
      <c r="DU409" s="76">
        <f t="shared" si="569"/>
        <v>0</v>
      </c>
      <c r="DV409" s="76">
        <f t="shared" si="569"/>
        <v>0</v>
      </c>
      <c r="DW409" s="76">
        <f t="shared" si="569"/>
        <v>0</v>
      </c>
      <c r="DX409" s="76">
        <f t="shared" si="569"/>
        <v>0</v>
      </c>
      <c r="DY409" s="76">
        <f t="shared" si="569"/>
        <v>0</v>
      </c>
      <c r="DZ409" s="76">
        <f t="shared" si="569"/>
        <v>0</v>
      </c>
      <c r="EA409" s="76">
        <f t="shared" si="569"/>
        <v>0</v>
      </c>
      <c r="EB409" s="76">
        <f t="shared" si="569"/>
        <v>0</v>
      </c>
      <c r="EC409" s="76">
        <f t="shared" si="569"/>
        <v>0</v>
      </c>
      <c r="ED409" s="76">
        <f t="shared" si="569"/>
        <v>0</v>
      </c>
      <c r="EE409" s="76">
        <f t="shared" si="569"/>
        <v>0</v>
      </c>
    </row>
    <row r="410" spans="1:135" ht="0.95" customHeight="1" x14ac:dyDescent="0.25">
      <c r="A410" s="70">
        <v>2021</v>
      </c>
      <c r="B410" s="71">
        <f t="shared" si="544"/>
        <v>8704944</v>
      </c>
      <c r="C410" s="73">
        <f t="shared" si="549"/>
        <v>6.8115489950267465E-3</v>
      </c>
      <c r="D410" s="66">
        <f t="shared" ref="D410:M410" si="570">D312+D361</f>
        <v>5221239</v>
      </c>
      <c r="E410" s="66">
        <f t="shared" si="570"/>
        <v>5323208</v>
      </c>
      <c r="F410" s="66">
        <f t="shared" si="570"/>
        <v>5420211</v>
      </c>
      <c r="G410" s="75">
        <f t="shared" si="570"/>
        <v>5513128</v>
      </c>
      <c r="H410" s="75">
        <f t="shared" si="570"/>
        <v>5602733</v>
      </c>
      <c r="I410" s="75">
        <f t="shared" si="570"/>
        <v>1765718</v>
      </c>
      <c r="J410" s="75">
        <f t="shared" si="570"/>
        <v>1663749</v>
      </c>
      <c r="K410" s="75">
        <f t="shared" si="570"/>
        <v>1566746</v>
      </c>
      <c r="L410" s="75">
        <f t="shared" si="570"/>
        <v>1473829</v>
      </c>
      <c r="M410" s="75">
        <f t="shared" si="570"/>
        <v>1384224</v>
      </c>
      <c r="N410" s="66"/>
      <c r="O410" s="76">
        <f t="shared" ref="O410:BZ410" si="571">O361+O312</f>
        <v>87389</v>
      </c>
      <c r="P410" s="76">
        <f t="shared" si="571"/>
        <v>87807</v>
      </c>
      <c r="Q410" s="76">
        <f t="shared" si="571"/>
        <v>87989</v>
      </c>
      <c r="R410" s="76">
        <f t="shared" si="571"/>
        <v>88075</v>
      </c>
      <c r="S410" s="76">
        <f t="shared" si="571"/>
        <v>88094</v>
      </c>
      <c r="T410" s="76">
        <f t="shared" si="571"/>
        <v>87972</v>
      </c>
      <c r="U410" s="76">
        <f t="shared" si="571"/>
        <v>87659</v>
      </c>
      <c r="V410" s="76">
        <f t="shared" si="571"/>
        <v>86789</v>
      </c>
      <c r="W410" s="76">
        <f t="shared" si="571"/>
        <v>86938</v>
      </c>
      <c r="X410" s="76">
        <f t="shared" si="571"/>
        <v>87130</v>
      </c>
      <c r="Y410" s="76">
        <f t="shared" si="571"/>
        <v>86145</v>
      </c>
      <c r="Z410" s="76">
        <f t="shared" si="571"/>
        <v>87150</v>
      </c>
      <c r="AA410" s="76">
        <f t="shared" si="571"/>
        <v>85593</v>
      </c>
      <c r="AB410" s="76">
        <f t="shared" si="571"/>
        <v>84874</v>
      </c>
      <c r="AC410" s="76">
        <f t="shared" si="571"/>
        <v>83489</v>
      </c>
      <c r="AD410" s="76">
        <f t="shared" si="571"/>
        <v>82773</v>
      </c>
      <c r="AE410" s="76">
        <f t="shared" si="571"/>
        <v>82663</v>
      </c>
      <c r="AF410" s="76">
        <f t="shared" si="571"/>
        <v>83056</v>
      </c>
      <c r="AG410" s="76">
        <f t="shared" si="571"/>
        <v>82371</v>
      </c>
      <c r="AH410" s="76">
        <f t="shared" si="571"/>
        <v>84031</v>
      </c>
      <c r="AI410" s="76">
        <f t="shared" si="571"/>
        <v>85212</v>
      </c>
      <c r="AJ410" s="76">
        <f t="shared" si="571"/>
        <v>90683</v>
      </c>
      <c r="AK410" s="76">
        <f t="shared" si="571"/>
        <v>91291</v>
      </c>
      <c r="AL410" s="76">
        <f t="shared" si="571"/>
        <v>93947</v>
      </c>
      <c r="AM410" s="76">
        <f t="shared" si="571"/>
        <v>96642</v>
      </c>
      <c r="AN410" s="76">
        <f t="shared" si="571"/>
        <v>100798</v>
      </c>
      <c r="AO410" s="76">
        <f t="shared" si="571"/>
        <v>102800</v>
      </c>
      <c r="AP410" s="76">
        <f t="shared" si="571"/>
        <v>106179</v>
      </c>
      <c r="AQ410" s="76">
        <f t="shared" si="571"/>
        <v>109407</v>
      </c>
      <c r="AR410" s="76">
        <f t="shared" si="571"/>
        <v>114482</v>
      </c>
      <c r="AS410" s="76">
        <f t="shared" si="571"/>
        <v>117316</v>
      </c>
      <c r="AT410" s="76">
        <f t="shared" si="571"/>
        <v>119582</v>
      </c>
      <c r="AU410" s="76">
        <f t="shared" si="571"/>
        <v>120399</v>
      </c>
      <c r="AV410" s="76">
        <f t="shared" si="571"/>
        <v>122898</v>
      </c>
      <c r="AW410" s="76">
        <f t="shared" si="571"/>
        <v>121499</v>
      </c>
      <c r="AX410" s="76">
        <f t="shared" si="571"/>
        <v>123503</v>
      </c>
      <c r="AY410" s="76">
        <f t="shared" si="571"/>
        <v>123783</v>
      </c>
      <c r="AZ410" s="76">
        <f t="shared" si="571"/>
        <v>124558</v>
      </c>
      <c r="BA410" s="76">
        <f t="shared" si="571"/>
        <v>123369</v>
      </c>
      <c r="BB410" s="76">
        <f t="shared" si="571"/>
        <v>125158</v>
      </c>
      <c r="BC410" s="76">
        <f t="shared" si="571"/>
        <v>124173</v>
      </c>
      <c r="BD410" s="76">
        <f t="shared" si="571"/>
        <v>123896</v>
      </c>
      <c r="BE410" s="76">
        <f t="shared" si="571"/>
        <v>120636</v>
      </c>
      <c r="BF410" s="76">
        <f t="shared" si="571"/>
        <v>119020</v>
      </c>
      <c r="BG410" s="76">
        <f t="shared" si="571"/>
        <v>118409</v>
      </c>
      <c r="BH410" s="76">
        <f t="shared" si="571"/>
        <v>117275</v>
      </c>
      <c r="BI410" s="76">
        <f t="shared" si="571"/>
        <v>116401</v>
      </c>
      <c r="BJ410" s="76">
        <f t="shared" si="571"/>
        <v>118562</v>
      </c>
      <c r="BK410" s="76">
        <f t="shared" si="571"/>
        <v>118796</v>
      </c>
      <c r="BL410" s="76">
        <f t="shared" si="571"/>
        <v>121627</v>
      </c>
      <c r="BM410" s="76">
        <f t="shared" si="571"/>
        <v>125049</v>
      </c>
      <c r="BN410" s="76">
        <f t="shared" si="571"/>
        <v>126288</v>
      </c>
      <c r="BO410" s="76">
        <f t="shared" si="571"/>
        <v>128939</v>
      </c>
      <c r="BP410" s="76">
        <f t="shared" si="571"/>
        <v>131205</v>
      </c>
      <c r="BQ410" s="76">
        <f t="shared" si="571"/>
        <v>131947</v>
      </c>
      <c r="BR410" s="76">
        <f t="shared" si="571"/>
        <v>133943</v>
      </c>
      <c r="BS410" s="76">
        <f t="shared" si="571"/>
        <v>133607</v>
      </c>
      <c r="BT410" s="76">
        <f t="shared" si="571"/>
        <v>134947</v>
      </c>
      <c r="BU410" s="76">
        <f t="shared" si="571"/>
        <v>130495</v>
      </c>
      <c r="BV410" s="76">
        <f t="shared" si="571"/>
        <v>125045</v>
      </c>
      <c r="BW410" s="76">
        <f t="shared" si="571"/>
        <v>120061</v>
      </c>
      <c r="BX410" s="76">
        <f t="shared" si="571"/>
        <v>116069</v>
      </c>
      <c r="BY410" s="76">
        <f t="shared" si="571"/>
        <v>112094</v>
      </c>
      <c r="BZ410" s="76">
        <f t="shared" si="571"/>
        <v>107351</v>
      </c>
      <c r="CA410" s="76">
        <f t="shared" ref="CA410:DK410" si="572">CA361+CA312</f>
        <v>103999</v>
      </c>
      <c r="CB410" s="76">
        <f t="shared" si="572"/>
        <v>99798</v>
      </c>
      <c r="CC410" s="76">
        <f t="shared" si="572"/>
        <v>95187</v>
      </c>
      <c r="CD410" s="76">
        <f t="shared" si="572"/>
        <v>91709</v>
      </c>
      <c r="CE410" s="76">
        <f t="shared" si="572"/>
        <v>88135</v>
      </c>
      <c r="CF410" s="76">
        <f t="shared" si="572"/>
        <v>86783</v>
      </c>
      <c r="CG410" s="76">
        <f t="shared" si="572"/>
        <v>82777</v>
      </c>
      <c r="CH410" s="76">
        <f t="shared" si="572"/>
        <v>83931</v>
      </c>
      <c r="CI410" s="76">
        <f t="shared" si="572"/>
        <v>81536</v>
      </c>
      <c r="CJ410" s="76">
        <f t="shared" si="572"/>
        <v>81336</v>
      </c>
      <c r="CK410" s="76">
        <f t="shared" si="572"/>
        <v>79056</v>
      </c>
      <c r="CL410" s="76">
        <f t="shared" si="572"/>
        <v>77549</v>
      </c>
      <c r="CM410" s="76">
        <f t="shared" si="572"/>
        <v>72954</v>
      </c>
      <c r="CN410" s="76">
        <f t="shared" si="572"/>
        <v>70403</v>
      </c>
      <c r="CO410" s="76">
        <f t="shared" si="572"/>
        <v>66504</v>
      </c>
      <c r="CP410" s="76">
        <f t="shared" si="572"/>
        <v>61905</v>
      </c>
      <c r="CQ410" s="76">
        <f t="shared" si="572"/>
        <v>56366</v>
      </c>
      <c r="CR410" s="76">
        <f t="shared" si="572"/>
        <v>50272</v>
      </c>
      <c r="CS410" s="76">
        <f t="shared" si="572"/>
        <v>47249</v>
      </c>
      <c r="CT410" s="76">
        <f t="shared" si="572"/>
        <v>43933</v>
      </c>
      <c r="CU410" s="76">
        <f t="shared" si="572"/>
        <v>40146</v>
      </c>
      <c r="CV410" s="76">
        <f t="shared" si="572"/>
        <v>37868</v>
      </c>
      <c r="CW410" s="76">
        <f t="shared" si="572"/>
        <v>35188</v>
      </c>
      <c r="CX410" s="76">
        <f t="shared" si="572"/>
        <v>31842</v>
      </c>
      <c r="CY410" s="76">
        <f t="shared" si="572"/>
        <v>28099</v>
      </c>
      <c r="CZ410" s="76">
        <f t="shared" si="572"/>
        <v>25120</v>
      </c>
      <c r="DA410" s="76">
        <f t="shared" si="572"/>
        <v>21697</v>
      </c>
      <c r="DB410" s="76">
        <f t="shared" si="572"/>
        <v>18862</v>
      </c>
      <c r="DC410" s="76">
        <f t="shared" si="572"/>
        <v>15385</v>
      </c>
      <c r="DD410" s="76">
        <f t="shared" si="572"/>
        <v>12384</v>
      </c>
      <c r="DE410" s="76">
        <f t="shared" si="572"/>
        <v>9510</v>
      </c>
      <c r="DF410" s="76">
        <f t="shared" si="572"/>
        <v>7372</v>
      </c>
      <c r="DG410" s="76">
        <f t="shared" si="572"/>
        <v>5343</v>
      </c>
      <c r="DH410" s="76">
        <f t="shared" si="572"/>
        <v>3660</v>
      </c>
      <c r="DI410" s="76">
        <f t="shared" si="572"/>
        <v>2354</v>
      </c>
      <c r="DJ410" s="76">
        <f t="shared" si="572"/>
        <v>1404</v>
      </c>
      <c r="DK410" s="76">
        <f t="shared" si="572"/>
        <v>813</v>
      </c>
      <c r="DL410" s="76">
        <f t="shared" ref="DL410:EE410" si="573">DL361+DL312</f>
        <v>394</v>
      </c>
      <c r="DM410" s="76">
        <f t="shared" si="573"/>
        <v>159</v>
      </c>
      <c r="DN410" s="76">
        <f t="shared" si="573"/>
        <v>62</v>
      </c>
      <c r="DO410" s="76">
        <f t="shared" si="573"/>
        <v>23</v>
      </c>
      <c r="DP410" s="76">
        <f t="shared" si="573"/>
        <v>7</v>
      </c>
      <c r="DQ410" s="76">
        <f t="shared" si="573"/>
        <v>1</v>
      </c>
      <c r="DR410" s="76">
        <f t="shared" si="573"/>
        <v>0</v>
      </c>
      <c r="DS410" s="76">
        <f t="shared" si="573"/>
        <v>0</v>
      </c>
      <c r="DT410" s="76">
        <f t="shared" si="573"/>
        <v>0</v>
      </c>
      <c r="DU410" s="76">
        <f t="shared" si="573"/>
        <v>0</v>
      </c>
      <c r="DV410" s="76">
        <f t="shared" si="573"/>
        <v>0</v>
      </c>
      <c r="DW410" s="76">
        <f t="shared" si="573"/>
        <v>0</v>
      </c>
      <c r="DX410" s="76">
        <f t="shared" si="573"/>
        <v>0</v>
      </c>
      <c r="DY410" s="76">
        <f t="shared" si="573"/>
        <v>0</v>
      </c>
      <c r="DZ410" s="76">
        <f t="shared" si="573"/>
        <v>0</v>
      </c>
      <c r="EA410" s="76">
        <f t="shared" si="573"/>
        <v>0</v>
      </c>
      <c r="EB410" s="76">
        <f t="shared" si="573"/>
        <v>0</v>
      </c>
      <c r="EC410" s="76">
        <f t="shared" si="573"/>
        <v>0</v>
      </c>
      <c r="ED410" s="76">
        <f t="shared" si="573"/>
        <v>0</v>
      </c>
      <c r="EE410" s="76">
        <f t="shared" si="573"/>
        <v>0</v>
      </c>
    </row>
    <row r="411" spans="1:135" ht="0.95" customHeight="1" x14ac:dyDescent="0.25">
      <c r="A411" s="70">
        <v>2022</v>
      </c>
      <c r="B411" s="71">
        <f t="shared" si="544"/>
        <v>8763183</v>
      </c>
      <c r="C411" s="73">
        <f t="shared" si="549"/>
        <v>6.6903359745909908E-3</v>
      </c>
      <c r="D411" s="66">
        <f t="shared" ref="D411:M411" si="574">D313+D362</f>
        <v>5224370</v>
      </c>
      <c r="E411" s="66">
        <f t="shared" si="574"/>
        <v>5328508</v>
      </c>
      <c r="F411" s="66">
        <f t="shared" si="574"/>
        <v>5429389</v>
      </c>
      <c r="G411" s="75">
        <f t="shared" si="574"/>
        <v>5525481</v>
      </c>
      <c r="H411" s="75">
        <f t="shared" si="574"/>
        <v>5617513</v>
      </c>
      <c r="I411" s="75">
        <f t="shared" si="574"/>
        <v>1808349</v>
      </c>
      <c r="J411" s="75">
        <f t="shared" si="574"/>
        <v>1704211</v>
      </c>
      <c r="K411" s="75">
        <f t="shared" si="574"/>
        <v>1603330</v>
      </c>
      <c r="L411" s="75">
        <f t="shared" si="574"/>
        <v>1507238</v>
      </c>
      <c r="M411" s="75">
        <f t="shared" si="574"/>
        <v>1415206</v>
      </c>
      <c r="N411" s="66"/>
      <c r="O411" s="76">
        <f t="shared" ref="O411:BZ411" si="575">O362+O313</f>
        <v>87505</v>
      </c>
      <c r="P411" s="76">
        <f t="shared" si="575"/>
        <v>87996</v>
      </c>
      <c r="Q411" s="76">
        <f t="shared" si="575"/>
        <v>88262</v>
      </c>
      <c r="R411" s="76">
        <f t="shared" si="575"/>
        <v>88402</v>
      </c>
      <c r="S411" s="76">
        <f t="shared" si="575"/>
        <v>88470</v>
      </c>
      <c r="T411" s="76">
        <f t="shared" si="575"/>
        <v>88473</v>
      </c>
      <c r="U411" s="76">
        <f t="shared" si="575"/>
        <v>88328</v>
      </c>
      <c r="V411" s="76">
        <f t="shared" si="575"/>
        <v>88010</v>
      </c>
      <c r="W411" s="76">
        <f t="shared" si="575"/>
        <v>87160</v>
      </c>
      <c r="X411" s="76">
        <f t="shared" si="575"/>
        <v>87291</v>
      </c>
      <c r="Y411" s="76">
        <f t="shared" si="575"/>
        <v>87474</v>
      </c>
      <c r="Z411" s="76">
        <f t="shared" si="575"/>
        <v>86487</v>
      </c>
      <c r="AA411" s="76">
        <f t="shared" si="575"/>
        <v>87474</v>
      </c>
      <c r="AB411" s="76">
        <f t="shared" si="575"/>
        <v>85932</v>
      </c>
      <c r="AC411" s="76">
        <f t="shared" si="575"/>
        <v>85248</v>
      </c>
      <c r="AD411" s="76">
        <f t="shared" si="575"/>
        <v>83940</v>
      </c>
      <c r="AE411" s="76">
        <f t="shared" si="575"/>
        <v>83356</v>
      </c>
      <c r="AF411" s="76">
        <f t="shared" si="575"/>
        <v>83391</v>
      </c>
      <c r="AG411" s="76">
        <f t="shared" si="575"/>
        <v>83912</v>
      </c>
      <c r="AH411" s="76">
        <f t="shared" si="575"/>
        <v>83353</v>
      </c>
      <c r="AI411" s="76">
        <f t="shared" si="575"/>
        <v>85151</v>
      </c>
      <c r="AJ411" s="76">
        <f t="shared" si="575"/>
        <v>86531</v>
      </c>
      <c r="AK411" s="76">
        <f t="shared" si="575"/>
        <v>92120</v>
      </c>
      <c r="AL411" s="76">
        <f t="shared" si="575"/>
        <v>92968</v>
      </c>
      <c r="AM411" s="76">
        <f t="shared" si="575"/>
        <v>95846</v>
      </c>
      <c r="AN411" s="76">
        <f t="shared" si="575"/>
        <v>98722</v>
      </c>
      <c r="AO411" s="76">
        <f t="shared" si="575"/>
        <v>102939</v>
      </c>
      <c r="AP411" s="76">
        <f t="shared" si="575"/>
        <v>104958</v>
      </c>
      <c r="AQ411" s="76">
        <f t="shared" si="575"/>
        <v>108268</v>
      </c>
      <c r="AR411" s="76">
        <f t="shared" si="575"/>
        <v>111388</v>
      </c>
      <c r="AS411" s="76">
        <f t="shared" si="575"/>
        <v>116314</v>
      </c>
      <c r="AT411" s="76">
        <f t="shared" si="575"/>
        <v>119004</v>
      </c>
      <c r="AU411" s="76">
        <f t="shared" si="575"/>
        <v>121120</v>
      </c>
      <c r="AV411" s="76">
        <f t="shared" si="575"/>
        <v>121794</v>
      </c>
      <c r="AW411" s="76">
        <f t="shared" si="575"/>
        <v>124113</v>
      </c>
      <c r="AX411" s="76">
        <f t="shared" si="575"/>
        <v>122587</v>
      </c>
      <c r="AY411" s="76">
        <f t="shared" si="575"/>
        <v>124446</v>
      </c>
      <c r="AZ411" s="76">
        <f t="shared" si="575"/>
        <v>124596</v>
      </c>
      <c r="BA411" s="76">
        <f t="shared" si="575"/>
        <v>125259</v>
      </c>
      <c r="BB411" s="76">
        <f t="shared" si="575"/>
        <v>124002</v>
      </c>
      <c r="BC411" s="76">
        <f t="shared" si="575"/>
        <v>125688</v>
      </c>
      <c r="BD411" s="76">
        <f t="shared" si="575"/>
        <v>124644</v>
      </c>
      <c r="BE411" s="76">
        <f t="shared" si="575"/>
        <v>124306</v>
      </c>
      <c r="BF411" s="76">
        <f t="shared" si="575"/>
        <v>121026</v>
      </c>
      <c r="BG411" s="76">
        <f t="shared" si="575"/>
        <v>119367</v>
      </c>
      <c r="BH411" s="76">
        <f t="shared" si="575"/>
        <v>118710</v>
      </c>
      <c r="BI411" s="76">
        <f t="shared" si="575"/>
        <v>117541</v>
      </c>
      <c r="BJ411" s="76">
        <f t="shared" si="575"/>
        <v>116621</v>
      </c>
      <c r="BK411" s="76">
        <f t="shared" si="575"/>
        <v>118707</v>
      </c>
      <c r="BL411" s="76">
        <f t="shared" si="575"/>
        <v>118885</v>
      </c>
      <c r="BM411" s="76">
        <f t="shared" si="575"/>
        <v>121630</v>
      </c>
      <c r="BN411" s="76">
        <f t="shared" si="575"/>
        <v>124962</v>
      </c>
      <c r="BO411" s="76">
        <f t="shared" si="575"/>
        <v>126117</v>
      </c>
      <c r="BP411" s="76">
        <f t="shared" si="575"/>
        <v>128674</v>
      </c>
      <c r="BQ411" s="76">
        <f t="shared" si="575"/>
        <v>130840</v>
      </c>
      <c r="BR411" s="76">
        <f t="shared" si="575"/>
        <v>131497</v>
      </c>
      <c r="BS411" s="76">
        <f t="shared" si="575"/>
        <v>133386</v>
      </c>
      <c r="BT411" s="76">
        <f t="shared" si="575"/>
        <v>132967</v>
      </c>
      <c r="BU411" s="76">
        <f t="shared" si="575"/>
        <v>134191</v>
      </c>
      <c r="BV411" s="76">
        <f t="shared" si="575"/>
        <v>129690</v>
      </c>
      <c r="BW411" s="76">
        <f t="shared" si="575"/>
        <v>124109</v>
      </c>
      <c r="BX411" s="76">
        <f t="shared" si="575"/>
        <v>119186</v>
      </c>
      <c r="BY411" s="76">
        <f t="shared" si="575"/>
        <v>115150</v>
      </c>
      <c r="BZ411" s="76">
        <f t="shared" si="575"/>
        <v>111147</v>
      </c>
      <c r="CA411" s="76">
        <f t="shared" ref="CA411:DK411" si="576">CA362+CA313</f>
        <v>106296</v>
      </c>
      <c r="CB411" s="76">
        <f t="shared" si="576"/>
        <v>102707</v>
      </c>
      <c r="CC411" s="76">
        <f t="shared" si="576"/>
        <v>98807</v>
      </c>
      <c r="CD411" s="76">
        <f t="shared" si="576"/>
        <v>94296</v>
      </c>
      <c r="CE411" s="76">
        <f t="shared" si="576"/>
        <v>90808</v>
      </c>
      <c r="CF411" s="76">
        <f t="shared" si="576"/>
        <v>87221</v>
      </c>
      <c r="CG411" s="76">
        <f t="shared" si="576"/>
        <v>85806</v>
      </c>
      <c r="CH411" s="76">
        <f t="shared" si="576"/>
        <v>81771</v>
      </c>
      <c r="CI411" s="76">
        <f t="shared" si="576"/>
        <v>82789</v>
      </c>
      <c r="CJ411" s="76">
        <f t="shared" si="576"/>
        <v>80322</v>
      </c>
      <c r="CK411" s="76">
        <f t="shared" si="576"/>
        <v>79992</v>
      </c>
      <c r="CL411" s="76">
        <f t="shared" si="576"/>
        <v>77605</v>
      </c>
      <c r="CM411" s="76">
        <f t="shared" si="576"/>
        <v>75964</v>
      </c>
      <c r="CN411" s="76">
        <f t="shared" si="576"/>
        <v>71297</v>
      </c>
      <c r="CO411" s="76">
        <f t="shared" si="576"/>
        <v>68615</v>
      </c>
      <c r="CP411" s="76">
        <f t="shared" si="576"/>
        <v>64623</v>
      </c>
      <c r="CQ411" s="76">
        <f t="shared" si="576"/>
        <v>59944</v>
      </c>
      <c r="CR411" s="76">
        <f t="shared" si="576"/>
        <v>54366</v>
      </c>
      <c r="CS411" s="76">
        <f t="shared" si="576"/>
        <v>48271</v>
      </c>
      <c r="CT411" s="76">
        <f t="shared" si="576"/>
        <v>45135</v>
      </c>
      <c r="CU411" s="76">
        <f t="shared" si="576"/>
        <v>41720</v>
      </c>
      <c r="CV411" s="76">
        <f t="shared" si="576"/>
        <v>37867</v>
      </c>
      <c r="CW411" s="76">
        <f t="shared" si="576"/>
        <v>35444</v>
      </c>
      <c r="CX411" s="76">
        <f t="shared" si="576"/>
        <v>32645</v>
      </c>
      <c r="CY411" s="76">
        <f t="shared" si="576"/>
        <v>29241</v>
      </c>
      <c r="CZ411" s="76">
        <f t="shared" si="576"/>
        <v>25506</v>
      </c>
      <c r="DA411" s="76">
        <f t="shared" si="576"/>
        <v>22489</v>
      </c>
      <c r="DB411" s="76">
        <f t="shared" si="576"/>
        <v>19117</v>
      </c>
      <c r="DC411" s="76">
        <f t="shared" si="576"/>
        <v>16315</v>
      </c>
      <c r="DD411" s="76">
        <f t="shared" si="576"/>
        <v>13018</v>
      </c>
      <c r="DE411" s="76">
        <f t="shared" si="576"/>
        <v>10211</v>
      </c>
      <c r="DF411" s="76">
        <f t="shared" si="576"/>
        <v>7601</v>
      </c>
      <c r="DG411" s="76">
        <f t="shared" si="576"/>
        <v>5681</v>
      </c>
      <c r="DH411" s="76">
        <f t="shared" si="576"/>
        <v>3942</v>
      </c>
      <c r="DI411" s="76">
        <f t="shared" si="576"/>
        <v>2565</v>
      </c>
      <c r="DJ411" s="76">
        <f t="shared" si="576"/>
        <v>1555</v>
      </c>
      <c r="DK411" s="76">
        <f t="shared" si="576"/>
        <v>866</v>
      </c>
      <c r="DL411" s="76">
        <f t="shared" ref="DL411:EE411" si="577">DL362+DL313</f>
        <v>462</v>
      </c>
      <c r="DM411" s="76">
        <f t="shared" si="577"/>
        <v>204</v>
      </c>
      <c r="DN411" s="76">
        <f t="shared" si="577"/>
        <v>72</v>
      </c>
      <c r="DO411" s="76">
        <f t="shared" si="577"/>
        <v>25</v>
      </c>
      <c r="DP411" s="76">
        <f t="shared" si="577"/>
        <v>8</v>
      </c>
      <c r="DQ411" s="76">
        <f t="shared" si="577"/>
        <v>1</v>
      </c>
      <c r="DR411" s="76">
        <f t="shared" si="577"/>
        <v>0</v>
      </c>
      <c r="DS411" s="76">
        <f t="shared" si="577"/>
        <v>0</v>
      </c>
      <c r="DT411" s="76">
        <f t="shared" si="577"/>
        <v>0</v>
      </c>
      <c r="DU411" s="76">
        <f t="shared" si="577"/>
        <v>0</v>
      </c>
      <c r="DV411" s="76">
        <f t="shared" si="577"/>
        <v>0</v>
      </c>
      <c r="DW411" s="76">
        <f t="shared" si="577"/>
        <v>0</v>
      </c>
      <c r="DX411" s="76">
        <f t="shared" si="577"/>
        <v>0</v>
      </c>
      <c r="DY411" s="76">
        <f t="shared" si="577"/>
        <v>0</v>
      </c>
      <c r="DZ411" s="76">
        <f t="shared" si="577"/>
        <v>0</v>
      </c>
      <c r="EA411" s="76">
        <f t="shared" si="577"/>
        <v>0</v>
      </c>
      <c r="EB411" s="76">
        <f t="shared" si="577"/>
        <v>0</v>
      </c>
      <c r="EC411" s="76">
        <f t="shared" si="577"/>
        <v>0</v>
      </c>
      <c r="ED411" s="76">
        <f t="shared" si="577"/>
        <v>0</v>
      </c>
      <c r="EE411" s="76">
        <f t="shared" si="577"/>
        <v>0</v>
      </c>
    </row>
    <row r="412" spans="1:135" ht="0.95" customHeight="1" x14ac:dyDescent="0.25">
      <c r="A412" s="70">
        <v>2023</v>
      </c>
      <c r="B412" s="71">
        <f t="shared" si="544"/>
        <v>8820615</v>
      </c>
      <c r="C412" s="73">
        <f t="shared" si="549"/>
        <v>6.5537830260990783E-3</v>
      </c>
      <c r="D412" s="66">
        <f t="shared" ref="D412:M412" si="578">D314+D363</f>
        <v>5223664</v>
      </c>
      <c r="E412" s="66">
        <f t="shared" si="578"/>
        <v>5331271</v>
      </c>
      <c r="F412" s="66">
        <f t="shared" si="578"/>
        <v>5434303</v>
      </c>
      <c r="G412" s="75">
        <f t="shared" si="578"/>
        <v>5534236</v>
      </c>
      <c r="H412" s="75">
        <f t="shared" si="578"/>
        <v>5629416</v>
      </c>
      <c r="I412" s="75">
        <f t="shared" si="578"/>
        <v>1853332</v>
      </c>
      <c r="J412" s="75">
        <f t="shared" si="578"/>
        <v>1745725</v>
      </c>
      <c r="K412" s="75">
        <f t="shared" si="578"/>
        <v>1642693</v>
      </c>
      <c r="L412" s="75">
        <f t="shared" si="578"/>
        <v>1542760</v>
      </c>
      <c r="M412" s="75">
        <f t="shared" si="578"/>
        <v>1447580</v>
      </c>
      <c r="N412" s="66"/>
      <c r="O412" s="76">
        <f t="shared" ref="O412:BZ412" si="579">O363+O314</f>
        <v>87522</v>
      </c>
      <c r="P412" s="76">
        <f t="shared" si="579"/>
        <v>88118</v>
      </c>
      <c r="Q412" s="76">
        <f t="shared" si="579"/>
        <v>88458</v>
      </c>
      <c r="R412" s="76">
        <f t="shared" si="579"/>
        <v>88677</v>
      </c>
      <c r="S412" s="76">
        <f t="shared" si="579"/>
        <v>88801</v>
      </c>
      <c r="T412" s="76">
        <f t="shared" si="579"/>
        <v>88854</v>
      </c>
      <c r="U412" s="76">
        <f t="shared" si="579"/>
        <v>88836</v>
      </c>
      <c r="V412" s="76">
        <f t="shared" si="579"/>
        <v>88675</v>
      </c>
      <c r="W412" s="76">
        <f t="shared" si="579"/>
        <v>88366</v>
      </c>
      <c r="X412" s="76">
        <f t="shared" si="579"/>
        <v>87521</v>
      </c>
      <c r="Y412" s="76">
        <f t="shared" si="579"/>
        <v>87632</v>
      </c>
      <c r="Z412" s="76">
        <f t="shared" si="579"/>
        <v>87806</v>
      </c>
      <c r="AA412" s="76">
        <f t="shared" si="579"/>
        <v>86819</v>
      </c>
      <c r="AB412" s="76">
        <f t="shared" si="579"/>
        <v>87802</v>
      </c>
      <c r="AC412" s="76">
        <f t="shared" si="579"/>
        <v>86300</v>
      </c>
      <c r="AD412" s="76">
        <f t="shared" si="579"/>
        <v>85696</v>
      </c>
      <c r="AE412" s="76">
        <f t="shared" si="579"/>
        <v>84515</v>
      </c>
      <c r="AF412" s="76">
        <f t="shared" si="579"/>
        <v>84090</v>
      </c>
      <c r="AG412" s="76">
        <f t="shared" si="579"/>
        <v>84250</v>
      </c>
      <c r="AH412" s="76">
        <f t="shared" si="579"/>
        <v>84881</v>
      </c>
      <c r="AI412" s="76">
        <f t="shared" si="579"/>
        <v>84478</v>
      </c>
      <c r="AJ412" s="76">
        <f t="shared" si="579"/>
        <v>86454</v>
      </c>
      <c r="AK412" s="76">
        <f t="shared" si="579"/>
        <v>88045</v>
      </c>
      <c r="AL412" s="76">
        <f t="shared" si="579"/>
        <v>93785</v>
      </c>
      <c r="AM412" s="76">
        <f t="shared" si="579"/>
        <v>94885</v>
      </c>
      <c r="AN412" s="76">
        <f t="shared" si="579"/>
        <v>97938</v>
      </c>
      <c r="AO412" s="76">
        <f t="shared" si="579"/>
        <v>100910</v>
      </c>
      <c r="AP412" s="76">
        <f t="shared" si="579"/>
        <v>105121</v>
      </c>
      <c r="AQ412" s="76">
        <f t="shared" si="579"/>
        <v>107085</v>
      </c>
      <c r="AR412" s="76">
        <f t="shared" si="579"/>
        <v>110281</v>
      </c>
      <c r="AS412" s="76">
        <f t="shared" si="579"/>
        <v>113275</v>
      </c>
      <c r="AT412" s="76">
        <f t="shared" si="579"/>
        <v>118038</v>
      </c>
      <c r="AU412" s="76">
        <f t="shared" si="579"/>
        <v>120578</v>
      </c>
      <c r="AV412" s="76">
        <f t="shared" si="579"/>
        <v>122533</v>
      </c>
      <c r="AW412" s="76">
        <f t="shared" si="579"/>
        <v>123059</v>
      </c>
      <c r="AX412" s="76">
        <f t="shared" si="579"/>
        <v>125202</v>
      </c>
      <c r="AY412" s="76">
        <f t="shared" si="579"/>
        <v>123561</v>
      </c>
      <c r="AZ412" s="76">
        <f t="shared" si="579"/>
        <v>125281</v>
      </c>
      <c r="BA412" s="76">
        <f t="shared" si="579"/>
        <v>125311</v>
      </c>
      <c r="BB412" s="76">
        <f t="shared" si="579"/>
        <v>125878</v>
      </c>
      <c r="BC412" s="76">
        <f t="shared" si="579"/>
        <v>124556</v>
      </c>
      <c r="BD412" s="76">
        <f t="shared" si="579"/>
        <v>126151</v>
      </c>
      <c r="BE412" s="76">
        <f t="shared" si="579"/>
        <v>125056</v>
      </c>
      <c r="BF412" s="76">
        <f t="shared" si="579"/>
        <v>124658</v>
      </c>
      <c r="BG412" s="76">
        <f t="shared" si="579"/>
        <v>121362</v>
      </c>
      <c r="BH412" s="76">
        <f t="shared" si="579"/>
        <v>119663</v>
      </c>
      <c r="BI412" s="76">
        <f t="shared" si="579"/>
        <v>118961</v>
      </c>
      <c r="BJ412" s="76">
        <f t="shared" si="579"/>
        <v>117748</v>
      </c>
      <c r="BK412" s="76">
        <f t="shared" si="579"/>
        <v>116779</v>
      </c>
      <c r="BL412" s="76">
        <f t="shared" si="579"/>
        <v>118787</v>
      </c>
      <c r="BM412" s="76">
        <f t="shared" si="579"/>
        <v>118905</v>
      </c>
      <c r="BN412" s="76">
        <f t="shared" si="579"/>
        <v>121559</v>
      </c>
      <c r="BO412" s="76">
        <f t="shared" si="579"/>
        <v>124801</v>
      </c>
      <c r="BP412" s="76">
        <f t="shared" si="579"/>
        <v>125870</v>
      </c>
      <c r="BQ412" s="76">
        <f t="shared" si="579"/>
        <v>128334</v>
      </c>
      <c r="BR412" s="76">
        <f t="shared" si="579"/>
        <v>130402</v>
      </c>
      <c r="BS412" s="76">
        <f t="shared" si="579"/>
        <v>130970</v>
      </c>
      <c r="BT412" s="76">
        <f t="shared" si="579"/>
        <v>132747</v>
      </c>
      <c r="BU412" s="76">
        <f t="shared" si="579"/>
        <v>132238</v>
      </c>
      <c r="BV412" s="76">
        <f t="shared" si="579"/>
        <v>133344</v>
      </c>
      <c r="BW412" s="76">
        <f t="shared" si="579"/>
        <v>128716</v>
      </c>
      <c r="BX412" s="76">
        <f t="shared" si="579"/>
        <v>123188</v>
      </c>
      <c r="BY412" s="76">
        <f t="shared" si="579"/>
        <v>118246</v>
      </c>
      <c r="BZ412" s="76">
        <f t="shared" si="579"/>
        <v>114163</v>
      </c>
      <c r="CA412" s="76">
        <f t="shared" ref="CA412:DK412" si="580">CA363+CA314</f>
        <v>110047</v>
      </c>
      <c r="CB412" s="76">
        <f t="shared" si="580"/>
        <v>104964</v>
      </c>
      <c r="CC412" s="76">
        <f t="shared" si="580"/>
        <v>101697</v>
      </c>
      <c r="CD412" s="76">
        <f t="shared" si="580"/>
        <v>97885</v>
      </c>
      <c r="CE412" s="76">
        <f t="shared" si="580"/>
        <v>93372</v>
      </c>
      <c r="CF412" s="76">
        <f t="shared" si="580"/>
        <v>89863</v>
      </c>
      <c r="CG412" s="76">
        <f t="shared" si="580"/>
        <v>86250</v>
      </c>
      <c r="CH412" s="76">
        <f t="shared" si="580"/>
        <v>84766</v>
      </c>
      <c r="CI412" s="76">
        <f t="shared" si="580"/>
        <v>80692</v>
      </c>
      <c r="CJ412" s="76">
        <f t="shared" si="580"/>
        <v>81564</v>
      </c>
      <c r="CK412" s="76">
        <f t="shared" si="580"/>
        <v>79016</v>
      </c>
      <c r="CL412" s="76">
        <f t="shared" si="580"/>
        <v>78546</v>
      </c>
      <c r="CM412" s="76">
        <f t="shared" si="580"/>
        <v>76045</v>
      </c>
      <c r="CN412" s="76">
        <f t="shared" si="580"/>
        <v>74263</v>
      </c>
      <c r="CO412" s="76">
        <f t="shared" si="580"/>
        <v>69519</v>
      </c>
      <c r="CP412" s="76">
        <f t="shared" si="580"/>
        <v>66701</v>
      </c>
      <c r="CQ412" s="76">
        <f t="shared" si="580"/>
        <v>62613</v>
      </c>
      <c r="CR412" s="76">
        <f t="shared" si="580"/>
        <v>57846</v>
      </c>
      <c r="CS412" s="76">
        <f t="shared" si="580"/>
        <v>52232</v>
      </c>
      <c r="CT412" s="76">
        <f t="shared" si="580"/>
        <v>46147</v>
      </c>
      <c r="CU412" s="76">
        <f t="shared" si="580"/>
        <v>42896</v>
      </c>
      <c r="CV412" s="76">
        <f t="shared" si="580"/>
        <v>39393</v>
      </c>
      <c r="CW412" s="76">
        <f t="shared" si="580"/>
        <v>35485</v>
      </c>
      <c r="CX412" s="76">
        <f t="shared" si="580"/>
        <v>32932</v>
      </c>
      <c r="CY412" s="76">
        <f t="shared" si="580"/>
        <v>30025</v>
      </c>
      <c r="CZ412" s="76">
        <f t="shared" si="580"/>
        <v>26588</v>
      </c>
      <c r="DA412" s="76">
        <f t="shared" si="580"/>
        <v>22885</v>
      </c>
      <c r="DB412" s="76">
        <f t="shared" si="580"/>
        <v>19861</v>
      </c>
      <c r="DC412" s="76">
        <f t="shared" si="580"/>
        <v>16580</v>
      </c>
      <c r="DD412" s="76">
        <f t="shared" si="580"/>
        <v>13847</v>
      </c>
      <c r="DE412" s="76">
        <f t="shared" si="580"/>
        <v>10775</v>
      </c>
      <c r="DF412" s="76">
        <f t="shared" si="580"/>
        <v>8199</v>
      </c>
      <c r="DG412" s="76">
        <f t="shared" si="580"/>
        <v>5889</v>
      </c>
      <c r="DH412" s="76">
        <f t="shared" si="580"/>
        <v>4220</v>
      </c>
      <c r="DI412" s="76">
        <f t="shared" si="580"/>
        <v>2783</v>
      </c>
      <c r="DJ412" s="76">
        <f t="shared" si="580"/>
        <v>1708</v>
      </c>
      <c r="DK412" s="76">
        <f t="shared" si="580"/>
        <v>968</v>
      </c>
      <c r="DL412" s="76">
        <f t="shared" ref="DL412:EE412" si="581">DL363+DL314</f>
        <v>497</v>
      </c>
      <c r="DM412" s="76">
        <f t="shared" si="581"/>
        <v>241</v>
      </c>
      <c r="DN412" s="76">
        <f t="shared" si="581"/>
        <v>96</v>
      </c>
      <c r="DO412" s="76">
        <f t="shared" si="581"/>
        <v>30</v>
      </c>
      <c r="DP412" s="76">
        <f t="shared" si="581"/>
        <v>10</v>
      </c>
      <c r="DQ412" s="76">
        <f t="shared" si="581"/>
        <v>1</v>
      </c>
      <c r="DR412" s="76">
        <f t="shared" si="581"/>
        <v>0</v>
      </c>
      <c r="DS412" s="76">
        <f t="shared" si="581"/>
        <v>0</v>
      </c>
      <c r="DT412" s="76">
        <f t="shared" si="581"/>
        <v>0</v>
      </c>
      <c r="DU412" s="76">
        <f t="shared" si="581"/>
        <v>0</v>
      </c>
      <c r="DV412" s="76">
        <f t="shared" si="581"/>
        <v>0</v>
      </c>
      <c r="DW412" s="76">
        <f t="shared" si="581"/>
        <v>0</v>
      </c>
      <c r="DX412" s="76">
        <f t="shared" si="581"/>
        <v>0</v>
      </c>
      <c r="DY412" s="76">
        <f t="shared" si="581"/>
        <v>0</v>
      </c>
      <c r="DZ412" s="76">
        <f t="shared" si="581"/>
        <v>0</v>
      </c>
      <c r="EA412" s="76">
        <f t="shared" si="581"/>
        <v>0</v>
      </c>
      <c r="EB412" s="76">
        <f t="shared" si="581"/>
        <v>0</v>
      </c>
      <c r="EC412" s="76">
        <f t="shared" si="581"/>
        <v>0</v>
      </c>
      <c r="ED412" s="76">
        <f t="shared" si="581"/>
        <v>0</v>
      </c>
      <c r="EE412" s="76">
        <f t="shared" si="581"/>
        <v>0</v>
      </c>
    </row>
    <row r="413" spans="1:135" ht="0.95" customHeight="1" x14ac:dyDescent="0.25">
      <c r="A413" s="70">
        <v>2024</v>
      </c>
      <c r="B413" s="71">
        <f t="shared" si="544"/>
        <v>8877092</v>
      </c>
      <c r="C413" s="73">
        <f t="shared" si="549"/>
        <v>6.4028415252224474E-3</v>
      </c>
      <c r="D413" s="66">
        <f t="shared" ref="D413:M413" si="582">D315+D364</f>
        <v>5221853</v>
      </c>
      <c r="E413" s="66">
        <f t="shared" si="582"/>
        <v>5332397</v>
      </c>
      <c r="F413" s="66">
        <f t="shared" si="582"/>
        <v>5438854</v>
      </c>
      <c r="G413" s="75">
        <f t="shared" si="582"/>
        <v>5540922</v>
      </c>
      <c r="H413" s="75">
        <f t="shared" si="582"/>
        <v>5639908</v>
      </c>
      <c r="I413" s="75">
        <f t="shared" si="582"/>
        <v>1900071</v>
      </c>
      <c r="J413" s="75">
        <f t="shared" si="582"/>
        <v>1789527</v>
      </c>
      <c r="K413" s="75">
        <f t="shared" si="582"/>
        <v>1683070</v>
      </c>
      <c r="L413" s="75">
        <f t="shared" si="582"/>
        <v>1581002</v>
      </c>
      <c r="M413" s="75">
        <f t="shared" si="582"/>
        <v>1482016</v>
      </c>
      <c r="N413" s="66"/>
      <c r="O413" s="76">
        <f t="shared" ref="O413:BZ413" si="583">O364+O315</f>
        <v>87443</v>
      </c>
      <c r="P413" s="76">
        <f t="shared" si="583"/>
        <v>88145</v>
      </c>
      <c r="Q413" s="76">
        <f t="shared" si="583"/>
        <v>88586</v>
      </c>
      <c r="R413" s="76">
        <f t="shared" si="583"/>
        <v>88881</v>
      </c>
      <c r="S413" s="76">
        <f t="shared" si="583"/>
        <v>89083</v>
      </c>
      <c r="T413" s="76">
        <f t="shared" si="583"/>
        <v>89191</v>
      </c>
      <c r="U413" s="76">
        <f t="shared" si="583"/>
        <v>89217</v>
      </c>
      <c r="V413" s="76">
        <f t="shared" si="583"/>
        <v>89186</v>
      </c>
      <c r="W413" s="76">
        <f t="shared" si="583"/>
        <v>89029</v>
      </c>
      <c r="X413" s="76">
        <f t="shared" si="583"/>
        <v>88714</v>
      </c>
      <c r="Y413" s="76">
        <f t="shared" si="583"/>
        <v>87867</v>
      </c>
      <c r="Z413" s="76">
        <f t="shared" si="583"/>
        <v>87959</v>
      </c>
      <c r="AA413" s="76">
        <f t="shared" si="583"/>
        <v>88130</v>
      </c>
      <c r="AB413" s="76">
        <f t="shared" si="583"/>
        <v>87153</v>
      </c>
      <c r="AC413" s="76">
        <f t="shared" si="583"/>
        <v>88161</v>
      </c>
      <c r="AD413" s="76">
        <f t="shared" si="583"/>
        <v>86745</v>
      </c>
      <c r="AE413" s="76">
        <f t="shared" si="583"/>
        <v>86269</v>
      </c>
      <c r="AF413" s="76">
        <f t="shared" si="583"/>
        <v>85239</v>
      </c>
      <c r="AG413" s="76">
        <f t="shared" si="583"/>
        <v>84950</v>
      </c>
      <c r="AH413" s="76">
        <f t="shared" si="583"/>
        <v>85220</v>
      </c>
      <c r="AI413" s="76">
        <f t="shared" si="583"/>
        <v>85991</v>
      </c>
      <c r="AJ413" s="76">
        <f t="shared" si="583"/>
        <v>85787</v>
      </c>
      <c r="AK413" s="76">
        <f t="shared" si="583"/>
        <v>87959</v>
      </c>
      <c r="AL413" s="76">
        <f t="shared" si="583"/>
        <v>89790</v>
      </c>
      <c r="AM413" s="76">
        <f t="shared" si="583"/>
        <v>95688</v>
      </c>
      <c r="AN413" s="76">
        <f t="shared" si="583"/>
        <v>96991</v>
      </c>
      <c r="AO413" s="76">
        <f t="shared" si="583"/>
        <v>100136</v>
      </c>
      <c r="AP413" s="76">
        <f t="shared" si="583"/>
        <v>103130</v>
      </c>
      <c r="AQ413" s="76">
        <f t="shared" si="583"/>
        <v>107264</v>
      </c>
      <c r="AR413" s="76">
        <f t="shared" si="583"/>
        <v>109130</v>
      </c>
      <c r="AS413" s="76">
        <f t="shared" si="583"/>
        <v>112194</v>
      </c>
      <c r="AT413" s="76">
        <f t="shared" si="583"/>
        <v>115050</v>
      </c>
      <c r="AU413" s="76">
        <f t="shared" si="583"/>
        <v>119643</v>
      </c>
      <c r="AV413" s="76">
        <f t="shared" si="583"/>
        <v>122024</v>
      </c>
      <c r="AW413" s="76">
        <f t="shared" si="583"/>
        <v>123815</v>
      </c>
      <c r="AX413" s="76">
        <f t="shared" si="583"/>
        <v>124195</v>
      </c>
      <c r="AY413" s="76">
        <f t="shared" si="583"/>
        <v>126172</v>
      </c>
      <c r="AZ413" s="76">
        <f t="shared" si="583"/>
        <v>124425</v>
      </c>
      <c r="BA413" s="76">
        <f t="shared" si="583"/>
        <v>126021</v>
      </c>
      <c r="BB413" s="76">
        <f t="shared" si="583"/>
        <v>125944</v>
      </c>
      <c r="BC413" s="76">
        <f t="shared" si="583"/>
        <v>126424</v>
      </c>
      <c r="BD413" s="76">
        <f t="shared" si="583"/>
        <v>125048</v>
      </c>
      <c r="BE413" s="76">
        <f t="shared" si="583"/>
        <v>126557</v>
      </c>
      <c r="BF413" s="76">
        <f t="shared" si="583"/>
        <v>125415</v>
      </c>
      <c r="BG413" s="76">
        <f t="shared" si="583"/>
        <v>124962</v>
      </c>
      <c r="BH413" s="76">
        <f t="shared" si="583"/>
        <v>121647</v>
      </c>
      <c r="BI413" s="76">
        <f t="shared" si="583"/>
        <v>119908</v>
      </c>
      <c r="BJ413" s="76">
        <f t="shared" si="583"/>
        <v>119155</v>
      </c>
      <c r="BK413" s="76">
        <f t="shared" si="583"/>
        <v>117893</v>
      </c>
      <c r="BL413" s="76">
        <f t="shared" si="583"/>
        <v>116872</v>
      </c>
      <c r="BM413" s="76">
        <f t="shared" si="583"/>
        <v>118797</v>
      </c>
      <c r="BN413" s="76">
        <f t="shared" si="583"/>
        <v>118854</v>
      </c>
      <c r="BO413" s="76">
        <f t="shared" si="583"/>
        <v>121413</v>
      </c>
      <c r="BP413" s="76">
        <f t="shared" si="583"/>
        <v>124568</v>
      </c>
      <c r="BQ413" s="76">
        <f t="shared" si="583"/>
        <v>125547</v>
      </c>
      <c r="BR413" s="76">
        <f t="shared" si="583"/>
        <v>127918</v>
      </c>
      <c r="BS413" s="76">
        <f t="shared" si="583"/>
        <v>129882</v>
      </c>
      <c r="BT413" s="76">
        <f t="shared" si="583"/>
        <v>130358</v>
      </c>
      <c r="BU413" s="76">
        <f t="shared" si="583"/>
        <v>132023</v>
      </c>
      <c r="BV413" s="76">
        <f t="shared" si="583"/>
        <v>131421</v>
      </c>
      <c r="BW413" s="76">
        <f t="shared" si="583"/>
        <v>132322</v>
      </c>
      <c r="BX413" s="76">
        <f t="shared" si="583"/>
        <v>127753</v>
      </c>
      <c r="BY413" s="76">
        <f t="shared" si="583"/>
        <v>122201</v>
      </c>
      <c r="BZ413" s="76">
        <f t="shared" si="583"/>
        <v>117239</v>
      </c>
      <c r="CA413" s="76">
        <f t="shared" ref="CA413:DK413" si="584">CA364+CA315</f>
        <v>113014</v>
      </c>
      <c r="CB413" s="76">
        <f t="shared" si="584"/>
        <v>108663</v>
      </c>
      <c r="CC413" s="76">
        <f t="shared" si="584"/>
        <v>103928</v>
      </c>
      <c r="CD413" s="76">
        <f t="shared" si="584"/>
        <v>100757</v>
      </c>
      <c r="CE413" s="76">
        <f t="shared" si="584"/>
        <v>96929</v>
      </c>
      <c r="CF413" s="76">
        <f t="shared" si="584"/>
        <v>92406</v>
      </c>
      <c r="CG413" s="76">
        <f t="shared" si="584"/>
        <v>88864</v>
      </c>
      <c r="CH413" s="76">
        <f t="shared" si="584"/>
        <v>85217</v>
      </c>
      <c r="CI413" s="76">
        <f t="shared" si="584"/>
        <v>83650</v>
      </c>
      <c r="CJ413" s="76">
        <f t="shared" si="584"/>
        <v>79532</v>
      </c>
      <c r="CK413" s="76">
        <f t="shared" si="584"/>
        <v>80247</v>
      </c>
      <c r="CL413" s="76">
        <f t="shared" si="584"/>
        <v>77609</v>
      </c>
      <c r="CM413" s="76">
        <f t="shared" si="584"/>
        <v>76990</v>
      </c>
      <c r="CN413" s="76">
        <f t="shared" si="584"/>
        <v>74370</v>
      </c>
      <c r="CO413" s="76">
        <f t="shared" si="584"/>
        <v>72441</v>
      </c>
      <c r="CP413" s="76">
        <f t="shared" si="584"/>
        <v>67615</v>
      </c>
      <c r="CQ413" s="76">
        <f t="shared" si="584"/>
        <v>64658</v>
      </c>
      <c r="CR413" s="76">
        <f t="shared" si="584"/>
        <v>60464</v>
      </c>
      <c r="CS413" s="76">
        <f t="shared" si="584"/>
        <v>55610</v>
      </c>
      <c r="CT413" s="76">
        <f t="shared" si="584"/>
        <v>49969</v>
      </c>
      <c r="CU413" s="76">
        <f t="shared" si="584"/>
        <v>43902</v>
      </c>
      <c r="CV413" s="76">
        <f t="shared" si="584"/>
        <v>40544</v>
      </c>
      <c r="CW413" s="76">
        <f t="shared" si="584"/>
        <v>36956</v>
      </c>
      <c r="CX413" s="76">
        <f t="shared" si="584"/>
        <v>33008</v>
      </c>
      <c r="CY413" s="76">
        <f t="shared" si="584"/>
        <v>30336</v>
      </c>
      <c r="CZ413" s="76">
        <f t="shared" si="584"/>
        <v>27344</v>
      </c>
      <c r="DA413" s="76">
        <f t="shared" si="584"/>
        <v>23895</v>
      </c>
      <c r="DB413" s="76">
        <f t="shared" si="584"/>
        <v>20259</v>
      </c>
      <c r="DC413" s="76">
        <f t="shared" si="584"/>
        <v>17267</v>
      </c>
      <c r="DD413" s="76">
        <f t="shared" si="584"/>
        <v>14114</v>
      </c>
      <c r="DE413" s="76">
        <f t="shared" si="584"/>
        <v>11501</v>
      </c>
      <c r="DF413" s="76">
        <f t="shared" si="584"/>
        <v>8687</v>
      </c>
      <c r="DG413" s="76">
        <f t="shared" si="584"/>
        <v>6383</v>
      </c>
      <c r="DH413" s="76">
        <f t="shared" si="584"/>
        <v>4400</v>
      </c>
      <c r="DI413" s="76">
        <f t="shared" si="584"/>
        <v>2999</v>
      </c>
      <c r="DJ413" s="76">
        <f t="shared" si="584"/>
        <v>1870</v>
      </c>
      <c r="DK413" s="76">
        <f t="shared" si="584"/>
        <v>1074</v>
      </c>
      <c r="DL413" s="76">
        <f t="shared" ref="DL413:EE413" si="585">DL364+DL315</f>
        <v>562</v>
      </c>
      <c r="DM413" s="76">
        <f t="shared" si="585"/>
        <v>264</v>
      </c>
      <c r="DN413" s="76">
        <f t="shared" si="585"/>
        <v>114</v>
      </c>
      <c r="DO413" s="76">
        <f t="shared" si="585"/>
        <v>40</v>
      </c>
      <c r="DP413" s="76">
        <f t="shared" si="585"/>
        <v>12</v>
      </c>
      <c r="DQ413" s="76">
        <f t="shared" si="585"/>
        <v>3</v>
      </c>
      <c r="DR413" s="76">
        <f t="shared" si="585"/>
        <v>0</v>
      </c>
      <c r="DS413" s="76">
        <f t="shared" si="585"/>
        <v>0</v>
      </c>
      <c r="DT413" s="76">
        <f t="shared" si="585"/>
        <v>0</v>
      </c>
      <c r="DU413" s="76">
        <f t="shared" si="585"/>
        <v>0</v>
      </c>
      <c r="DV413" s="76">
        <f t="shared" si="585"/>
        <v>0</v>
      </c>
      <c r="DW413" s="76">
        <f t="shared" si="585"/>
        <v>0</v>
      </c>
      <c r="DX413" s="76">
        <f t="shared" si="585"/>
        <v>0</v>
      </c>
      <c r="DY413" s="76">
        <f t="shared" si="585"/>
        <v>0</v>
      </c>
      <c r="DZ413" s="76">
        <f t="shared" si="585"/>
        <v>0</v>
      </c>
      <c r="EA413" s="76">
        <f t="shared" si="585"/>
        <v>0</v>
      </c>
      <c r="EB413" s="76">
        <f t="shared" si="585"/>
        <v>0</v>
      </c>
      <c r="EC413" s="76">
        <f t="shared" si="585"/>
        <v>0</v>
      </c>
      <c r="ED413" s="76">
        <f t="shared" si="585"/>
        <v>0</v>
      </c>
      <c r="EE413" s="76">
        <f t="shared" si="585"/>
        <v>0</v>
      </c>
    </row>
    <row r="414" spans="1:135" ht="0.95" customHeight="1" x14ac:dyDescent="0.25">
      <c r="A414" s="70">
        <v>2025</v>
      </c>
      <c r="B414" s="71">
        <f t="shared" si="544"/>
        <v>8932424</v>
      </c>
      <c r="C414" s="73">
        <f t="shared" si="549"/>
        <v>6.2331222882448445E-3</v>
      </c>
      <c r="D414" s="66">
        <f t="shared" ref="D414:M414" si="586">D316+D365</f>
        <v>5217613</v>
      </c>
      <c r="E414" s="66">
        <f t="shared" si="586"/>
        <v>5331237</v>
      </c>
      <c r="F414" s="66">
        <f t="shared" si="586"/>
        <v>5440595</v>
      </c>
      <c r="G414" s="75">
        <f t="shared" si="586"/>
        <v>5546057</v>
      </c>
      <c r="H414" s="75">
        <f t="shared" si="586"/>
        <v>5647164</v>
      </c>
      <c r="I414" s="75">
        <f t="shared" si="586"/>
        <v>1948608</v>
      </c>
      <c r="J414" s="75">
        <f t="shared" si="586"/>
        <v>1834984</v>
      </c>
      <c r="K414" s="75">
        <f t="shared" si="586"/>
        <v>1725626</v>
      </c>
      <c r="L414" s="75">
        <f t="shared" si="586"/>
        <v>1620164</v>
      </c>
      <c r="M414" s="75">
        <f t="shared" si="586"/>
        <v>1519057</v>
      </c>
      <c r="N414" s="66"/>
      <c r="O414" s="76">
        <f t="shared" ref="O414:BZ414" si="587">O365+O316</f>
        <v>87268</v>
      </c>
      <c r="P414" s="76">
        <f t="shared" si="587"/>
        <v>88074</v>
      </c>
      <c r="Q414" s="76">
        <f t="shared" si="587"/>
        <v>88622</v>
      </c>
      <c r="R414" s="76">
        <f t="shared" si="587"/>
        <v>89016</v>
      </c>
      <c r="S414" s="76">
        <f t="shared" si="587"/>
        <v>89293</v>
      </c>
      <c r="T414" s="76">
        <f t="shared" si="587"/>
        <v>89474</v>
      </c>
      <c r="U414" s="76">
        <f t="shared" si="587"/>
        <v>89557</v>
      </c>
      <c r="V414" s="76">
        <f t="shared" si="587"/>
        <v>89573</v>
      </c>
      <c r="W414" s="76">
        <f t="shared" si="587"/>
        <v>89544</v>
      </c>
      <c r="X414" s="76">
        <f t="shared" si="587"/>
        <v>89374</v>
      </c>
      <c r="Y414" s="76">
        <f t="shared" si="587"/>
        <v>89049</v>
      </c>
      <c r="Z414" s="76">
        <f t="shared" si="587"/>
        <v>88199</v>
      </c>
      <c r="AA414" s="76">
        <f t="shared" si="587"/>
        <v>88278</v>
      </c>
      <c r="AB414" s="76">
        <f t="shared" si="587"/>
        <v>88457</v>
      </c>
      <c r="AC414" s="76">
        <f t="shared" si="587"/>
        <v>87518</v>
      </c>
      <c r="AD414" s="76">
        <f t="shared" si="587"/>
        <v>88594</v>
      </c>
      <c r="AE414" s="76">
        <f t="shared" si="587"/>
        <v>87313</v>
      </c>
      <c r="AF414" s="76">
        <f t="shared" si="587"/>
        <v>86986</v>
      </c>
      <c r="AG414" s="76">
        <f t="shared" si="587"/>
        <v>86089</v>
      </c>
      <c r="AH414" s="76">
        <f t="shared" si="587"/>
        <v>85925</v>
      </c>
      <c r="AI414" s="76">
        <f t="shared" si="587"/>
        <v>86328</v>
      </c>
      <c r="AJ414" s="76">
        <f t="shared" si="587"/>
        <v>87280</v>
      </c>
      <c r="AK414" s="76">
        <f t="shared" si="587"/>
        <v>87295</v>
      </c>
      <c r="AL414" s="76">
        <f t="shared" si="587"/>
        <v>89693</v>
      </c>
      <c r="AM414" s="76">
        <f t="shared" si="587"/>
        <v>91768</v>
      </c>
      <c r="AN414" s="76">
        <f t="shared" si="587"/>
        <v>97782</v>
      </c>
      <c r="AO414" s="76">
        <f t="shared" si="587"/>
        <v>99207</v>
      </c>
      <c r="AP414" s="76">
        <f t="shared" si="587"/>
        <v>102365</v>
      </c>
      <c r="AQ414" s="76">
        <f t="shared" si="587"/>
        <v>105310</v>
      </c>
      <c r="AR414" s="76">
        <f t="shared" si="587"/>
        <v>109325</v>
      </c>
      <c r="AS414" s="76">
        <f t="shared" si="587"/>
        <v>111075</v>
      </c>
      <c r="AT414" s="76">
        <f t="shared" si="587"/>
        <v>113995</v>
      </c>
      <c r="AU414" s="76">
        <f t="shared" si="587"/>
        <v>116705</v>
      </c>
      <c r="AV414" s="76">
        <f t="shared" si="587"/>
        <v>121118</v>
      </c>
      <c r="AW414" s="76">
        <f t="shared" si="587"/>
        <v>123334</v>
      </c>
      <c r="AX414" s="76">
        <f t="shared" si="587"/>
        <v>124965</v>
      </c>
      <c r="AY414" s="76">
        <f t="shared" si="587"/>
        <v>125212</v>
      </c>
      <c r="AZ414" s="76">
        <f t="shared" si="587"/>
        <v>127035</v>
      </c>
      <c r="BA414" s="76">
        <f t="shared" si="587"/>
        <v>125191</v>
      </c>
      <c r="BB414" s="76">
        <f t="shared" si="587"/>
        <v>126677</v>
      </c>
      <c r="BC414" s="76">
        <f t="shared" si="587"/>
        <v>126502</v>
      </c>
      <c r="BD414" s="76">
        <f t="shared" si="587"/>
        <v>126903</v>
      </c>
      <c r="BE414" s="76">
        <f t="shared" si="587"/>
        <v>125475</v>
      </c>
      <c r="BF414" s="76">
        <f t="shared" si="587"/>
        <v>126905</v>
      </c>
      <c r="BG414" s="76">
        <f t="shared" si="587"/>
        <v>125719</v>
      </c>
      <c r="BH414" s="76">
        <f t="shared" si="587"/>
        <v>125217</v>
      </c>
      <c r="BI414" s="76">
        <f t="shared" si="587"/>
        <v>121882</v>
      </c>
      <c r="BJ414" s="76">
        <f t="shared" si="587"/>
        <v>120096</v>
      </c>
      <c r="BK414" s="76">
        <f t="shared" si="587"/>
        <v>119287</v>
      </c>
      <c r="BL414" s="76">
        <f t="shared" si="587"/>
        <v>117973</v>
      </c>
      <c r="BM414" s="76">
        <f t="shared" si="587"/>
        <v>116899</v>
      </c>
      <c r="BN414" s="76">
        <f t="shared" si="587"/>
        <v>118736</v>
      </c>
      <c r="BO414" s="76">
        <f t="shared" si="587"/>
        <v>118728</v>
      </c>
      <c r="BP414" s="76">
        <f t="shared" si="587"/>
        <v>121197</v>
      </c>
      <c r="BQ414" s="76">
        <f t="shared" si="587"/>
        <v>124260</v>
      </c>
      <c r="BR414" s="76">
        <f t="shared" si="587"/>
        <v>125151</v>
      </c>
      <c r="BS414" s="76">
        <f t="shared" si="587"/>
        <v>127421</v>
      </c>
      <c r="BT414" s="76">
        <f t="shared" si="587"/>
        <v>129278</v>
      </c>
      <c r="BU414" s="76">
        <f t="shared" si="587"/>
        <v>129662</v>
      </c>
      <c r="BV414" s="76">
        <f t="shared" si="587"/>
        <v>131208</v>
      </c>
      <c r="BW414" s="76">
        <f t="shared" si="587"/>
        <v>130432</v>
      </c>
      <c r="BX414" s="76">
        <f t="shared" si="587"/>
        <v>131316</v>
      </c>
      <c r="BY414" s="76">
        <f t="shared" si="587"/>
        <v>126726</v>
      </c>
      <c r="BZ414" s="76">
        <f t="shared" si="587"/>
        <v>121147</v>
      </c>
      <c r="CA414" s="76">
        <f t="shared" ref="CA414:DK414" si="588">CA365+CA316</f>
        <v>116067</v>
      </c>
      <c r="CB414" s="76">
        <f t="shared" si="588"/>
        <v>111579</v>
      </c>
      <c r="CC414" s="76">
        <f t="shared" si="588"/>
        <v>107592</v>
      </c>
      <c r="CD414" s="76">
        <f t="shared" si="588"/>
        <v>102967</v>
      </c>
      <c r="CE414" s="76">
        <f t="shared" si="588"/>
        <v>99784</v>
      </c>
      <c r="CF414" s="76">
        <f t="shared" si="588"/>
        <v>95928</v>
      </c>
      <c r="CG414" s="76">
        <f t="shared" si="588"/>
        <v>91383</v>
      </c>
      <c r="CH414" s="76">
        <f t="shared" si="588"/>
        <v>87800</v>
      </c>
      <c r="CI414" s="76">
        <f t="shared" si="588"/>
        <v>84110</v>
      </c>
      <c r="CJ414" s="76">
        <f t="shared" si="588"/>
        <v>82449</v>
      </c>
      <c r="CK414" s="76">
        <f t="shared" si="588"/>
        <v>78281</v>
      </c>
      <c r="CL414" s="76">
        <f t="shared" si="588"/>
        <v>78830</v>
      </c>
      <c r="CM414" s="76">
        <f t="shared" si="588"/>
        <v>76098</v>
      </c>
      <c r="CN414" s="76">
        <f t="shared" si="588"/>
        <v>75319</v>
      </c>
      <c r="CO414" s="76">
        <f t="shared" si="588"/>
        <v>72573</v>
      </c>
      <c r="CP414" s="76">
        <f t="shared" si="588"/>
        <v>70484</v>
      </c>
      <c r="CQ414" s="76">
        <f t="shared" si="588"/>
        <v>65575</v>
      </c>
      <c r="CR414" s="76">
        <f t="shared" si="588"/>
        <v>62467</v>
      </c>
      <c r="CS414" s="76">
        <f t="shared" si="588"/>
        <v>58164</v>
      </c>
      <c r="CT414" s="76">
        <f t="shared" si="588"/>
        <v>53234</v>
      </c>
      <c r="CU414" s="76">
        <f t="shared" si="588"/>
        <v>47572</v>
      </c>
      <c r="CV414" s="76">
        <f t="shared" si="588"/>
        <v>41534</v>
      </c>
      <c r="CW414" s="76">
        <f t="shared" si="588"/>
        <v>38076</v>
      </c>
      <c r="CX414" s="76">
        <f t="shared" si="588"/>
        <v>34421</v>
      </c>
      <c r="CY414" s="76">
        <f t="shared" si="588"/>
        <v>30448</v>
      </c>
      <c r="CZ414" s="76">
        <f t="shared" si="588"/>
        <v>27673</v>
      </c>
      <c r="DA414" s="76">
        <f t="shared" si="588"/>
        <v>24620</v>
      </c>
      <c r="DB414" s="76">
        <f t="shared" si="588"/>
        <v>21192</v>
      </c>
      <c r="DC414" s="76">
        <f t="shared" si="588"/>
        <v>17657</v>
      </c>
      <c r="DD414" s="76">
        <f t="shared" si="588"/>
        <v>14738</v>
      </c>
      <c r="DE414" s="76">
        <f t="shared" si="588"/>
        <v>11757</v>
      </c>
      <c r="DF414" s="76">
        <f t="shared" si="588"/>
        <v>9308</v>
      </c>
      <c r="DG414" s="76">
        <f t="shared" si="588"/>
        <v>6793</v>
      </c>
      <c r="DH414" s="76">
        <f t="shared" si="588"/>
        <v>4791</v>
      </c>
      <c r="DI414" s="76">
        <f t="shared" si="588"/>
        <v>3148</v>
      </c>
      <c r="DJ414" s="76">
        <f t="shared" si="588"/>
        <v>2029</v>
      </c>
      <c r="DK414" s="76">
        <f t="shared" si="588"/>
        <v>1186</v>
      </c>
      <c r="DL414" s="76">
        <f t="shared" ref="DL414:EE414" si="589">DL365+DL316</f>
        <v>629</v>
      </c>
      <c r="DM414" s="76">
        <f t="shared" si="589"/>
        <v>301</v>
      </c>
      <c r="DN414" s="76">
        <f t="shared" si="589"/>
        <v>127</v>
      </c>
      <c r="DO414" s="76">
        <f t="shared" si="589"/>
        <v>48</v>
      </c>
      <c r="DP414" s="76">
        <f t="shared" si="589"/>
        <v>15</v>
      </c>
      <c r="DQ414" s="76">
        <f t="shared" si="589"/>
        <v>5</v>
      </c>
      <c r="DR414" s="76">
        <f t="shared" si="589"/>
        <v>0</v>
      </c>
      <c r="DS414" s="76">
        <f t="shared" si="589"/>
        <v>0</v>
      </c>
      <c r="DT414" s="76">
        <f t="shared" si="589"/>
        <v>0</v>
      </c>
      <c r="DU414" s="76">
        <f t="shared" si="589"/>
        <v>0</v>
      </c>
      <c r="DV414" s="76">
        <f t="shared" si="589"/>
        <v>0</v>
      </c>
      <c r="DW414" s="76">
        <f t="shared" si="589"/>
        <v>0</v>
      </c>
      <c r="DX414" s="76">
        <f t="shared" si="589"/>
        <v>0</v>
      </c>
      <c r="DY414" s="76">
        <f t="shared" si="589"/>
        <v>0</v>
      </c>
      <c r="DZ414" s="76">
        <f t="shared" si="589"/>
        <v>0</v>
      </c>
      <c r="EA414" s="76">
        <f t="shared" si="589"/>
        <v>0</v>
      </c>
      <c r="EB414" s="76">
        <f t="shared" si="589"/>
        <v>0</v>
      </c>
      <c r="EC414" s="76">
        <f t="shared" si="589"/>
        <v>0</v>
      </c>
      <c r="ED414" s="76">
        <f t="shared" si="589"/>
        <v>0</v>
      </c>
      <c r="EE414" s="76">
        <f t="shared" si="589"/>
        <v>0</v>
      </c>
    </row>
    <row r="415" spans="1:135" ht="0.95" customHeight="1" x14ac:dyDescent="0.25">
      <c r="A415" s="70">
        <v>2026</v>
      </c>
      <c r="B415" s="71">
        <f t="shared" si="544"/>
        <v>8986589</v>
      </c>
      <c r="C415" s="73">
        <f t="shared" si="549"/>
        <v>6.0638635156593556E-3</v>
      </c>
      <c r="D415" s="66">
        <f t="shared" ref="D415:M415" si="590">D317+D366</f>
        <v>5211306</v>
      </c>
      <c r="E415" s="66">
        <f t="shared" si="590"/>
        <v>5328041</v>
      </c>
      <c r="F415" s="66">
        <f t="shared" si="590"/>
        <v>5440443</v>
      </c>
      <c r="G415" s="75">
        <f t="shared" si="590"/>
        <v>5548774</v>
      </c>
      <c r="H415" s="75">
        <f t="shared" si="590"/>
        <v>5653244</v>
      </c>
      <c r="I415" s="75">
        <f t="shared" si="590"/>
        <v>1999005</v>
      </c>
      <c r="J415" s="75">
        <f t="shared" si="590"/>
        <v>1882270</v>
      </c>
      <c r="K415" s="75">
        <f t="shared" si="590"/>
        <v>1769868</v>
      </c>
      <c r="L415" s="75">
        <f t="shared" si="590"/>
        <v>1661537</v>
      </c>
      <c r="M415" s="75">
        <f t="shared" si="590"/>
        <v>1557067</v>
      </c>
      <c r="N415" s="66"/>
      <c r="O415" s="76">
        <f t="shared" ref="O415:BZ415" si="591">O366+O317</f>
        <v>87015</v>
      </c>
      <c r="P415" s="76">
        <f t="shared" si="591"/>
        <v>87906</v>
      </c>
      <c r="Q415" s="76">
        <f t="shared" si="591"/>
        <v>88561</v>
      </c>
      <c r="R415" s="76">
        <f t="shared" si="591"/>
        <v>89059</v>
      </c>
      <c r="S415" s="76">
        <f t="shared" si="591"/>
        <v>89434</v>
      </c>
      <c r="T415" s="76">
        <f t="shared" si="591"/>
        <v>89692</v>
      </c>
      <c r="U415" s="76">
        <f t="shared" si="591"/>
        <v>89844</v>
      </c>
      <c r="V415" s="76">
        <f t="shared" si="591"/>
        <v>89915</v>
      </c>
      <c r="W415" s="76">
        <f t="shared" si="591"/>
        <v>89933</v>
      </c>
      <c r="X415" s="76">
        <f t="shared" si="591"/>
        <v>89891</v>
      </c>
      <c r="Y415" s="76">
        <f t="shared" si="591"/>
        <v>89706</v>
      </c>
      <c r="Z415" s="76">
        <f t="shared" si="591"/>
        <v>89368</v>
      </c>
      <c r="AA415" s="76">
        <f t="shared" si="591"/>
        <v>88523</v>
      </c>
      <c r="AB415" s="76">
        <f t="shared" si="591"/>
        <v>88604</v>
      </c>
      <c r="AC415" s="76">
        <f t="shared" si="591"/>
        <v>88818</v>
      </c>
      <c r="AD415" s="76">
        <f t="shared" si="591"/>
        <v>87958</v>
      </c>
      <c r="AE415" s="76">
        <f t="shared" si="591"/>
        <v>89151</v>
      </c>
      <c r="AF415" s="76">
        <f t="shared" si="591"/>
        <v>88027</v>
      </c>
      <c r="AG415" s="76">
        <f t="shared" si="591"/>
        <v>87828</v>
      </c>
      <c r="AH415" s="76">
        <f t="shared" si="591"/>
        <v>87045</v>
      </c>
      <c r="AI415" s="76">
        <f t="shared" si="591"/>
        <v>87036</v>
      </c>
      <c r="AJ415" s="76">
        <f t="shared" si="591"/>
        <v>87617</v>
      </c>
      <c r="AK415" s="76">
        <f t="shared" si="591"/>
        <v>88766</v>
      </c>
      <c r="AL415" s="76">
        <f t="shared" si="591"/>
        <v>89034</v>
      </c>
      <c r="AM415" s="76">
        <f t="shared" si="591"/>
        <v>91666</v>
      </c>
      <c r="AN415" s="76">
        <f t="shared" si="591"/>
        <v>93935</v>
      </c>
      <c r="AO415" s="76">
        <f t="shared" si="591"/>
        <v>99985</v>
      </c>
      <c r="AP415" s="76">
        <f t="shared" si="591"/>
        <v>101454</v>
      </c>
      <c r="AQ415" s="76">
        <f t="shared" si="591"/>
        <v>104557</v>
      </c>
      <c r="AR415" s="76">
        <f t="shared" si="591"/>
        <v>107403</v>
      </c>
      <c r="AS415" s="76">
        <f t="shared" si="591"/>
        <v>111285</v>
      </c>
      <c r="AT415" s="76">
        <f t="shared" si="591"/>
        <v>112904</v>
      </c>
      <c r="AU415" s="76">
        <f t="shared" si="591"/>
        <v>115673</v>
      </c>
      <c r="AV415" s="76">
        <f t="shared" si="591"/>
        <v>118226</v>
      </c>
      <c r="AW415" s="76">
        <f t="shared" si="591"/>
        <v>122460</v>
      </c>
      <c r="AX415" s="76">
        <f t="shared" si="591"/>
        <v>124511</v>
      </c>
      <c r="AY415" s="76">
        <f t="shared" si="591"/>
        <v>125995</v>
      </c>
      <c r="AZ415" s="76">
        <f t="shared" si="591"/>
        <v>126115</v>
      </c>
      <c r="BA415" s="76">
        <f t="shared" si="591"/>
        <v>127800</v>
      </c>
      <c r="BB415" s="76">
        <f t="shared" si="591"/>
        <v>125869</v>
      </c>
      <c r="BC415" s="76">
        <f t="shared" si="591"/>
        <v>127253</v>
      </c>
      <c r="BD415" s="76">
        <f t="shared" si="591"/>
        <v>126996</v>
      </c>
      <c r="BE415" s="76">
        <f t="shared" si="591"/>
        <v>127322</v>
      </c>
      <c r="BF415" s="76">
        <f t="shared" si="591"/>
        <v>125847</v>
      </c>
      <c r="BG415" s="76">
        <f t="shared" si="591"/>
        <v>127205</v>
      </c>
      <c r="BH415" s="76">
        <f t="shared" si="591"/>
        <v>125977</v>
      </c>
      <c r="BI415" s="76">
        <f t="shared" si="591"/>
        <v>125423</v>
      </c>
      <c r="BJ415" s="76">
        <f t="shared" si="591"/>
        <v>122060</v>
      </c>
      <c r="BK415" s="76">
        <f t="shared" si="591"/>
        <v>120221</v>
      </c>
      <c r="BL415" s="76">
        <f t="shared" si="591"/>
        <v>119354</v>
      </c>
      <c r="BM415" s="76">
        <f t="shared" si="591"/>
        <v>117985</v>
      </c>
      <c r="BN415" s="76">
        <f t="shared" si="591"/>
        <v>116849</v>
      </c>
      <c r="BO415" s="76">
        <f t="shared" si="591"/>
        <v>118602</v>
      </c>
      <c r="BP415" s="76">
        <f t="shared" si="591"/>
        <v>118530</v>
      </c>
      <c r="BQ415" s="76">
        <f t="shared" si="591"/>
        <v>120905</v>
      </c>
      <c r="BR415" s="76">
        <f t="shared" si="591"/>
        <v>123876</v>
      </c>
      <c r="BS415" s="76">
        <f t="shared" si="591"/>
        <v>124674</v>
      </c>
      <c r="BT415" s="76">
        <f t="shared" si="591"/>
        <v>126842</v>
      </c>
      <c r="BU415" s="76">
        <f t="shared" si="591"/>
        <v>128593</v>
      </c>
      <c r="BV415" s="76">
        <f t="shared" si="591"/>
        <v>128876</v>
      </c>
      <c r="BW415" s="76">
        <f t="shared" si="591"/>
        <v>130223</v>
      </c>
      <c r="BX415" s="76">
        <f t="shared" si="591"/>
        <v>129459</v>
      </c>
      <c r="BY415" s="76">
        <f t="shared" si="591"/>
        <v>130247</v>
      </c>
      <c r="BZ415" s="76">
        <f t="shared" si="591"/>
        <v>125630</v>
      </c>
      <c r="CA415" s="76">
        <f t="shared" ref="CA415:DK415" si="592">CA366+CA317</f>
        <v>119918</v>
      </c>
      <c r="CB415" s="76">
        <f t="shared" si="592"/>
        <v>114605</v>
      </c>
      <c r="CC415" s="76">
        <f t="shared" si="592"/>
        <v>110470</v>
      </c>
      <c r="CD415" s="76">
        <f t="shared" si="592"/>
        <v>106597</v>
      </c>
      <c r="CE415" s="76">
        <f t="shared" si="592"/>
        <v>101975</v>
      </c>
      <c r="CF415" s="76">
        <f t="shared" si="592"/>
        <v>98771</v>
      </c>
      <c r="CG415" s="76">
        <f t="shared" si="592"/>
        <v>94871</v>
      </c>
      <c r="CH415" s="76">
        <f t="shared" si="592"/>
        <v>90297</v>
      </c>
      <c r="CI415" s="76">
        <f t="shared" si="592"/>
        <v>86663</v>
      </c>
      <c r="CJ415" s="76">
        <f t="shared" si="592"/>
        <v>82920</v>
      </c>
      <c r="CK415" s="76">
        <f t="shared" si="592"/>
        <v>81160</v>
      </c>
      <c r="CL415" s="76">
        <f t="shared" si="592"/>
        <v>76934</v>
      </c>
      <c r="CM415" s="76">
        <f t="shared" si="592"/>
        <v>77306</v>
      </c>
      <c r="CN415" s="76">
        <f t="shared" si="592"/>
        <v>74471</v>
      </c>
      <c r="CO415" s="76">
        <f t="shared" si="592"/>
        <v>73526</v>
      </c>
      <c r="CP415" s="76">
        <f t="shared" si="592"/>
        <v>70644</v>
      </c>
      <c r="CQ415" s="76">
        <f t="shared" si="592"/>
        <v>68391</v>
      </c>
      <c r="CR415" s="76">
        <f t="shared" si="592"/>
        <v>63393</v>
      </c>
      <c r="CS415" s="76">
        <f t="shared" si="592"/>
        <v>60130</v>
      </c>
      <c r="CT415" s="76">
        <f t="shared" si="592"/>
        <v>55723</v>
      </c>
      <c r="CU415" s="76">
        <f t="shared" si="592"/>
        <v>50716</v>
      </c>
      <c r="CV415" s="76">
        <f t="shared" si="592"/>
        <v>45044</v>
      </c>
      <c r="CW415" s="76">
        <f t="shared" si="592"/>
        <v>39048</v>
      </c>
      <c r="CX415" s="76">
        <f t="shared" si="592"/>
        <v>35505</v>
      </c>
      <c r="CY415" s="76">
        <f t="shared" si="592"/>
        <v>31793</v>
      </c>
      <c r="CZ415" s="76">
        <f t="shared" si="592"/>
        <v>27817</v>
      </c>
      <c r="DA415" s="76">
        <f t="shared" si="592"/>
        <v>24964</v>
      </c>
      <c r="DB415" s="76">
        <f t="shared" si="592"/>
        <v>21883</v>
      </c>
      <c r="DC415" s="76">
        <f t="shared" si="592"/>
        <v>18514</v>
      </c>
      <c r="DD415" s="76">
        <f t="shared" si="592"/>
        <v>15117</v>
      </c>
      <c r="DE415" s="76">
        <f t="shared" si="592"/>
        <v>12318</v>
      </c>
      <c r="DF415" s="76">
        <f t="shared" si="592"/>
        <v>9552</v>
      </c>
      <c r="DG415" s="76">
        <f t="shared" si="592"/>
        <v>7313</v>
      </c>
      <c r="DH415" s="76">
        <f t="shared" si="592"/>
        <v>5126</v>
      </c>
      <c r="DI415" s="76">
        <f t="shared" si="592"/>
        <v>3450</v>
      </c>
      <c r="DJ415" s="76">
        <f t="shared" si="592"/>
        <v>2146</v>
      </c>
      <c r="DK415" s="76">
        <f t="shared" si="592"/>
        <v>1299</v>
      </c>
      <c r="DL415" s="76">
        <f t="shared" ref="DL415:EE415" si="593">DL366+DL317</f>
        <v>703</v>
      </c>
      <c r="DM415" s="76">
        <f t="shared" si="593"/>
        <v>341</v>
      </c>
      <c r="DN415" s="76">
        <f t="shared" si="593"/>
        <v>148</v>
      </c>
      <c r="DO415" s="76">
        <f t="shared" si="593"/>
        <v>54</v>
      </c>
      <c r="DP415" s="76">
        <f t="shared" si="593"/>
        <v>18</v>
      </c>
      <c r="DQ415" s="76">
        <f t="shared" si="593"/>
        <v>5</v>
      </c>
      <c r="DR415" s="76">
        <f t="shared" si="593"/>
        <v>0</v>
      </c>
      <c r="DS415" s="76">
        <f t="shared" si="593"/>
        <v>0</v>
      </c>
      <c r="DT415" s="76">
        <f t="shared" si="593"/>
        <v>0</v>
      </c>
      <c r="DU415" s="76">
        <f t="shared" si="593"/>
        <v>0</v>
      </c>
      <c r="DV415" s="76">
        <f t="shared" si="593"/>
        <v>0</v>
      </c>
      <c r="DW415" s="76">
        <f t="shared" si="593"/>
        <v>0</v>
      </c>
      <c r="DX415" s="76">
        <f t="shared" si="593"/>
        <v>0</v>
      </c>
      <c r="DY415" s="76">
        <f t="shared" si="593"/>
        <v>0</v>
      </c>
      <c r="DZ415" s="76">
        <f t="shared" si="593"/>
        <v>0</v>
      </c>
      <c r="EA415" s="76">
        <f t="shared" si="593"/>
        <v>0</v>
      </c>
      <c r="EB415" s="76">
        <f t="shared" si="593"/>
        <v>0</v>
      </c>
      <c r="EC415" s="76">
        <f t="shared" si="593"/>
        <v>0</v>
      </c>
      <c r="ED415" s="76">
        <f t="shared" si="593"/>
        <v>0</v>
      </c>
      <c r="EE415" s="76">
        <f t="shared" si="593"/>
        <v>0</v>
      </c>
    </row>
    <row r="416" spans="1:135" ht="0.95" customHeight="1" x14ac:dyDescent="0.25">
      <c r="A416" s="70">
        <v>2027</v>
      </c>
      <c r="B416" s="71">
        <f t="shared" si="544"/>
        <v>9039494</v>
      </c>
      <c r="C416" s="73">
        <f t="shared" si="549"/>
        <v>5.887105775061038E-3</v>
      </c>
      <c r="D416" s="66">
        <f t="shared" ref="D416:M416" si="594">D318+D367</f>
        <v>5202023</v>
      </c>
      <c r="E416" s="66">
        <f t="shared" si="594"/>
        <v>5323191</v>
      </c>
      <c r="F416" s="66">
        <f t="shared" si="594"/>
        <v>5438672</v>
      </c>
      <c r="G416" s="75">
        <f t="shared" si="594"/>
        <v>5550021</v>
      </c>
      <c r="H416" s="75">
        <f t="shared" si="594"/>
        <v>5657335</v>
      </c>
      <c r="I416" s="75">
        <f t="shared" si="594"/>
        <v>2052538</v>
      </c>
      <c r="J416" s="75">
        <f t="shared" si="594"/>
        <v>1931370</v>
      </c>
      <c r="K416" s="75">
        <f t="shared" si="594"/>
        <v>1815889</v>
      </c>
      <c r="L416" s="75">
        <f t="shared" si="594"/>
        <v>1704540</v>
      </c>
      <c r="M416" s="75">
        <f t="shared" si="594"/>
        <v>1597226</v>
      </c>
      <c r="N416" s="66"/>
      <c r="O416" s="76">
        <f t="shared" ref="O416:BZ416" si="595">O367+O318</f>
        <v>86704</v>
      </c>
      <c r="P416" s="76">
        <f t="shared" si="595"/>
        <v>87664</v>
      </c>
      <c r="Q416" s="76">
        <f t="shared" si="595"/>
        <v>88401</v>
      </c>
      <c r="R416" s="76">
        <f t="shared" si="595"/>
        <v>89007</v>
      </c>
      <c r="S416" s="76">
        <f t="shared" si="595"/>
        <v>89484</v>
      </c>
      <c r="T416" s="76">
        <f t="shared" si="595"/>
        <v>89837</v>
      </c>
      <c r="U416" s="76">
        <f t="shared" si="595"/>
        <v>90069</v>
      </c>
      <c r="V416" s="76">
        <f t="shared" si="595"/>
        <v>90207</v>
      </c>
      <c r="W416" s="76">
        <f t="shared" si="595"/>
        <v>90277</v>
      </c>
      <c r="X416" s="76">
        <f t="shared" si="595"/>
        <v>90283</v>
      </c>
      <c r="Y416" s="76">
        <f t="shared" si="595"/>
        <v>90226</v>
      </c>
      <c r="Z416" s="76">
        <f t="shared" si="595"/>
        <v>90024</v>
      </c>
      <c r="AA416" s="76">
        <f t="shared" si="595"/>
        <v>89678</v>
      </c>
      <c r="AB416" s="76">
        <f t="shared" si="595"/>
        <v>88852</v>
      </c>
      <c r="AC416" s="76">
        <f t="shared" si="595"/>
        <v>88960</v>
      </c>
      <c r="AD416" s="76">
        <f t="shared" si="595"/>
        <v>89249</v>
      </c>
      <c r="AE416" s="76">
        <f t="shared" si="595"/>
        <v>88520</v>
      </c>
      <c r="AF416" s="76">
        <f t="shared" si="595"/>
        <v>89854</v>
      </c>
      <c r="AG416" s="76">
        <f t="shared" si="595"/>
        <v>88861</v>
      </c>
      <c r="AH416" s="76">
        <f t="shared" si="595"/>
        <v>88776</v>
      </c>
      <c r="AI416" s="76">
        <f t="shared" si="595"/>
        <v>88134</v>
      </c>
      <c r="AJ416" s="76">
        <f t="shared" si="595"/>
        <v>88328</v>
      </c>
      <c r="AK416" s="76">
        <f t="shared" si="595"/>
        <v>89103</v>
      </c>
      <c r="AL416" s="76">
        <f t="shared" si="595"/>
        <v>90485</v>
      </c>
      <c r="AM416" s="76">
        <f t="shared" si="595"/>
        <v>91016</v>
      </c>
      <c r="AN416" s="76">
        <f t="shared" si="595"/>
        <v>93828</v>
      </c>
      <c r="AO416" s="76">
        <f t="shared" si="595"/>
        <v>96207</v>
      </c>
      <c r="AP416" s="76">
        <f t="shared" si="595"/>
        <v>102224</v>
      </c>
      <c r="AQ416" s="76">
        <f t="shared" si="595"/>
        <v>103662</v>
      </c>
      <c r="AR416" s="76">
        <f t="shared" si="595"/>
        <v>106661</v>
      </c>
      <c r="AS416" s="76">
        <f t="shared" si="595"/>
        <v>109390</v>
      </c>
      <c r="AT416" s="76">
        <f t="shared" si="595"/>
        <v>113126</v>
      </c>
      <c r="AU416" s="76">
        <f t="shared" si="595"/>
        <v>114604</v>
      </c>
      <c r="AV416" s="76">
        <f t="shared" si="595"/>
        <v>117213</v>
      </c>
      <c r="AW416" s="76">
        <f t="shared" si="595"/>
        <v>119605</v>
      </c>
      <c r="AX416" s="76">
        <f t="shared" si="595"/>
        <v>123666</v>
      </c>
      <c r="AY416" s="76">
        <f t="shared" si="595"/>
        <v>125565</v>
      </c>
      <c r="AZ416" s="76">
        <f t="shared" si="595"/>
        <v>126910</v>
      </c>
      <c r="BA416" s="76">
        <f t="shared" si="595"/>
        <v>126914</v>
      </c>
      <c r="BB416" s="76">
        <f t="shared" si="595"/>
        <v>128478</v>
      </c>
      <c r="BC416" s="76">
        <f t="shared" si="595"/>
        <v>126468</v>
      </c>
      <c r="BD416" s="76">
        <f t="shared" si="595"/>
        <v>127761</v>
      </c>
      <c r="BE416" s="76">
        <f t="shared" si="595"/>
        <v>127428</v>
      </c>
      <c r="BF416" s="76">
        <f t="shared" si="595"/>
        <v>127685</v>
      </c>
      <c r="BG416" s="76">
        <f t="shared" si="595"/>
        <v>126167</v>
      </c>
      <c r="BH416" s="76">
        <f t="shared" si="595"/>
        <v>127456</v>
      </c>
      <c r="BI416" s="76">
        <f t="shared" si="595"/>
        <v>126185</v>
      </c>
      <c r="BJ416" s="76">
        <f t="shared" si="595"/>
        <v>125576</v>
      </c>
      <c r="BK416" s="76">
        <f t="shared" si="595"/>
        <v>122180</v>
      </c>
      <c r="BL416" s="76">
        <f t="shared" si="595"/>
        <v>120283</v>
      </c>
      <c r="BM416" s="76">
        <f t="shared" si="595"/>
        <v>119354</v>
      </c>
      <c r="BN416" s="76">
        <f t="shared" si="595"/>
        <v>117925</v>
      </c>
      <c r="BO416" s="76">
        <f t="shared" si="595"/>
        <v>116729</v>
      </c>
      <c r="BP416" s="76">
        <f t="shared" si="595"/>
        <v>118397</v>
      </c>
      <c r="BQ416" s="76">
        <f t="shared" si="595"/>
        <v>118259</v>
      </c>
      <c r="BR416" s="76">
        <f t="shared" si="595"/>
        <v>120540</v>
      </c>
      <c r="BS416" s="76">
        <f t="shared" si="595"/>
        <v>123412</v>
      </c>
      <c r="BT416" s="76">
        <f t="shared" si="595"/>
        <v>124116</v>
      </c>
      <c r="BU416" s="76">
        <f t="shared" si="595"/>
        <v>126183</v>
      </c>
      <c r="BV416" s="76">
        <f t="shared" si="595"/>
        <v>127820</v>
      </c>
      <c r="BW416" s="76">
        <f t="shared" si="595"/>
        <v>127919</v>
      </c>
      <c r="BX416" s="76">
        <f t="shared" si="595"/>
        <v>129254</v>
      </c>
      <c r="BY416" s="76">
        <f t="shared" si="595"/>
        <v>128423</v>
      </c>
      <c r="BZ416" s="76">
        <f t="shared" si="595"/>
        <v>129112</v>
      </c>
      <c r="CA416" s="76">
        <f t="shared" ref="CA416:DK416" si="596">CA367+CA318</f>
        <v>124359</v>
      </c>
      <c r="CB416" s="76">
        <f t="shared" si="596"/>
        <v>118398</v>
      </c>
      <c r="CC416" s="76">
        <f t="shared" si="596"/>
        <v>113479</v>
      </c>
      <c r="CD416" s="76">
        <f t="shared" si="596"/>
        <v>109446</v>
      </c>
      <c r="CE416" s="76">
        <f t="shared" si="596"/>
        <v>105573</v>
      </c>
      <c r="CF416" s="76">
        <f t="shared" si="596"/>
        <v>100942</v>
      </c>
      <c r="CG416" s="76">
        <f t="shared" si="596"/>
        <v>97699</v>
      </c>
      <c r="CH416" s="76">
        <f t="shared" si="596"/>
        <v>93752</v>
      </c>
      <c r="CI416" s="76">
        <f t="shared" si="596"/>
        <v>89135</v>
      </c>
      <c r="CJ416" s="76">
        <f t="shared" si="596"/>
        <v>85444</v>
      </c>
      <c r="CK416" s="76">
        <f t="shared" si="596"/>
        <v>81642</v>
      </c>
      <c r="CL416" s="76">
        <f t="shared" si="596"/>
        <v>79769</v>
      </c>
      <c r="CM416" s="76">
        <f t="shared" si="596"/>
        <v>75483</v>
      </c>
      <c r="CN416" s="76">
        <f t="shared" si="596"/>
        <v>75672</v>
      </c>
      <c r="CO416" s="76">
        <f t="shared" si="596"/>
        <v>72725</v>
      </c>
      <c r="CP416" s="76">
        <f t="shared" si="596"/>
        <v>71601</v>
      </c>
      <c r="CQ416" s="76">
        <f t="shared" si="596"/>
        <v>68579</v>
      </c>
      <c r="CR416" s="76">
        <f t="shared" si="596"/>
        <v>66147</v>
      </c>
      <c r="CS416" s="76">
        <f t="shared" si="596"/>
        <v>61057</v>
      </c>
      <c r="CT416" s="76">
        <f t="shared" si="596"/>
        <v>57640</v>
      </c>
      <c r="CU416" s="76">
        <f t="shared" si="596"/>
        <v>53130</v>
      </c>
      <c r="CV416" s="76">
        <f t="shared" si="596"/>
        <v>48057</v>
      </c>
      <c r="CW416" s="76">
        <f t="shared" si="596"/>
        <v>42388</v>
      </c>
      <c r="CX416" s="76">
        <f t="shared" si="596"/>
        <v>36455</v>
      </c>
      <c r="CY416" s="76">
        <f t="shared" si="596"/>
        <v>32839</v>
      </c>
      <c r="CZ416" s="76">
        <f t="shared" si="596"/>
        <v>29089</v>
      </c>
      <c r="DA416" s="76">
        <f t="shared" si="596"/>
        <v>25134</v>
      </c>
      <c r="DB416" s="76">
        <f t="shared" si="596"/>
        <v>22233</v>
      </c>
      <c r="DC416" s="76">
        <f t="shared" si="596"/>
        <v>19162</v>
      </c>
      <c r="DD416" s="76">
        <f t="shared" si="596"/>
        <v>15892</v>
      </c>
      <c r="DE416" s="76">
        <f t="shared" si="596"/>
        <v>12675</v>
      </c>
      <c r="DF416" s="76">
        <f t="shared" si="596"/>
        <v>10043</v>
      </c>
      <c r="DG416" s="76">
        <f t="shared" si="596"/>
        <v>7537</v>
      </c>
      <c r="DH416" s="76">
        <f t="shared" si="596"/>
        <v>5549</v>
      </c>
      <c r="DI416" s="76">
        <f t="shared" si="596"/>
        <v>3714</v>
      </c>
      <c r="DJ416" s="76">
        <f t="shared" si="596"/>
        <v>2371</v>
      </c>
      <c r="DK416" s="76">
        <f t="shared" si="596"/>
        <v>1386</v>
      </c>
      <c r="DL416" s="76">
        <f t="shared" ref="DL416:EE416" si="597">DL367+DL318</f>
        <v>778</v>
      </c>
      <c r="DM416" s="76">
        <f t="shared" si="597"/>
        <v>385</v>
      </c>
      <c r="DN416" s="76">
        <f t="shared" si="597"/>
        <v>168</v>
      </c>
      <c r="DO416" s="76">
        <f t="shared" si="597"/>
        <v>65</v>
      </c>
      <c r="DP416" s="76">
        <f t="shared" si="597"/>
        <v>21</v>
      </c>
      <c r="DQ416" s="76">
        <f t="shared" si="597"/>
        <v>7</v>
      </c>
      <c r="DR416" s="76">
        <f t="shared" si="597"/>
        <v>0</v>
      </c>
      <c r="DS416" s="76">
        <f t="shared" si="597"/>
        <v>0</v>
      </c>
      <c r="DT416" s="76">
        <f t="shared" si="597"/>
        <v>0</v>
      </c>
      <c r="DU416" s="76">
        <f t="shared" si="597"/>
        <v>0</v>
      </c>
      <c r="DV416" s="76">
        <f t="shared" si="597"/>
        <v>0</v>
      </c>
      <c r="DW416" s="76">
        <f t="shared" si="597"/>
        <v>0</v>
      </c>
      <c r="DX416" s="76">
        <f t="shared" si="597"/>
        <v>0</v>
      </c>
      <c r="DY416" s="76">
        <f t="shared" si="597"/>
        <v>0</v>
      </c>
      <c r="DZ416" s="76">
        <f t="shared" si="597"/>
        <v>0</v>
      </c>
      <c r="EA416" s="76">
        <f t="shared" si="597"/>
        <v>0</v>
      </c>
      <c r="EB416" s="76">
        <f t="shared" si="597"/>
        <v>0</v>
      </c>
      <c r="EC416" s="76">
        <f t="shared" si="597"/>
        <v>0</v>
      </c>
      <c r="ED416" s="76">
        <f t="shared" si="597"/>
        <v>0</v>
      </c>
      <c r="EE416" s="76">
        <f t="shared" si="597"/>
        <v>0</v>
      </c>
    </row>
    <row r="417" spans="1:135" ht="0.95" customHeight="1" x14ac:dyDescent="0.25">
      <c r="A417" s="70">
        <v>2028</v>
      </c>
      <c r="B417" s="71">
        <f t="shared" si="544"/>
        <v>9090979</v>
      </c>
      <c r="C417" s="73">
        <f t="shared" si="549"/>
        <v>5.6955621631033775E-3</v>
      </c>
      <c r="D417" s="66">
        <f t="shared" ref="D417:M417" si="598">D319+D368</f>
        <v>5191145</v>
      </c>
      <c r="E417" s="66">
        <f t="shared" si="598"/>
        <v>5315981</v>
      </c>
      <c r="F417" s="66">
        <f t="shared" si="598"/>
        <v>5435845</v>
      </c>
      <c r="G417" s="75">
        <f t="shared" si="598"/>
        <v>5550248</v>
      </c>
      <c r="H417" s="75">
        <f t="shared" si="598"/>
        <v>5660553</v>
      </c>
      <c r="I417" s="75">
        <f t="shared" si="598"/>
        <v>2108297</v>
      </c>
      <c r="J417" s="75">
        <f t="shared" si="598"/>
        <v>1983461</v>
      </c>
      <c r="K417" s="75">
        <f t="shared" si="598"/>
        <v>1863597</v>
      </c>
      <c r="L417" s="75">
        <f t="shared" si="598"/>
        <v>1749194</v>
      </c>
      <c r="M417" s="75">
        <f t="shared" si="598"/>
        <v>1638889</v>
      </c>
      <c r="N417" s="66"/>
      <c r="O417" s="76">
        <f t="shared" ref="O417:BZ417" si="599">O368+O319</f>
        <v>86361</v>
      </c>
      <c r="P417" s="76">
        <f t="shared" si="599"/>
        <v>87362</v>
      </c>
      <c r="Q417" s="76">
        <f t="shared" si="599"/>
        <v>88168</v>
      </c>
      <c r="R417" s="76">
        <f t="shared" si="599"/>
        <v>88854</v>
      </c>
      <c r="S417" s="76">
        <f t="shared" si="599"/>
        <v>89437</v>
      </c>
      <c r="T417" s="76">
        <f t="shared" si="599"/>
        <v>89891</v>
      </c>
      <c r="U417" s="76">
        <f t="shared" si="599"/>
        <v>90220</v>
      </c>
      <c r="V417" s="76">
        <f t="shared" si="599"/>
        <v>90437</v>
      </c>
      <c r="W417" s="76">
        <f t="shared" si="599"/>
        <v>90573</v>
      </c>
      <c r="X417" s="76">
        <f t="shared" si="599"/>
        <v>90631</v>
      </c>
      <c r="Y417" s="76">
        <f t="shared" si="599"/>
        <v>90619</v>
      </c>
      <c r="Z417" s="76">
        <f t="shared" si="599"/>
        <v>90544</v>
      </c>
      <c r="AA417" s="76">
        <f t="shared" si="599"/>
        <v>90335</v>
      </c>
      <c r="AB417" s="76">
        <f t="shared" si="599"/>
        <v>89997</v>
      </c>
      <c r="AC417" s="76">
        <f t="shared" si="599"/>
        <v>89213</v>
      </c>
      <c r="AD417" s="76">
        <f t="shared" si="599"/>
        <v>89393</v>
      </c>
      <c r="AE417" s="76">
        <f t="shared" si="599"/>
        <v>89803</v>
      </c>
      <c r="AF417" s="76">
        <f t="shared" si="599"/>
        <v>89231</v>
      </c>
      <c r="AG417" s="76">
        <f t="shared" si="599"/>
        <v>90674</v>
      </c>
      <c r="AH417" s="76">
        <f t="shared" si="599"/>
        <v>89794</v>
      </c>
      <c r="AI417" s="76">
        <f t="shared" si="599"/>
        <v>89852</v>
      </c>
      <c r="AJ417" s="76">
        <f t="shared" si="599"/>
        <v>89402</v>
      </c>
      <c r="AK417" s="76">
        <f t="shared" si="599"/>
        <v>89820</v>
      </c>
      <c r="AL417" s="76">
        <f t="shared" si="599"/>
        <v>90821</v>
      </c>
      <c r="AM417" s="76">
        <f t="shared" si="599"/>
        <v>92445</v>
      </c>
      <c r="AN417" s="76">
        <f t="shared" si="599"/>
        <v>93190</v>
      </c>
      <c r="AO417" s="76">
        <f t="shared" si="599"/>
        <v>96100</v>
      </c>
      <c r="AP417" s="76">
        <f t="shared" si="599"/>
        <v>98507</v>
      </c>
      <c r="AQ417" s="76">
        <f t="shared" si="599"/>
        <v>104424</v>
      </c>
      <c r="AR417" s="76">
        <f t="shared" si="599"/>
        <v>105785</v>
      </c>
      <c r="AS417" s="76">
        <f t="shared" si="599"/>
        <v>108660</v>
      </c>
      <c r="AT417" s="76">
        <f t="shared" si="599"/>
        <v>111260</v>
      </c>
      <c r="AU417" s="76">
        <f t="shared" si="599"/>
        <v>114836</v>
      </c>
      <c r="AV417" s="76">
        <f t="shared" si="599"/>
        <v>116168</v>
      </c>
      <c r="AW417" s="76">
        <f t="shared" si="599"/>
        <v>118611</v>
      </c>
      <c r="AX417" s="76">
        <f t="shared" si="599"/>
        <v>120847</v>
      </c>
      <c r="AY417" s="76">
        <f t="shared" si="599"/>
        <v>124743</v>
      </c>
      <c r="AZ417" s="76">
        <f t="shared" si="599"/>
        <v>126502</v>
      </c>
      <c r="BA417" s="76">
        <f t="shared" si="599"/>
        <v>127724</v>
      </c>
      <c r="BB417" s="76">
        <f t="shared" si="599"/>
        <v>127625</v>
      </c>
      <c r="BC417" s="76">
        <f t="shared" si="599"/>
        <v>129075</v>
      </c>
      <c r="BD417" s="76">
        <f t="shared" si="599"/>
        <v>126996</v>
      </c>
      <c r="BE417" s="76">
        <f t="shared" si="599"/>
        <v>128208</v>
      </c>
      <c r="BF417" s="76">
        <f t="shared" si="599"/>
        <v>127804</v>
      </c>
      <c r="BG417" s="76">
        <f t="shared" si="599"/>
        <v>127996</v>
      </c>
      <c r="BH417" s="76">
        <f t="shared" si="599"/>
        <v>126439</v>
      </c>
      <c r="BI417" s="76">
        <f t="shared" si="599"/>
        <v>127657</v>
      </c>
      <c r="BJ417" s="76">
        <f t="shared" si="599"/>
        <v>126336</v>
      </c>
      <c r="BK417" s="76">
        <f t="shared" si="599"/>
        <v>125670</v>
      </c>
      <c r="BL417" s="76">
        <f t="shared" si="599"/>
        <v>122233</v>
      </c>
      <c r="BM417" s="76">
        <f t="shared" si="599"/>
        <v>120277</v>
      </c>
      <c r="BN417" s="76">
        <f t="shared" si="599"/>
        <v>119284</v>
      </c>
      <c r="BO417" s="76">
        <f t="shared" si="599"/>
        <v>117792</v>
      </c>
      <c r="BP417" s="76">
        <f t="shared" si="599"/>
        <v>116536</v>
      </c>
      <c r="BQ417" s="76">
        <f t="shared" si="599"/>
        <v>118118</v>
      </c>
      <c r="BR417" s="76">
        <f t="shared" si="599"/>
        <v>117912</v>
      </c>
      <c r="BS417" s="76">
        <f t="shared" si="599"/>
        <v>120096</v>
      </c>
      <c r="BT417" s="76">
        <f t="shared" si="599"/>
        <v>122869</v>
      </c>
      <c r="BU417" s="76">
        <f t="shared" si="599"/>
        <v>123476</v>
      </c>
      <c r="BV417" s="76">
        <f t="shared" si="599"/>
        <v>125438</v>
      </c>
      <c r="BW417" s="76">
        <f t="shared" si="599"/>
        <v>126879</v>
      </c>
      <c r="BX417" s="76">
        <f t="shared" si="599"/>
        <v>126979</v>
      </c>
      <c r="BY417" s="76">
        <f t="shared" si="599"/>
        <v>128222</v>
      </c>
      <c r="BZ417" s="76">
        <f t="shared" si="599"/>
        <v>127319</v>
      </c>
      <c r="CA417" s="76">
        <f t="shared" ref="CA417:DK417" si="600">CA368+CA319</f>
        <v>127791</v>
      </c>
      <c r="CB417" s="76">
        <f t="shared" si="600"/>
        <v>122787</v>
      </c>
      <c r="CC417" s="76">
        <f t="shared" si="600"/>
        <v>117228</v>
      </c>
      <c r="CD417" s="76">
        <f t="shared" si="600"/>
        <v>112436</v>
      </c>
      <c r="CE417" s="76">
        <f t="shared" si="600"/>
        <v>108393</v>
      </c>
      <c r="CF417" s="76">
        <f t="shared" si="600"/>
        <v>104508</v>
      </c>
      <c r="CG417" s="76">
        <f t="shared" si="600"/>
        <v>99853</v>
      </c>
      <c r="CH417" s="76">
        <f t="shared" si="600"/>
        <v>96565</v>
      </c>
      <c r="CI417" s="76">
        <f t="shared" si="600"/>
        <v>92555</v>
      </c>
      <c r="CJ417" s="76">
        <f t="shared" si="600"/>
        <v>87891</v>
      </c>
      <c r="CK417" s="76">
        <f t="shared" si="600"/>
        <v>84135</v>
      </c>
      <c r="CL417" s="76">
        <f t="shared" si="600"/>
        <v>80262</v>
      </c>
      <c r="CM417" s="76">
        <f t="shared" si="600"/>
        <v>78278</v>
      </c>
      <c r="CN417" s="76">
        <f t="shared" si="600"/>
        <v>73920</v>
      </c>
      <c r="CO417" s="76">
        <f t="shared" si="600"/>
        <v>73915</v>
      </c>
      <c r="CP417" s="76">
        <f t="shared" si="600"/>
        <v>70851</v>
      </c>
      <c r="CQ417" s="76">
        <f t="shared" si="600"/>
        <v>69539</v>
      </c>
      <c r="CR417" s="76">
        <f t="shared" si="600"/>
        <v>66364</v>
      </c>
      <c r="CS417" s="76">
        <f t="shared" si="600"/>
        <v>63745</v>
      </c>
      <c r="CT417" s="76">
        <f t="shared" si="600"/>
        <v>58569</v>
      </c>
      <c r="CU417" s="76">
        <f t="shared" si="600"/>
        <v>54998</v>
      </c>
      <c r="CV417" s="76">
        <f t="shared" si="600"/>
        <v>50391</v>
      </c>
      <c r="CW417" s="76">
        <f t="shared" si="600"/>
        <v>45261</v>
      </c>
      <c r="CX417" s="76">
        <f t="shared" si="600"/>
        <v>39612</v>
      </c>
      <c r="CY417" s="76">
        <f t="shared" si="600"/>
        <v>33760</v>
      </c>
      <c r="CZ417" s="76">
        <f t="shared" si="600"/>
        <v>30091</v>
      </c>
      <c r="DA417" s="76">
        <f t="shared" si="600"/>
        <v>26330</v>
      </c>
      <c r="DB417" s="76">
        <f t="shared" si="600"/>
        <v>22425</v>
      </c>
      <c r="DC417" s="76">
        <f t="shared" si="600"/>
        <v>19513</v>
      </c>
      <c r="DD417" s="76">
        <f t="shared" si="600"/>
        <v>16490</v>
      </c>
      <c r="DE417" s="76">
        <f t="shared" si="600"/>
        <v>13366</v>
      </c>
      <c r="DF417" s="76">
        <f t="shared" si="600"/>
        <v>10374</v>
      </c>
      <c r="DG417" s="76">
        <f t="shared" si="600"/>
        <v>7956</v>
      </c>
      <c r="DH417" s="76">
        <f t="shared" si="600"/>
        <v>5746</v>
      </c>
      <c r="DI417" s="76">
        <f t="shared" si="600"/>
        <v>4042</v>
      </c>
      <c r="DJ417" s="76">
        <f t="shared" si="600"/>
        <v>2569</v>
      </c>
      <c r="DK417" s="76">
        <f t="shared" si="600"/>
        <v>1542</v>
      </c>
      <c r="DL417" s="76">
        <f t="shared" ref="DL417:EE417" si="601">DL368+DL319</f>
        <v>839</v>
      </c>
      <c r="DM417" s="76">
        <f t="shared" si="601"/>
        <v>430</v>
      </c>
      <c r="DN417" s="76">
        <f t="shared" si="601"/>
        <v>193</v>
      </c>
      <c r="DO417" s="76">
        <f t="shared" si="601"/>
        <v>75</v>
      </c>
      <c r="DP417" s="76">
        <f t="shared" si="601"/>
        <v>26</v>
      </c>
      <c r="DQ417" s="76">
        <f t="shared" si="601"/>
        <v>7</v>
      </c>
      <c r="DR417" s="76">
        <f t="shared" si="601"/>
        <v>1</v>
      </c>
      <c r="DS417" s="76">
        <f t="shared" si="601"/>
        <v>0</v>
      </c>
      <c r="DT417" s="76">
        <f t="shared" si="601"/>
        <v>0</v>
      </c>
      <c r="DU417" s="76">
        <f t="shared" si="601"/>
        <v>0</v>
      </c>
      <c r="DV417" s="76">
        <f t="shared" si="601"/>
        <v>0</v>
      </c>
      <c r="DW417" s="76">
        <f t="shared" si="601"/>
        <v>0</v>
      </c>
      <c r="DX417" s="76">
        <f t="shared" si="601"/>
        <v>0</v>
      </c>
      <c r="DY417" s="76">
        <f t="shared" si="601"/>
        <v>0</v>
      </c>
      <c r="DZ417" s="76">
        <f t="shared" si="601"/>
        <v>0</v>
      </c>
      <c r="EA417" s="76">
        <f t="shared" si="601"/>
        <v>0</v>
      </c>
      <c r="EB417" s="76">
        <f t="shared" si="601"/>
        <v>0</v>
      </c>
      <c r="EC417" s="76">
        <f t="shared" si="601"/>
        <v>0</v>
      </c>
      <c r="ED417" s="76">
        <f t="shared" si="601"/>
        <v>0</v>
      </c>
      <c r="EE417" s="76">
        <f t="shared" si="601"/>
        <v>0</v>
      </c>
    </row>
    <row r="418" spans="1:135" ht="0.95" customHeight="1" x14ac:dyDescent="0.25">
      <c r="A418" s="70">
        <v>2029</v>
      </c>
      <c r="B418" s="71">
        <f t="shared" si="544"/>
        <v>9141040</v>
      </c>
      <c r="C418" s="73">
        <f t="shared" si="549"/>
        <v>5.5066676537257426E-3</v>
      </c>
      <c r="D418" s="66">
        <f t="shared" ref="D418:M418" si="602">D320+D369</f>
        <v>5180777</v>
      </c>
      <c r="E418" s="66">
        <f t="shared" si="602"/>
        <v>5306496</v>
      </c>
      <c r="F418" s="66">
        <f t="shared" si="602"/>
        <v>5429986</v>
      </c>
      <c r="G418" s="75">
        <f t="shared" si="602"/>
        <v>5548733</v>
      </c>
      <c r="H418" s="75">
        <f t="shared" si="602"/>
        <v>5662070</v>
      </c>
      <c r="I418" s="75">
        <f t="shared" si="602"/>
        <v>2163475</v>
      </c>
      <c r="J418" s="75">
        <f t="shared" si="602"/>
        <v>2037756</v>
      </c>
      <c r="K418" s="75">
        <f t="shared" si="602"/>
        <v>1914266</v>
      </c>
      <c r="L418" s="75">
        <f t="shared" si="602"/>
        <v>1795519</v>
      </c>
      <c r="M418" s="75">
        <f t="shared" si="602"/>
        <v>1682182</v>
      </c>
      <c r="N418" s="66"/>
      <c r="O418" s="76">
        <f t="shared" ref="O418:BZ418" si="603">O369+O320</f>
        <v>85990</v>
      </c>
      <c r="P418" s="76">
        <f t="shared" si="603"/>
        <v>87029</v>
      </c>
      <c r="Q418" s="76">
        <f t="shared" si="603"/>
        <v>87876</v>
      </c>
      <c r="R418" s="76">
        <f t="shared" si="603"/>
        <v>88628</v>
      </c>
      <c r="S418" s="76">
        <f t="shared" si="603"/>
        <v>89290</v>
      </c>
      <c r="T418" s="76">
        <f t="shared" si="603"/>
        <v>89855</v>
      </c>
      <c r="U418" s="76">
        <f t="shared" si="603"/>
        <v>90278</v>
      </c>
      <c r="V418" s="76">
        <f t="shared" si="603"/>
        <v>90591</v>
      </c>
      <c r="W418" s="76">
        <f t="shared" si="603"/>
        <v>90807</v>
      </c>
      <c r="X418" s="76">
        <f t="shared" si="603"/>
        <v>90930</v>
      </c>
      <c r="Y418" s="76">
        <f t="shared" si="603"/>
        <v>90972</v>
      </c>
      <c r="Z418" s="76">
        <f t="shared" si="603"/>
        <v>90940</v>
      </c>
      <c r="AA418" s="76">
        <f t="shared" si="603"/>
        <v>90859</v>
      </c>
      <c r="AB418" s="76">
        <f t="shared" si="603"/>
        <v>90651</v>
      </c>
      <c r="AC418" s="76">
        <f t="shared" si="603"/>
        <v>90348</v>
      </c>
      <c r="AD418" s="76">
        <f t="shared" si="603"/>
        <v>89645</v>
      </c>
      <c r="AE418" s="76">
        <f t="shared" si="603"/>
        <v>89945</v>
      </c>
      <c r="AF418" s="76">
        <f t="shared" si="603"/>
        <v>90504</v>
      </c>
      <c r="AG418" s="76">
        <f t="shared" si="603"/>
        <v>90063</v>
      </c>
      <c r="AH418" s="76">
        <f t="shared" si="603"/>
        <v>91587</v>
      </c>
      <c r="AI418" s="76">
        <f t="shared" si="603"/>
        <v>90856</v>
      </c>
      <c r="AJ418" s="76">
        <f t="shared" si="603"/>
        <v>91101</v>
      </c>
      <c r="AK418" s="76">
        <f t="shared" si="603"/>
        <v>90866</v>
      </c>
      <c r="AL418" s="76">
        <f t="shared" si="603"/>
        <v>91544</v>
      </c>
      <c r="AM418" s="76">
        <f t="shared" si="603"/>
        <v>92783</v>
      </c>
      <c r="AN418" s="76">
        <f t="shared" si="603"/>
        <v>94601</v>
      </c>
      <c r="AO418" s="76">
        <f t="shared" si="603"/>
        <v>95472</v>
      </c>
      <c r="AP418" s="76">
        <f t="shared" si="603"/>
        <v>98400</v>
      </c>
      <c r="AQ418" s="76">
        <f t="shared" si="603"/>
        <v>100765</v>
      </c>
      <c r="AR418" s="76">
        <f t="shared" si="603"/>
        <v>106540</v>
      </c>
      <c r="AS418" s="76">
        <f t="shared" si="603"/>
        <v>107800</v>
      </c>
      <c r="AT418" s="76">
        <f t="shared" si="603"/>
        <v>110541</v>
      </c>
      <c r="AU418" s="76">
        <f t="shared" si="603"/>
        <v>112999</v>
      </c>
      <c r="AV418" s="76">
        <f t="shared" si="603"/>
        <v>116410</v>
      </c>
      <c r="AW418" s="76">
        <f t="shared" si="603"/>
        <v>117592</v>
      </c>
      <c r="AX418" s="76">
        <f t="shared" si="603"/>
        <v>119870</v>
      </c>
      <c r="AY418" s="76">
        <f t="shared" si="603"/>
        <v>121961</v>
      </c>
      <c r="AZ418" s="76">
        <f t="shared" si="603"/>
        <v>125703</v>
      </c>
      <c r="BA418" s="76">
        <f t="shared" si="603"/>
        <v>127334</v>
      </c>
      <c r="BB418" s="76">
        <f t="shared" si="603"/>
        <v>128446</v>
      </c>
      <c r="BC418" s="76">
        <f t="shared" si="603"/>
        <v>128256</v>
      </c>
      <c r="BD418" s="76">
        <f t="shared" si="603"/>
        <v>129604</v>
      </c>
      <c r="BE418" s="76">
        <f t="shared" si="603"/>
        <v>127461</v>
      </c>
      <c r="BF418" s="76">
        <f t="shared" si="603"/>
        <v>128596</v>
      </c>
      <c r="BG418" s="76">
        <f t="shared" si="603"/>
        <v>128126</v>
      </c>
      <c r="BH418" s="76">
        <f t="shared" si="603"/>
        <v>128261</v>
      </c>
      <c r="BI418" s="76">
        <f t="shared" si="603"/>
        <v>126658</v>
      </c>
      <c r="BJ418" s="76">
        <f t="shared" si="603"/>
        <v>127805</v>
      </c>
      <c r="BK418" s="76">
        <f t="shared" si="603"/>
        <v>126430</v>
      </c>
      <c r="BL418" s="76">
        <f t="shared" si="603"/>
        <v>125698</v>
      </c>
      <c r="BM418" s="76">
        <f t="shared" si="603"/>
        <v>122220</v>
      </c>
      <c r="BN418" s="76">
        <f t="shared" si="603"/>
        <v>120200</v>
      </c>
      <c r="BO418" s="76">
        <f t="shared" si="603"/>
        <v>119141</v>
      </c>
      <c r="BP418" s="76">
        <f t="shared" si="603"/>
        <v>117587</v>
      </c>
      <c r="BQ418" s="76">
        <f t="shared" si="603"/>
        <v>116271</v>
      </c>
      <c r="BR418" s="76">
        <f t="shared" si="603"/>
        <v>117763</v>
      </c>
      <c r="BS418" s="76">
        <f t="shared" si="603"/>
        <v>117487</v>
      </c>
      <c r="BT418" s="76">
        <f t="shared" si="603"/>
        <v>119574</v>
      </c>
      <c r="BU418" s="76">
        <f t="shared" si="603"/>
        <v>122243</v>
      </c>
      <c r="BV418" s="76">
        <f t="shared" si="603"/>
        <v>122751</v>
      </c>
      <c r="BW418" s="76">
        <f t="shared" si="603"/>
        <v>124527</v>
      </c>
      <c r="BX418" s="76">
        <f t="shared" si="603"/>
        <v>125955</v>
      </c>
      <c r="BY418" s="76">
        <f t="shared" si="603"/>
        <v>125980</v>
      </c>
      <c r="BZ418" s="76">
        <f t="shared" si="603"/>
        <v>127124</v>
      </c>
      <c r="CA418" s="76">
        <f t="shared" ref="CA418:DK418" si="604">CA369+CA320</f>
        <v>126028</v>
      </c>
      <c r="CB418" s="76">
        <f t="shared" si="604"/>
        <v>126168</v>
      </c>
      <c r="CC418" s="76">
        <f t="shared" si="604"/>
        <v>121580</v>
      </c>
      <c r="CD418" s="76">
        <f t="shared" si="604"/>
        <v>116148</v>
      </c>
      <c r="CE418" s="76">
        <f t="shared" si="604"/>
        <v>111365</v>
      </c>
      <c r="CF418" s="76">
        <f t="shared" si="604"/>
        <v>107298</v>
      </c>
      <c r="CG418" s="76">
        <f t="shared" si="604"/>
        <v>103387</v>
      </c>
      <c r="CH418" s="76">
        <f t="shared" si="604"/>
        <v>98700</v>
      </c>
      <c r="CI418" s="76">
        <f t="shared" si="604"/>
        <v>95354</v>
      </c>
      <c r="CJ418" s="76">
        <f t="shared" si="604"/>
        <v>91274</v>
      </c>
      <c r="CK418" s="76">
        <f t="shared" si="604"/>
        <v>86555</v>
      </c>
      <c r="CL418" s="76">
        <f t="shared" si="604"/>
        <v>82725</v>
      </c>
      <c r="CM418" s="76">
        <f t="shared" si="604"/>
        <v>78779</v>
      </c>
      <c r="CN418" s="76">
        <f t="shared" si="604"/>
        <v>76672</v>
      </c>
      <c r="CO418" s="76">
        <f t="shared" si="604"/>
        <v>72239</v>
      </c>
      <c r="CP418" s="76">
        <f t="shared" si="604"/>
        <v>72028</v>
      </c>
      <c r="CQ418" s="76">
        <f t="shared" si="604"/>
        <v>68841</v>
      </c>
      <c r="CR418" s="76">
        <f t="shared" si="604"/>
        <v>67326</v>
      </c>
      <c r="CS418" s="76">
        <f t="shared" si="604"/>
        <v>63992</v>
      </c>
      <c r="CT418" s="76">
        <f t="shared" si="604"/>
        <v>61188</v>
      </c>
      <c r="CU418" s="76">
        <f t="shared" si="604"/>
        <v>55927</v>
      </c>
      <c r="CV418" s="76">
        <f t="shared" si="604"/>
        <v>52202</v>
      </c>
      <c r="CW418" s="76">
        <f t="shared" si="604"/>
        <v>47507</v>
      </c>
      <c r="CX418" s="76">
        <f t="shared" si="604"/>
        <v>42335</v>
      </c>
      <c r="CY418" s="76">
        <f t="shared" si="604"/>
        <v>36726</v>
      </c>
      <c r="CZ418" s="76">
        <f t="shared" si="604"/>
        <v>30977</v>
      </c>
      <c r="DA418" s="76">
        <f t="shared" si="604"/>
        <v>27279</v>
      </c>
      <c r="DB418" s="76">
        <f t="shared" si="604"/>
        <v>23538</v>
      </c>
      <c r="DC418" s="76">
        <f t="shared" si="604"/>
        <v>19722</v>
      </c>
      <c r="DD418" s="76">
        <f t="shared" si="604"/>
        <v>16834</v>
      </c>
      <c r="DE418" s="76">
        <f t="shared" si="604"/>
        <v>13910</v>
      </c>
      <c r="DF418" s="76">
        <f t="shared" si="604"/>
        <v>10975</v>
      </c>
      <c r="DG418" s="76">
        <f t="shared" si="604"/>
        <v>8254</v>
      </c>
      <c r="DH418" s="76">
        <f t="shared" si="604"/>
        <v>6093</v>
      </c>
      <c r="DI418" s="76">
        <f t="shared" si="604"/>
        <v>4209</v>
      </c>
      <c r="DJ418" s="76">
        <f t="shared" si="604"/>
        <v>2815</v>
      </c>
      <c r="DK418" s="76">
        <f t="shared" si="604"/>
        <v>1684</v>
      </c>
      <c r="DL418" s="76">
        <f t="shared" ref="DL418:EE418" si="605">DL369+DL320</f>
        <v>941</v>
      </c>
      <c r="DM418" s="76">
        <f t="shared" si="605"/>
        <v>470</v>
      </c>
      <c r="DN418" s="76">
        <f t="shared" si="605"/>
        <v>218</v>
      </c>
      <c r="DO418" s="76">
        <f t="shared" si="605"/>
        <v>86</v>
      </c>
      <c r="DP418" s="76">
        <f t="shared" si="605"/>
        <v>30</v>
      </c>
      <c r="DQ418" s="76">
        <f t="shared" si="605"/>
        <v>9</v>
      </c>
      <c r="DR418" s="76">
        <f t="shared" si="605"/>
        <v>1</v>
      </c>
      <c r="DS418" s="76">
        <f t="shared" si="605"/>
        <v>0</v>
      </c>
      <c r="DT418" s="76">
        <f t="shared" si="605"/>
        <v>0</v>
      </c>
      <c r="DU418" s="76">
        <f t="shared" si="605"/>
        <v>0</v>
      </c>
      <c r="DV418" s="76">
        <f t="shared" si="605"/>
        <v>0</v>
      </c>
      <c r="DW418" s="76">
        <f t="shared" si="605"/>
        <v>0</v>
      </c>
      <c r="DX418" s="76">
        <f t="shared" si="605"/>
        <v>0</v>
      </c>
      <c r="DY418" s="76">
        <f t="shared" si="605"/>
        <v>0</v>
      </c>
      <c r="DZ418" s="76">
        <f t="shared" si="605"/>
        <v>0</v>
      </c>
      <c r="EA418" s="76">
        <f t="shared" si="605"/>
        <v>0</v>
      </c>
      <c r="EB418" s="76">
        <f t="shared" si="605"/>
        <v>0</v>
      </c>
      <c r="EC418" s="76">
        <f t="shared" si="605"/>
        <v>0</v>
      </c>
      <c r="ED418" s="76">
        <f t="shared" si="605"/>
        <v>0</v>
      </c>
      <c r="EE418" s="76">
        <f t="shared" si="605"/>
        <v>0</v>
      </c>
    </row>
    <row r="419" spans="1:135" ht="0.95" customHeight="1" x14ac:dyDescent="0.25">
      <c r="A419" s="70">
        <v>2030</v>
      </c>
      <c r="B419" s="71">
        <f t="shared" si="544"/>
        <v>9189638</v>
      </c>
      <c r="C419" s="73">
        <f t="shared" si="549"/>
        <v>5.3164628970007793E-3</v>
      </c>
      <c r="D419" s="66">
        <f t="shared" ref="D419:M419" si="606">D321+D370</f>
        <v>5173033</v>
      </c>
      <c r="E419" s="66">
        <f t="shared" si="606"/>
        <v>5298268</v>
      </c>
      <c r="F419" s="66">
        <f t="shared" si="606"/>
        <v>5422628</v>
      </c>
      <c r="G419" s="75">
        <f t="shared" si="606"/>
        <v>5544965</v>
      </c>
      <c r="H419" s="75">
        <f t="shared" si="606"/>
        <v>5662609</v>
      </c>
      <c r="I419" s="75">
        <f t="shared" si="606"/>
        <v>2216670</v>
      </c>
      <c r="J419" s="75">
        <f t="shared" si="606"/>
        <v>2091435</v>
      </c>
      <c r="K419" s="75">
        <f t="shared" si="606"/>
        <v>1967075</v>
      </c>
      <c r="L419" s="75">
        <f t="shared" si="606"/>
        <v>1844738</v>
      </c>
      <c r="M419" s="75">
        <f t="shared" si="606"/>
        <v>1727094</v>
      </c>
      <c r="N419" s="66"/>
      <c r="O419" s="76">
        <f t="shared" ref="O419:BZ419" si="607">O370+O321</f>
        <v>85639</v>
      </c>
      <c r="P419" s="76">
        <f t="shared" si="607"/>
        <v>86663</v>
      </c>
      <c r="Q419" s="76">
        <f t="shared" si="607"/>
        <v>87550</v>
      </c>
      <c r="R419" s="76">
        <f t="shared" si="607"/>
        <v>88342</v>
      </c>
      <c r="S419" s="76">
        <f t="shared" si="607"/>
        <v>89069</v>
      </c>
      <c r="T419" s="76">
        <f t="shared" si="607"/>
        <v>89712</v>
      </c>
      <c r="U419" s="76">
        <f t="shared" si="607"/>
        <v>90246</v>
      </c>
      <c r="V419" s="76">
        <f t="shared" si="607"/>
        <v>90655</v>
      </c>
      <c r="W419" s="76">
        <f t="shared" si="607"/>
        <v>90969</v>
      </c>
      <c r="X419" s="76">
        <f t="shared" si="607"/>
        <v>91165</v>
      </c>
      <c r="Y419" s="76">
        <f t="shared" si="607"/>
        <v>91275</v>
      </c>
      <c r="Z419" s="76">
        <f t="shared" si="607"/>
        <v>91297</v>
      </c>
      <c r="AA419" s="76">
        <f t="shared" si="607"/>
        <v>91256</v>
      </c>
      <c r="AB419" s="76">
        <f t="shared" si="607"/>
        <v>91178</v>
      </c>
      <c r="AC419" s="76">
        <f t="shared" si="607"/>
        <v>91001</v>
      </c>
      <c r="AD419" s="76">
        <f t="shared" si="607"/>
        <v>90770</v>
      </c>
      <c r="AE419" s="76">
        <f t="shared" si="607"/>
        <v>90200</v>
      </c>
      <c r="AF419" s="76">
        <f t="shared" si="607"/>
        <v>90641</v>
      </c>
      <c r="AG419" s="76">
        <f t="shared" si="607"/>
        <v>91320</v>
      </c>
      <c r="AH419" s="76">
        <f t="shared" si="607"/>
        <v>90987</v>
      </c>
      <c r="AI419" s="76">
        <f t="shared" si="607"/>
        <v>92623</v>
      </c>
      <c r="AJ419" s="76">
        <f t="shared" si="607"/>
        <v>92088</v>
      </c>
      <c r="AK419" s="76">
        <f t="shared" si="607"/>
        <v>92546</v>
      </c>
      <c r="AL419" s="76">
        <f t="shared" si="607"/>
        <v>92566</v>
      </c>
      <c r="AM419" s="76">
        <f t="shared" si="607"/>
        <v>93508</v>
      </c>
      <c r="AN419" s="76">
        <f t="shared" si="607"/>
        <v>94937</v>
      </c>
      <c r="AO419" s="76">
        <f t="shared" si="607"/>
        <v>96864</v>
      </c>
      <c r="AP419" s="76">
        <f t="shared" si="607"/>
        <v>97784</v>
      </c>
      <c r="AQ419" s="76">
        <f t="shared" si="607"/>
        <v>100658</v>
      </c>
      <c r="AR419" s="76">
        <f t="shared" si="607"/>
        <v>102935</v>
      </c>
      <c r="AS419" s="76">
        <f t="shared" si="607"/>
        <v>108548</v>
      </c>
      <c r="AT419" s="76">
        <f t="shared" si="607"/>
        <v>109693</v>
      </c>
      <c r="AU419" s="76">
        <f t="shared" si="607"/>
        <v>112291</v>
      </c>
      <c r="AV419" s="76">
        <f t="shared" si="607"/>
        <v>114598</v>
      </c>
      <c r="AW419" s="76">
        <f t="shared" si="607"/>
        <v>117842</v>
      </c>
      <c r="AX419" s="76">
        <f t="shared" si="607"/>
        <v>118874</v>
      </c>
      <c r="AY419" s="76">
        <f t="shared" si="607"/>
        <v>121001</v>
      </c>
      <c r="AZ419" s="76">
        <f t="shared" si="607"/>
        <v>122951</v>
      </c>
      <c r="BA419" s="76">
        <f t="shared" si="607"/>
        <v>126556</v>
      </c>
      <c r="BB419" s="76">
        <f t="shared" si="607"/>
        <v>128075</v>
      </c>
      <c r="BC419" s="76">
        <f t="shared" si="607"/>
        <v>129085</v>
      </c>
      <c r="BD419" s="76">
        <f t="shared" si="607"/>
        <v>128812</v>
      </c>
      <c r="BE419" s="76">
        <f t="shared" si="607"/>
        <v>130068</v>
      </c>
      <c r="BF419" s="76">
        <f t="shared" si="607"/>
        <v>127869</v>
      </c>
      <c r="BG419" s="76">
        <f t="shared" si="607"/>
        <v>128930</v>
      </c>
      <c r="BH419" s="76">
        <f t="shared" si="607"/>
        <v>128399</v>
      </c>
      <c r="BI419" s="76">
        <f t="shared" si="607"/>
        <v>128472</v>
      </c>
      <c r="BJ419" s="76">
        <f t="shared" si="607"/>
        <v>126824</v>
      </c>
      <c r="BK419" s="76">
        <f t="shared" si="607"/>
        <v>127895</v>
      </c>
      <c r="BL419" s="76">
        <f t="shared" si="607"/>
        <v>126459</v>
      </c>
      <c r="BM419" s="76">
        <f t="shared" si="607"/>
        <v>125660</v>
      </c>
      <c r="BN419" s="76">
        <f t="shared" si="607"/>
        <v>122136</v>
      </c>
      <c r="BO419" s="76">
        <f t="shared" si="607"/>
        <v>120050</v>
      </c>
      <c r="BP419" s="76">
        <f t="shared" si="607"/>
        <v>118926</v>
      </c>
      <c r="BQ419" s="76">
        <f t="shared" si="607"/>
        <v>117309</v>
      </c>
      <c r="BR419" s="76">
        <f t="shared" si="607"/>
        <v>115931</v>
      </c>
      <c r="BS419" s="76">
        <f t="shared" si="607"/>
        <v>117334</v>
      </c>
      <c r="BT419" s="76">
        <f t="shared" si="607"/>
        <v>116986</v>
      </c>
      <c r="BU419" s="76">
        <f t="shared" si="607"/>
        <v>118970</v>
      </c>
      <c r="BV419" s="76">
        <f t="shared" si="607"/>
        <v>121534</v>
      </c>
      <c r="BW419" s="76">
        <f t="shared" si="607"/>
        <v>121867</v>
      </c>
      <c r="BX419" s="76">
        <f t="shared" si="607"/>
        <v>123633</v>
      </c>
      <c r="BY419" s="76">
        <f t="shared" si="607"/>
        <v>124969</v>
      </c>
      <c r="BZ419" s="76">
        <f t="shared" si="607"/>
        <v>124915</v>
      </c>
      <c r="CA419" s="76">
        <f t="shared" ref="CA419:DK419" si="608">CA370+CA321</f>
        <v>125838</v>
      </c>
      <c r="CB419" s="76">
        <f t="shared" si="608"/>
        <v>124443</v>
      </c>
      <c r="CC419" s="76">
        <f t="shared" si="608"/>
        <v>124924</v>
      </c>
      <c r="CD419" s="76">
        <f t="shared" si="608"/>
        <v>120466</v>
      </c>
      <c r="CE419" s="76">
        <f t="shared" si="608"/>
        <v>115040</v>
      </c>
      <c r="CF419" s="76">
        <f t="shared" si="608"/>
        <v>110257</v>
      </c>
      <c r="CG419" s="76">
        <f t="shared" si="608"/>
        <v>106150</v>
      </c>
      <c r="CH419" s="76">
        <f t="shared" si="608"/>
        <v>102203</v>
      </c>
      <c r="CI419" s="76">
        <f t="shared" si="608"/>
        <v>97470</v>
      </c>
      <c r="CJ419" s="76">
        <f t="shared" si="608"/>
        <v>94055</v>
      </c>
      <c r="CK419" s="76">
        <f t="shared" si="608"/>
        <v>89901</v>
      </c>
      <c r="CL419" s="76">
        <f t="shared" si="608"/>
        <v>85117</v>
      </c>
      <c r="CM419" s="76">
        <f t="shared" si="608"/>
        <v>81211</v>
      </c>
      <c r="CN419" s="76">
        <f t="shared" si="608"/>
        <v>77186</v>
      </c>
      <c r="CO419" s="76">
        <f t="shared" si="608"/>
        <v>74946</v>
      </c>
      <c r="CP419" s="76">
        <f t="shared" si="608"/>
        <v>70434</v>
      </c>
      <c r="CQ419" s="76">
        <f t="shared" si="608"/>
        <v>70007</v>
      </c>
      <c r="CR419" s="76">
        <f t="shared" si="608"/>
        <v>66682</v>
      </c>
      <c r="CS419" s="76">
        <f t="shared" si="608"/>
        <v>64956</v>
      </c>
      <c r="CT419" s="76">
        <f t="shared" si="608"/>
        <v>61462</v>
      </c>
      <c r="CU419" s="76">
        <f t="shared" si="608"/>
        <v>58466</v>
      </c>
      <c r="CV419" s="76">
        <f t="shared" si="608"/>
        <v>53127</v>
      </c>
      <c r="CW419" s="76">
        <f t="shared" si="608"/>
        <v>49256</v>
      </c>
      <c r="CX419" s="76">
        <f t="shared" si="608"/>
        <v>44485</v>
      </c>
      <c r="CY419" s="76">
        <f t="shared" si="608"/>
        <v>39288</v>
      </c>
      <c r="CZ419" s="76">
        <f t="shared" si="608"/>
        <v>33741</v>
      </c>
      <c r="DA419" s="76">
        <f t="shared" si="608"/>
        <v>28127</v>
      </c>
      <c r="DB419" s="76">
        <f t="shared" si="608"/>
        <v>24433</v>
      </c>
      <c r="DC419" s="76">
        <f t="shared" si="608"/>
        <v>20746</v>
      </c>
      <c r="DD419" s="76">
        <f t="shared" si="608"/>
        <v>17056</v>
      </c>
      <c r="DE419" s="76">
        <f t="shared" si="608"/>
        <v>14242</v>
      </c>
      <c r="DF419" s="76">
        <f t="shared" si="608"/>
        <v>11460</v>
      </c>
      <c r="DG419" s="76">
        <f t="shared" si="608"/>
        <v>8766</v>
      </c>
      <c r="DH419" s="76">
        <f t="shared" si="608"/>
        <v>6354</v>
      </c>
      <c r="DI419" s="76">
        <f t="shared" si="608"/>
        <v>4488</v>
      </c>
      <c r="DJ419" s="76">
        <f t="shared" si="608"/>
        <v>2949</v>
      </c>
      <c r="DK419" s="76">
        <f t="shared" si="608"/>
        <v>1860</v>
      </c>
      <c r="DL419" s="76">
        <f t="shared" ref="DL419:EE419" si="609">DL370+DL321</f>
        <v>1036</v>
      </c>
      <c r="DM419" s="76">
        <f t="shared" si="609"/>
        <v>533</v>
      </c>
      <c r="DN419" s="76">
        <f t="shared" si="609"/>
        <v>241</v>
      </c>
      <c r="DO419" s="76">
        <f t="shared" si="609"/>
        <v>100</v>
      </c>
      <c r="DP419" s="76">
        <f t="shared" si="609"/>
        <v>35</v>
      </c>
      <c r="DQ419" s="76">
        <f t="shared" si="609"/>
        <v>11</v>
      </c>
      <c r="DR419" s="76">
        <f t="shared" si="609"/>
        <v>2</v>
      </c>
      <c r="DS419" s="76">
        <f t="shared" si="609"/>
        <v>0</v>
      </c>
      <c r="DT419" s="76">
        <f t="shared" si="609"/>
        <v>0</v>
      </c>
      <c r="DU419" s="76">
        <f t="shared" si="609"/>
        <v>0</v>
      </c>
      <c r="DV419" s="76">
        <f t="shared" si="609"/>
        <v>0</v>
      </c>
      <c r="DW419" s="76">
        <f t="shared" si="609"/>
        <v>0</v>
      </c>
      <c r="DX419" s="76">
        <f t="shared" si="609"/>
        <v>0</v>
      </c>
      <c r="DY419" s="76">
        <f t="shared" si="609"/>
        <v>0</v>
      </c>
      <c r="DZ419" s="76">
        <f t="shared" si="609"/>
        <v>0</v>
      </c>
      <c r="EA419" s="76">
        <f t="shared" si="609"/>
        <v>0</v>
      </c>
      <c r="EB419" s="76">
        <f t="shared" si="609"/>
        <v>0</v>
      </c>
      <c r="EC419" s="76">
        <f t="shared" si="609"/>
        <v>0</v>
      </c>
      <c r="ED419" s="76">
        <f t="shared" si="609"/>
        <v>0</v>
      </c>
      <c r="EE419" s="76">
        <f t="shared" si="609"/>
        <v>0</v>
      </c>
    </row>
    <row r="420" spans="1:135" ht="0.95" customHeight="1" x14ac:dyDescent="0.25">
      <c r="A420" s="70">
        <v>2031</v>
      </c>
      <c r="B420" s="71">
        <f t="shared" si="544"/>
        <v>9235862</v>
      </c>
      <c r="C420" s="73">
        <f t="shared" si="549"/>
        <v>5.0300131517694172E-3</v>
      </c>
      <c r="D420" s="66">
        <f t="shared" ref="D420:M420" si="610">D322+D371</f>
        <v>5165522</v>
      </c>
      <c r="E420" s="66">
        <f t="shared" si="610"/>
        <v>5289440</v>
      </c>
      <c r="F420" s="66">
        <f t="shared" si="610"/>
        <v>5413334</v>
      </c>
      <c r="G420" s="75">
        <f t="shared" si="610"/>
        <v>5536531</v>
      </c>
      <c r="H420" s="75">
        <f t="shared" si="610"/>
        <v>5657731</v>
      </c>
      <c r="I420" s="75">
        <f t="shared" si="610"/>
        <v>2267125</v>
      </c>
      <c r="J420" s="75">
        <f t="shared" si="610"/>
        <v>2143207</v>
      </c>
      <c r="K420" s="75">
        <f t="shared" si="610"/>
        <v>2019313</v>
      </c>
      <c r="L420" s="75">
        <f t="shared" si="610"/>
        <v>1896116</v>
      </c>
      <c r="M420" s="75">
        <f t="shared" si="610"/>
        <v>1774916</v>
      </c>
      <c r="N420" s="66"/>
      <c r="O420" s="76">
        <f t="shared" ref="O420:BZ420" si="611">O371+O322</f>
        <v>85284</v>
      </c>
      <c r="P420" s="76">
        <f t="shared" si="611"/>
        <v>86308</v>
      </c>
      <c r="Q420" s="76">
        <f t="shared" si="611"/>
        <v>87181</v>
      </c>
      <c r="R420" s="76">
        <f t="shared" si="611"/>
        <v>88011</v>
      </c>
      <c r="S420" s="76">
        <f t="shared" si="611"/>
        <v>88782</v>
      </c>
      <c r="T420" s="76">
        <f t="shared" si="611"/>
        <v>89489</v>
      </c>
      <c r="U420" s="76">
        <f t="shared" si="611"/>
        <v>90103</v>
      </c>
      <c r="V420" s="76">
        <f t="shared" si="611"/>
        <v>90619</v>
      </c>
      <c r="W420" s="76">
        <f t="shared" si="611"/>
        <v>91029</v>
      </c>
      <c r="X420" s="76">
        <f t="shared" si="611"/>
        <v>91326</v>
      </c>
      <c r="Y420" s="76">
        <f t="shared" si="611"/>
        <v>91506</v>
      </c>
      <c r="Z420" s="76">
        <f t="shared" si="611"/>
        <v>91596</v>
      </c>
      <c r="AA420" s="76">
        <f t="shared" si="611"/>
        <v>91607</v>
      </c>
      <c r="AB420" s="76">
        <f t="shared" si="611"/>
        <v>91571</v>
      </c>
      <c r="AC420" s="76">
        <f t="shared" si="611"/>
        <v>91522</v>
      </c>
      <c r="AD420" s="76">
        <f t="shared" si="611"/>
        <v>91417</v>
      </c>
      <c r="AE420" s="76">
        <f t="shared" si="611"/>
        <v>91310</v>
      </c>
      <c r="AF420" s="76">
        <f t="shared" si="611"/>
        <v>90893</v>
      </c>
      <c r="AG420" s="76">
        <f t="shared" si="611"/>
        <v>91445</v>
      </c>
      <c r="AH420" s="76">
        <f t="shared" si="611"/>
        <v>92216</v>
      </c>
      <c r="AI420" s="76">
        <f t="shared" si="611"/>
        <v>92019</v>
      </c>
      <c r="AJ420" s="76">
        <f t="shared" si="611"/>
        <v>93806</v>
      </c>
      <c r="AK420" s="76">
        <f t="shared" si="611"/>
        <v>93491</v>
      </c>
      <c r="AL420" s="76">
        <f t="shared" si="611"/>
        <v>94193</v>
      </c>
      <c r="AM420" s="76">
        <f t="shared" si="611"/>
        <v>94478</v>
      </c>
      <c r="AN420" s="76">
        <f t="shared" si="611"/>
        <v>95628</v>
      </c>
      <c r="AO420" s="76">
        <f t="shared" si="611"/>
        <v>97165</v>
      </c>
      <c r="AP420" s="76">
        <f t="shared" si="611"/>
        <v>99124</v>
      </c>
      <c r="AQ420" s="76">
        <f t="shared" si="611"/>
        <v>100018</v>
      </c>
      <c r="AR420" s="76">
        <f t="shared" si="611"/>
        <v>102791</v>
      </c>
      <c r="AS420" s="76">
        <f t="shared" si="611"/>
        <v>104959</v>
      </c>
      <c r="AT420" s="76">
        <f t="shared" si="611"/>
        <v>110403</v>
      </c>
      <c r="AU420" s="76">
        <f t="shared" si="611"/>
        <v>111426</v>
      </c>
      <c r="AV420" s="76">
        <f t="shared" si="611"/>
        <v>113872</v>
      </c>
      <c r="AW420" s="76">
        <f t="shared" si="611"/>
        <v>116024</v>
      </c>
      <c r="AX420" s="76">
        <f t="shared" si="611"/>
        <v>119106</v>
      </c>
      <c r="AY420" s="76">
        <f t="shared" si="611"/>
        <v>119998</v>
      </c>
      <c r="AZ420" s="76">
        <f t="shared" si="611"/>
        <v>121986</v>
      </c>
      <c r="BA420" s="76">
        <f t="shared" si="611"/>
        <v>123812</v>
      </c>
      <c r="BB420" s="76">
        <f t="shared" si="611"/>
        <v>127295</v>
      </c>
      <c r="BC420" s="76">
        <f t="shared" si="611"/>
        <v>128712</v>
      </c>
      <c r="BD420" s="76">
        <f t="shared" si="611"/>
        <v>129631</v>
      </c>
      <c r="BE420" s="76">
        <f t="shared" si="611"/>
        <v>129285</v>
      </c>
      <c r="BF420" s="76">
        <f t="shared" si="611"/>
        <v>130458</v>
      </c>
      <c r="BG420" s="76">
        <f t="shared" si="611"/>
        <v>128204</v>
      </c>
      <c r="BH420" s="76">
        <f t="shared" si="611"/>
        <v>129203</v>
      </c>
      <c r="BI420" s="76">
        <f t="shared" si="611"/>
        <v>128610</v>
      </c>
      <c r="BJ420" s="76">
        <f t="shared" si="611"/>
        <v>128619</v>
      </c>
      <c r="BK420" s="76">
        <f t="shared" si="611"/>
        <v>126920</v>
      </c>
      <c r="BL420" s="76">
        <f t="shared" si="611"/>
        <v>127909</v>
      </c>
      <c r="BM420" s="76">
        <f t="shared" si="611"/>
        <v>126412</v>
      </c>
      <c r="BN420" s="76">
        <f t="shared" si="611"/>
        <v>125544</v>
      </c>
      <c r="BO420" s="76">
        <f t="shared" si="611"/>
        <v>121973</v>
      </c>
      <c r="BP420" s="76">
        <f t="shared" si="611"/>
        <v>119821</v>
      </c>
      <c r="BQ420" s="76">
        <f t="shared" si="611"/>
        <v>118633</v>
      </c>
      <c r="BR420" s="76">
        <f t="shared" si="611"/>
        <v>116949</v>
      </c>
      <c r="BS420" s="76">
        <f t="shared" si="611"/>
        <v>115508</v>
      </c>
      <c r="BT420" s="76">
        <f t="shared" si="611"/>
        <v>116824</v>
      </c>
      <c r="BU420" s="76">
        <f t="shared" si="611"/>
        <v>116399</v>
      </c>
      <c r="BV420" s="76">
        <f t="shared" si="611"/>
        <v>118279</v>
      </c>
      <c r="BW420" s="76">
        <f t="shared" si="611"/>
        <v>120660</v>
      </c>
      <c r="BX420" s="76">
        <f t="shared" si="611"/>
        <v>120992</v>
      </c>
      <c r="BY420" s="76">
        <f t="shared" si="611"/>
        <v>122675</v>
      </c>
      <c r="BZ420" s="76">
        <f t="shared" si="611"/>
        <v>123915</v>
      </c>
      <c r="CA420" s="76">
        <f t="shared" ref="CA420:DK420" si="612">CA371+CA322</f>
        <v>123656</v>
      </c>
      <c r="CB420" s="76">
        <f t="shared" si="612"/>
        <v>124258</v>
      </c>
      <c r="CC420" s="76">
        <f t="shared" si="612"/>
        <v>123231</v>
      </c>
      <c r="CD420" s="76">
        <f t="shared" si="612"/>
        <v>123776</v>
      </c>
      <c r="CE420" s="76">
        <f t="shared" si="612"/>
        <v>119324</v>
      </c>
      <c r="CF420" s="76">
        <f t="shared" si="612"/>
        <v>113894</v>
      </c>
      <c r="CG420" s="76">
        <f t="shared" si="612"/>
        <v>109093</v>
      </c>
      <c r="CH420" s="76">
        <f t="shared" si="612"/>
        <v>104936</v>
      </c>
      <c r="CI420" s="76">
        <f t="shared" si="612"/>
        <v>100940</v>
      </c>
      <c r="CJ420" s="76">
        <f t="shared" si="612"/>
        <v>96152</v>
      </c>
      <c r="CK420" s="76">
        <f t="shared" si="612"/>
        <v>92664</v>
      </c>
      <c r="CL420" s="76">
        <f t="shared" si="612"/>
        <v>88423</v>
      </c>
      <c r="CM420" s="76">
        <f t="shared" si="612"/>
        <v>83573</v>
      </c>
      <c r="CN420" s="76">
        <f t="shared" si="612"/>
        <v>79583</v>
      </c>
      <c r="CO420" s="76">
        <f t="shared" si="612"/>
        <v>75472</v>
      </c>
      <c r="CP420" s="76">
        <f t="shared" si="612"/>
        <v>73091</v>
      </c>
      <c r="CQ420" s="76">
        <f t="shared" si="612"/>
        <v>68493</v>
      </c>
      <c r="CR420" s="76">
        <f t="shared" si="612"/>
        <v>67838</v>
      </c>
      <c r="CS420" s="76">
        <f t="shared" si="612"/>
        <v>64367</v>
      </c>
      <c r="CT420" s="76">
        <f t="shared" si="612"/>
        <v>62424</v>
      </c>
      <c r="CU420" s="76">
        <f t="shared" si="612"/>
        <v>58770</v>
      </c>
      <c r="CV420" s="76">
        <f t="shared" si="612"/>
        <v>55582</v>
      </c>
      <c r="CW420" s="76">
        <f t="shared" si="612"/>
        <v>50175</v>
      </c>
      <c r="CX420" s="76">
        <f t="shared" si="612"/>
        <v>46169</v>
      </c>
      <c r="CY420" s="76">
        <f t="shared" si="612"/>
        <v>41334</v>
      </c>
      <c r="CZ420" s="76">
        <f t="shared" si="612"/>
        <v>36138</v>
      </c>
      <c r="DA420" s="76">
        <f t="shared" si="612"/>
        <v>30682</v>
      </c>
      <c r="DB420" s="76">
        <f t="shared" si="612"/>
        <v>25236</v>
      </c>
      <c r="DC420" s="76">
        <f t="shared" si="612"/>
        <v>21577</v>
      </c>
      <c r="DD420" s="76">
        <f t="shared" si="612"/>
        <v>17986</v>
      </c>
      <c r="DE420" s="76">
        <f t="shared" si="612"/>
        <v>14470</v>
      </c>
      <c r="DF420" s="76">
        <f t="shared" si="612"/>
        <v>11774</v>
      </c>
      <c r="DG420" s="76">
        <f t="shared" si="612"/>
        <v>9189</v>
      </c>
      <c r="DH420" s="76">
        <f t="shared" si="612"/>
        <v>6780</v>
      </c>
      <c r="DI420" s="76">
        <f t="shared" si="612"/>
        <v>4705</v>
      </c>
      <c r="DJ420" s="76">
        <f t="shared" si="612"/>
        <v>3163</v>
      </c>
      <c r="DK420" s="76">
        <f t="shared" si="612"/>
        <v>1965</v>
      </c>
      <c r="DL420" s="76">
        <f t="shared" ref="DL420:EE420" si="613">DL371+DL322</f>
        <v>1156</v>
      </c>
      <c r="DM420" s="76">
        <f t="shared" si="613"/>
        <v>592</v>
      </c>
      <c r="DN420" s="76">
        <f t="shared" si="613"/>
        <v>276</v>
      </c>
      <c r="DO420" s="76">
        <f t="shared" si="613"/>
        <v>112</v>
      </c>
      <c r="DP420" s="76">
        <f t="shared" si="613"/>
        <v>40</v>
      </c>
      <c r="DQ420" s="76">
        <f t="shared" si="613"/>
        <v>14</v>
      </c>
      <c r="DR420" s="76">
        <f t="shared" si="613"/>
        <v>3</v>
      </c>
      <c r="DS420" s="76">
        <f t="shared" si="613"/>
        <v>0</v>
      </c>
      <c r="DT420" s="76">
        <f t="shared" si="613"/>
        <v>0</v>
      </c>
      <c r="DU420" s="76">
        <f t="shared" si="613"/>
        <v>0</v>
      </c>
      <c r="DV420" s="76">
        <f t="shared" si="613"/>
        <v>0</v>
      </c>
      <c r="DW420" s="76">
        <f t="shared" si="613"/>
        <v>0</v>
      </c>
      <c r="DX420" s="76">
        <f t="shared" si="613"/>
        <v>0</v>
      </c>
      <c r="DY420" s="76">
        <f t="shared" si="613"/>
        <v>0</v>
      </c>
      <c r="DZ420" s="76">
        <f t="shared" si="613"/>
        <v>0</v>
      </c>
      <c r="EA420" s="76">
        <f t="shared" si="613"/>
        <v>0</v>
      </c>
      <c r="EB420" s="76">
        <f t="shared" si="613"/>
        <v>0</v>
      </c>
      <c r="EC420" s="76">
        <f t="shared" si="613"/>
        <v>0</v>
      </c>
      <c r="ED420" s="76">
        <f t="shared" si="613"/>
        <v>0</v>
      </c>
      <c r="EE420" s="76">
        <f t="shared" si="613"/>
        <v>0</v>
      </c>
    </row>
    <row r="421" spans="1:135" ht="0.95" customHeight="1" x14ac:dyDescent="0.25">
      <c r="A421" s="70">
        <v>2032</v>
      </c>
      <c r="B421" s="71">
        <f t="shared" si="544"/>
        <v>9279589</v>
      </c>
      <c r="C421" s="73">
        <f t="shared" si="549"/>
        <v>4.7344795753769386E-3</v>
      </c>
      <c r="D421" s="66">
        <f t="shared" ref="D421:M421" si="614">D323+D372</f>
        <v>5160397</v>
      </c>
      <c r="E421" s="66">
        <f t="shared" si="614"/>
        <v>5282640</v>
      </c>
      <c r="F421" s="66">
        <f t="shared" si="614"/>
        <v>5405229</v>
      </c>
      <c r="G421" s="75">
        <f t="shared" si="614"/>
        <v>5527977</v>
      </c>
      <c r="H421" s="75">
        <f t="shared" si="614"/>
        <v>5650026</v>
      </c>
      <c r="I421" s="75">
        <f t="shared" si="614"/>
        <v>2314354</v>
      </c>
      <c r="J421" s="75">
        <f t="shared" si="614"/>
        <v>2192111</v>
      </c>
      <c r="K421" s="75">
        <f t="shared" si="614"/>
        <v>2069522</v>
      </c>
      <c r="L421" s="75">
        <f t="shared" si="614"/>
        <v>1946774</v>
      </c>
      <c r="M421" s="75">
        <f t="shared" si="614"/>
        <v>1824725</v>
      </c>
      <c r="N421" s="66"/>
      <c r="O421" s="76">
        <f t="shared" ref="O421:BZ421" si="615">O372+O323</f>
        <v>84966</v>
      </c>
      <c r="P421" s="76">
        <f t="shared" si="615"/>
        <v>85946</v>
      </c>
      <c r="Q421" s="76">
        <f t="shared" si="615"/>
        <v>86823</v>
      </c>
      <c r="R421" s="76">
        <f t="shared" si="615"/>
        <v>87638</v>
      </c>
      <c r="S421" s="76">
        <f t="shared" si="615"/>
        <v>88448</v>
      </c>
      <c r="T421" s="76">
        <f t="shared" si="615"/>
        <v>89197</v>
      </c>
      <c r="U421" s="76">
        <f t="shared" si="615"/>
        <v>89875</v>
      </c>
      <c r="V421" s="76">
        <f t="shared" si="615"/>
        <v>90472</v>
      </c>
      <c r="W421" s="76">
        <f t="shared" si="615"/>
        <v>90988</v>
      </c>
      <c r="X421" s="76">
        <f t="shared" si="615"/>
        <v>91380</v>
      </c>
      <c r="Y421" s="76">
        <f t="shared" si="615"/>
        <v>91663</v>
      </c>
      <c r="Z421" s="76">
        <f t="shared" si="615"/>
        <v>91825</v>
      </c>
      <c r="AA421" s="76">
        <f t="shared" si="615"/>
        <v>91905</v>
      </c>
      <c r="AB421" s="76">
        <f t="shared" si="615"/>
        <v>91918</v>
      </c>
      <c r="AC421" s="76">
        <f t="shared" si="615"/>
        <v>91910</v>
      </c>
      <c r="AD421" s="76">
        <f t="shared" si="615"/>
        <v>91935</v>
      </c>
      <c r="AE421" s="76">
        <f t="shared" si="615"/>
        <v>91948</v>
      </c>
      <c r="AF421" s="76">
        <f t="shared" si="615"/>
        <v>91983</v>
      </c>
      <c r="AG421" s="76">
        <f t="shared" si="615"/>
        <v>91692</v>
      </c>
      <c r="AH421" s="76">
        <f t="shared" si="615"/>
        <v>92326</v>
      </c>
      <c r="AI421" s="76">
        <f t="shared" si="615"/>
        <v>93212</v>
      </c>
      <c r="AJ421" s="76">
        <f t="shared" si="615"/>
        <v>93193</v>
      </c>
      <c r="AK421" s="76">
        <f t="shared" si="615"/>
        <v>95154</v>
      </c>
      <c r="AL421" s="76">
        <f t="shared" si="615"/>
        <v>95097</v>
      </c>
      <c r="AM421" s="76">
        <f t="shared" si="615"/>
        <v>96049</v>
      </c>
      <c r="AN421" s="76">
        <f t="shared" si="615"/>
        <v>96546</v>
      </c>
      <c r="AO421" s="76">
        <f t="shared" si="615"/>
        <v>97822</v>
      </c>
      <c r="AP421" s="76">
        <f t="shared" si="615"/>
        <v>99389</v>
      </c>
      <c r="AQ421" s="76">
        <f t="shared" si="615"/>
        <v>101308</v>
      </c>
      <c r="AR421" s="76">
        <f t="shared" si="615"/>
        <v>102128</v>
      </c>
      <c r="AS421" s="76">
        <f t="shared" si="615"/>
        <v>104784</v>
      </c>
      <c r="AT421" s="76">
        <f t="shared" si="615"/>
        <v>106830</v>
      </c>
      <c r="AU421" s="76">
        <f t="shared" si="615"/>
        <v>112098</v>
      </c>
      <c r="AV421" s="76">
        <f t="shared" si="615"/>
        <v>112991</v>
      </c>
      <c r="AW421" s="76">
        <f t="shared" si="615"/>
        <v>115284</v>
      </c>
      <c r="AX421" s="76">
        <f t="shared" si="615"/>
        <v>117286</v>
      </c>
      <c r="AY421" s="76">
        <f t="shared" si="615"/>
        <v>120214</v>
      </c>
      <c r="AZ421" s="76">
        <f t="shared" si="615"/>
        <v>120978</v>
      </c>
      <c r="BA421" s="76">
        <f t="shared" si="615"/>
        <v>122842</v>
      </c>
      <c r="BB421" s="76">
        <f t="shared" si="615"/>
        <v>124558</v>
      </c>
      <c r="BC421" s="76">
        <f t="shared" si="615"/>
        <v>127934</v>
      </c>
      <c r="BD421" s="76">
        <f t="shared" si="615"/>
        <v>129258</v>
      </c>
      <c r="BE421" s="76">
        <f t="shared" si="615"/>
        <v>130096</v>
      </c>
      <c r="BF421" s="76">
        <f t="shared" si="615"/>
        <v>129681</v>
      </c>
      <c r="BG421" s="76">
        <f t="shared" si="615"/>
        <v>130780</v>
      </c>
      <c r="BH421" s="76">
        <f t="shared" si="615"/>
        <v>128480</v>
      </c>
      <c r="BI421" s="76">
        <f t="shared" si="615"/>
        <v>129409</v>
      </c>
      <c r="BJ421" s="76">
        <f t="shared" si="615"/>
        <v>128754</v>
      </c>
      <c r="BK421" s="76">
        <f t="shared" si="615"/>
        <v>128696</v>
      </c>
      <c r="BL421" s="76">
        <f t="shared" si="615"/>
        <v>126939</v>
      </c>
      <c r="BM421" s="76">
        <f t="shared" si="615"/>
        <v>127846</v>
      </c>
      <c r="BN421" s="76">
        <f t="shared" si="615"/>
        <v>126285</v>
      </c>
      <c r="BO421" s="76">
        <f t="shared" si="615"/>
        <v>125343</v>
      </c>
      <c r="BP421" s="76">
        <f t="shared" si="615"/>
        <v>121730</v>
      </c>
      <c r="BQ421" s="76">
        <f t="shared" si="615"/>
        <v>119514</v>
      </c>
      <c r="BR421" s="76">
        <f t="shared" si="615"/>
        <v>118256</v>
      </c>
      <c r="BS421" s="76">
        <f t="shared" si="615"/>
        <v>116511</v>
      </c>
      <c r="BT421" s="76">
        <f t="shared" si="615"/>
        <v>115001</v>
      </c>
      <c r="BU421" s="76">
        <f t="shared" si="615"/>
        <v>116226</v>
      </c>
      <c r="BV421" s="76">
        <f t="shared" si="615"/>
        <v>115727</v>
      </c>
      <c r="BW421" s="76">
        <f t="shared" si="615"/>
        <v>117423</v>
      </c>
      <c r="BX421" s="76">
        <f t="shared" si="615"/>
        <v>119799</v>
      </c>
      <c r="BY421" s="76">
        <f t="shared" si="615"/>
        <v>120056</v>
      </c>
      <c r="BZ421" s="76">
        <f t="shared" si="615"/>
        <v>121645</v>
      </c>
      <c r="CA421" s="76">
        <f t="shared" ref="CA421:DK421" si="616">CA372+CA323</f>
        <v>122668</v>
      </c>
      <c r="CB421" s="76">
        <f t="shared" si="616"/>
        <v>122113</v>
      </c>
      <c r="CC421" s="76">
        <f t="shared" si="616"/>
        <v>123053</v>
      </c>
      <c r="CD421" s="76">
        <f t="shared" si="616"/>
        <v>122112</v>
      </c>
      <c r="CE421" s="76">
        <f t="shared" si="616"/>
        <v>122599</v>
      </c>
      <c r="CF421" s="76">
        <f t="shared" si="616"/>
        <v>118139</v>
      </c>
      <c r="CG421" s="76">
        <f t="shared" si="616"/>
        <v>112691</v>
      </c>
      <c r="CH421" s="76">
        <f t="shared" si="616"/>
        <v>107861</v>
      </c>
      <c r="CI421" s="76">
        <f t="shared" si="616"/>
        <v>103645</v>
      </c>
      <c r="CJ421" s="76">
        <f t="shared" si="616"/>
        <v>99589</v>
      </c>
      <c r="CK421" s="76">
        <f t="shared" si="616"/>
        <v>94739</v>
      </c>
      <c r="CL421" s="76">
        <f t="shared" si="616"/>
        <v>91163</v>
      </c>
      <c r="CM421" s="76">
        <f t="shared" si="616"/>
        <v>86833</v>
      </c>
      <c r="CN421" s="76">
        <f t="shared" si="616"/>
        <v>81913</v>
      </c>
      <c r="CO421" s="76">
        <f t="shared" si="616"/>
        <v>77829</v>
      </c>
      <c r="CP421" s="76">
        <f t="shared" si="616"/>
        <v>73629</v>
      </c>
      <c r="CQ421" s="76">
        <f t="shared" si="616"/>
        <v>71098</v>
      </c>
      <c r="CR421" s="76">
        <f t="shared" si="616"/>
        <v>66408</v>
      </c>
      <c r="CS421" s="76">
        <f t="shared" si="616"/>
        <v>65511</v>
      </c>
      <c r="CT421" s="76">
        <f t="shared" si="616"/>
        <v>61893</v>
      </c>
      <c r="CU421" s="76">
        <f t="shared" si="616"/>
        <v>59729</v>
      </c>
      <c r="CV421" s="76">
        <f t="shared" si="616"/>
        <v>55912</v>
      </c>
      <c r="CW421" s="76">
        <f t="shared" si="616"/>
        <v>52539</v>
      </c>
      <c r="CX421" s="76">
        <f t="shared" si="616"/>
        <v>47072</v>
      </c>
      <c r="CY421" s="76">
        <f t="shared" si="616"/>
        <v>42945</v>
      </c>
      <c r="CZ421" s="76">
        <f t="shared" si="616"/>
        <v>38070</v>
      </c>
      <c r="DA421" s="76">
        <f t="shared" si="616"/>
        <v>32900</v>
      </c>
      <c r="DB421" s="76">
        <f t="shared" si="616"/>
        <v>27570</v>
      </c>
      <c r="DC421" s="76">
        <f t="shared" si="616"/>
        <v>22332</v>
      </c>
      <c r="DD421" s="76">
        <f t="shared" si="616"/>
        <v>18749</v>
      </c>
      <c r="DE421" s="76">
        <f t="shared" si="616"/>
        <v>15297</v>
      </c>
      <c r="DF421" s="76">
        <f t="shared" si="616"/>
        <v>11999</v>
      </c>
      <c r="DG421" s="76">
        <f t="shared" si="616"/>
        <v>9476</v>
      </c>
      <c r="DH421" s="76">
        <f t="shared" si="616"/>
        <v>7138</v>
      </c>
      <c r="DI421" s="76">
        <f t="shared" si="616"/>
        <v>5048</v>
      </c>
      <c r="DJ421" s="76">
        <f t="shared" si="616"/>
        <v>3337</v>
      </c>
      <c r="DK421" s="76">
        <f t="shared" si="616"/>
        <v>2121</v>
      </c>
      <c r="DL421" s="76">
        <f t="shared" ref="DL421:EE421" si="617">DL372+DL323</f>
        <v>1231</v>
      </c>
      <c r="DM421" s="76">
        <f t="shared" si="617"/>
        <v>668</v>
      </c>
      <c r="DN421" s="76">
        <f t="shared" si="617"/>
        <v>311</v>
      </c>
      <c r="DO421" s="76">
        <f t="shared" si="617"/>
        <v>130</v>
      </c>
      <c r="DP421" s="76">
        <f t="shared" si="617"/>
        <v>47</v>
      </c>
      <c r="DQ421" s="76">
        <f t="shared" si="617"/>
        <v>16</v>
      </c>
      <c r="DR421" s="76">
        <f t="shared" si="617"/>
        <v>6</v>
      </c>
      <c r="DS421" s="76">
        <f t="shared" si="617"/>
        <v>0</v>
      </c>
      <c r="DT421" s="76">
        <f t="shared" si="617"/>
        <v>0</v>
      </c>
      <c r="DU421" s="76">
        <f t="shared" si="617"/>
        <v>0</v>
      </c>
      <c r="DV421" s="76">
        <f t="shared" si="617"/>
        <v>0</v>
      </c>
      <c r="DW421" s="76">
        <f t="shared" si="617"/>
        <v>0</v>
      </c>
      <c r="DX421" s="76">
        <f t="shared" si="617"/>
        <v>0</v>
      </c>
      <c r="DY421" s="76">
        <f t="shared" si="617"/>
        <v>0</v>
      </c>
      <c r="DZ421" s="76">
        <f t="shared" si="617"/>
        <v>0</v>
      </c>
      <c r="EA421" s="76">
        <f t="shared" si="617"/>
        <v>0</v>
      </c>
      <c r="EB421" s="76">
        <f t="shared" si="617"/>
        <v>0</v>
      </c>
      <c r="EC421" s="76">
        <f t="shared" si="617"/>
        <v>0</v>
      </c>
      <c r="ED421" s="76">
        <f t="shared" si="617"/>
        <v>0</v>
      </c>
      <c r="EE421" s="76">
        <f t="shared" si="617"/>
        <v>0</v>
      </c>
    </row>
    <row r="422" spans="1:135" ht="0.95" customHeight="1" x14ac:dyDescent="0.25">
      <c r="A422" s="70">
        <v>2033</v>
      </c>
      <c r="B422" s="71">
        <f t="shared" si="544"/>
        <v>9319909</v>
      </c>
      <c r="C422" s="73">
        <f t="shared" si="549"/>
        <v>4.3450200218996772E-3</v>
      </c>
      <c r="D422" s="66">
        <f t="shared" ref="D422:M422" si="618">D324+D373</f>
        <v>5155660</v>
      </c>
      <c r="E422" s="66">
        <f t="shared" si="618"/>
        <v>5276277</v>
      </c>
      <c r="F422" s="66">
        <f t="shared" si="618"/>
        <v>5397217</v>
      </c>
      <c r="G422" s="75">
        <f t="shared" si="618"/>
        <v>5518672</v>
      </c>
      <c r="H422" s="75">
        <f t="shared" si="618"/>
        <v>5640292</v>
      </c>
      <c r="I422" s="75">
        <f t="shared" si="618"/>
        <v>2358475</v>
      </c>
      <c r="J422" s="75">
        <f t="shared" si="618"/>
        <v>2237858</v>
      </c>
      <c r="K422" s="75">
        <f t="shared" si="618"/>
        <v>2116918</v>
      </c>
      <c r="L422" s="75">
        <f t="shared" si="618"/>
        <v>1995463</v>
      </c>
      <c r="M422" s="75">
        <f t="shared" si="618"/>
        <v>1873843</v>
      </c>
      <c r="N422" s="66"/>
      <c r="O422" s="76">
        <f t="shared" ref="O422:BZ422" si="619">O373+O324</f>
        <v>84660</v>
      </c>
      <c r="P422" s="76">
        <f t="shared" si="619"/>
        <v>85610</v>
      </c>
      <c r="Q422" s="76">
        <f t="shared" si="619"/>
        <v>86444</v>
      </c>
      <c r="R422" s="76">
        <f t="shared" si="619"/>
        <v>87269</v>
      </c>
      <c r="S422" s="76">
        <f t="shared" si="619"/>
        <v>88059</v>
      </c>
      <c r="T422" s="76">
        <f t="shared" si="619"/>
        <v>88850</v>
      </c>
      <c r="U422" s="76">
        <f t="shared" si="619"/>
        <v>89571</v>
      </c>
      <c r="V422" s="76">
        <f t="shared" si="619"/>
        <v>90234</v>
      </c>
      <c r="W422" s="76">
        <f t="shared" si="619"/>
        <v>90831</v>
      </c>
      <c r="X422" s="76">
        <f t="shared" si="619"/>
        <v>91328</v>
      </c>
      <c r="Y422" s="76">
        <f t="shared" si="619"/>
        <v>91706</v>
      </c>
      <c r="Z422" s="76">
        <f t="shared" si="619"/>
        <v>91971</v>
      </c>
      <c r="AA422" s="76">
        <f t="shared" si="619"/>
        <v>92123</v>
      </c>
      <c r="AB422" s="76">
        <f t="shared" si="619"/>
        <v>92204</v>
      </c>
      <c r="AC422" s="76">
        <f t="shared" si="619"/>
        <v>92249</v>
      </c>
      <c r="AD422" s="76">
        <f t="shared" si="619"/>
        <v>92310</v>
      </c>
      <c r="AE422" s="76">
        <f t="shared" si="619"/>
        <v>92454</v>
      </c>
      <c r="AF422" s="76">
        <f t="shared" si="619"/>
        <v>92602</v>
      </c>
      <c r="AG422" s="76">
        <f t="shared" si="619"/>
        <v>92749</v>
      </c>
      <c r="AH422" s="76">
        <f t="shared" si="619"/>
        <v>92550</v>
      </c>
      <c r="AI422" s="76">
        <f t="shared" si="619"/>
        <v>93281</v>
      </c>
      <c r="AJ422" s="76">
        <f t="shared" si="619"/>
        <v>94325</v>
      </c>
      <c r="AK422" s="76">
        <f t="shared" si="619"/>
        <v>94503</v>
      </c>
      <c r="AL422" s="76">
        <f t="shared" si="619"/>
        <v>96669</v>
      </c>
      <c r="AM422" s="76">
        <f t="shared" si="619"/>
        <v>96877</v>
      </c>
      <c r="AN422" s="76">
        <f t="shared" si="619"/>
        <v>98032</v>
      </c>
      <c r="AO422" s="76">
        <f t="shared" si="619"/>
        <v>98653</v>
      </c>
      <c r="AP422" s="76">
        <f t="shared" si="619"/>
        <v>99973</v>
      </c>
      <c r="AQ422" s="76">
        <f t="shared" si="619"/>
        <v>101503</v>
      </c>
      <c r="AR422" s="76">
        <f t="shared" si="619"/>
        <v>103337</v>
      </c>
      <c r="AS422" s="76">
        <f t="shared" si="619"/>
        <v>104065</v>
      </c>
      <c r="AT422" s="76">
        <f t="shared" si="619"/>
        <v>106594</v>
      </c>
      <c r="AU422" s="76">
        <f t="shared" si="619"/>
        <v>108513</v>
      </c>
      <c r="AV422" s="76">
        <f t="shared" si="619"/>
        <v>113601</v>
      </c>
      <c r="AW422" s="76">
        <f t="shared" si="619"/>
        <v>114361</v>
      </c>
      <c r="AX422" s="76">
        <f t="shared" si="619"/>
        <v>116502</v>
      </c>
      <c r="AY422" s="76">
        <f t="shared" si="619"/>
        <v>118363</v>
      </c>
      <c r="AZ422" s="76">
        <f t="shared" si="619"/>
        <v>121156</v>
      </c>
      <c r="BA422" s="76">
        <f t="shared" si="619"/>
        <v>121808</v>
      </c>
      <c r="BB422" s="76">
        <f t="shared" si="619"/>
        <v>123562</v>
      </c>
      <c r="BC422" s="76">
        <f t="shared" si="619"/>
        <v>125183</v>
      </c>
      <c r="BD422" s="76">
        <f t="shared" si="619"/>
        <v>128461</v>
      </c>
      <c r="BE422" s="76">
        <f t="shared" si="619"/>
        <v>129703</v>
      </c>
      <c r="BF422" s="76">
        <f t="shared" si="619"/>
        <v>130469</v>
      </c>
      <c r="BG422" s="76">
        <f t="shared" si="619"/>
        <v>129997</v>
      </c>
      <c r="BH422" s="76">
        <f t="shared" si="619"/>
        <v>131028</v>
      </c>
      <c r="BI422" s="76">
        <f t="shared" si="619"/>
        <v>128677</v>
      </c>
      <c r="BJ422" s="76">
        <f t="shared" si="619"/>
        <v>129538</v>
      </c>
      <c r="BK422" s="76">
        <f t="shared" si="619"/>
        <v>128817</v>
      </c>
      <c r="BL422" s="76">
        <f t="shared" si="619"/>
        <v>128687</v>
      </c>
      <c r="BM422" s="76">
        <f t="shared" si="619"/>
        <v>126875</v>
      </c>
      <c r="BN422" s="76">
        <f t="shared" si="619"/>
        <v>127697</v>
      </c>
      <c r="BO422" s="76">
        <f t="shared" si="619"/>
        <v>126071</v>
      </c>
      <c r="BP422" s="76">
        <f t="shared" si="619"/>
        <v>125060</v>
      </c>
      <c r="BQ422" s="76">
        <f t="shared" si="619"/>
        <v>121401</v>
      </c>
      <c r="BR422" s="76">
        <f t="shared" si="619"/>
        <v>119120</v>
      </c>
      <c r="BS422" s="76">
        <f t="shared" si="619"/>
        <v>117794</v>
      </c>
      <c r="BT422" s="76">
        <f t="shared" si="619"/>
        <v>115982</v>
      </c>
      <c r="BU422" s="76">
        <f t="shared" si="619"/>
        <v>114408</v>
      </c>
      <c r="BV422" s="76">
        <f t="shared" si="619"/>
        <v>115540</v>
      </c>
      <c r="BW422" s="76">
        <f t="shared" si="619"/>
        <v>114889</v>
      </c>
      <c r="BX422" s="76">
        <f t="shared" si="619"/>
        <v>116578</v>
      </c>
      <c r="BY422" s="76">
        <f t="shared" si="619"/>
        <v>118869</v>
      </c>
      <c r="BZ422" s="76">
        <f t="shared" si="619"/>
        <v>119050</v>
      </c>
      <c r="CA422" s="76">
        <f t="shared" ref="CA422:DK422" si="620">CA373+CA324</f>
        <v>120422</v>
      </c>
      <c r="CB422" s="76">
        <f t="shared" si="620"/>
        <v>121137</v>
      </c>
      <c r="CC422" s="76">
        <f t="shared" si="620"/>
        <v>120938</v>
      </c>
      <c r="CD422" s="76">
        <f t="shared" si="620"/>
        <v>121940</v>
      </c>
      <c r="CE422" s="76">
        <f t="shared" si="620"/>
        <v>120968</v>
      </c>
      <c r="CF422" s="76">
        <f t="shared" si="620"/>
        <v>121384</v>
      </c>
      <c r="CG422" s="76">
        <f t="shared" si="620"/>
        <v>116900</v>
      </c>
      <c r="CH422" s="76">
        <f t="shared" si="620"/>
        <v>111420</v>
      </c>
      <c r="CI422" s="76">
        <f t="shared" si="620"/>
        <v>106548</v>
      </c>
      <c r="CJ422" s="76">
        <f t="shared" si="620"/>
        <v>102262</v>
      </c>
      <c r="CK422" s="76">
        <f t="shared" si="620"/>
        <v>98135</v>
      </c>
      <c r="CL422" s="76">
        <f t="shared" si="620"/>
        <v>93215</v>
      </c>
      <c r="CM422" s="76">
        <f t="shared" si="620"/>
        <v>89550</v>
      </c>
      <c r="CN422" s="76">
        <f t="shared" si="620"/>
        <v>85125</v>
      </c>
      <c r="CO422" s="76">
        <f t="shared" si="620"/>
        <v>80128</v>
      </c>
      <c r="CP422" s="76">
        <f t="shared" si="620"/>
        <v>75944</v>
      </c>
      <c r="CQ422" s="76">
        <f t="shared" si="620"/>
        <v>71651</v>
      </c>
      <c r="CR422" s="76">
        <f t="shared" si="620"/>
        <v>68957</v>
      </c>
      <c r="CS422" s="76">
        <f t="shared" si="620"/>
        <v>64167</v>
      </c>
      <c r="CT422" s="76">
        <f t="shared" si="620"/>
        <v>63024</v>
      </c>
      <c r="CU422" s="76">
        <f t="shared" si="620"/>
        <v>59259</v>
      </c>
      <c r="CV422" s="76">
        <f t="shared" si="620"/>
        <v>56866</v>
      </c>
      <c r="CW422" s="76">
        <f t="shared" si="620"/>
        <v>52893</v>
      </c>
      <c r="CX422" s="76">
        <f t="shared" si="620"/>
        <v>49342</v>
      </c>
      <c r="CY422" s="76">
        <f t="shared" si="620"/>
        <v>43831</v>
      </c>
      <c r="CZ422" s="76">
        <f t="shared" si="620"/>
        <v>39602</v>
      </c>
      <c r="DA422" s="76">
        <f t="shared" si="620"/>
        <v>34713</v>
      </c>
      <c r="DB422" s="76">
        <f t="shared" si="620"/>
        <v>29606</v>
      </c>
      <c r="DC422" s="76">
        <f t="shared" si="620"/>
        <v>24439</v>
      </c>
      <c r="DD422" s="76">
        <f t="shared" si="620"/>
        <v>19449</v>
      </c>
      <c r="DE422" s="76">
        <f t="shared" si="620"/>
        <v>15990</v>
      </c>
      <c r="DF422" s="76">
        <f t="shared" si="620"/>
        <v>12725</v>
      </c>
      <c r="DG422" s="76">
        <f t="shared" si="620"/>
        <v>9693</v>
      </c>
      <c r="DH422" s="76">
        <f t="shared" si="620"/>
        <v>7394</v>
      </c>
      <c r="DI422" s="76">
        <f t="shared" si="620"/>
        <v>5344</v>
      </c>
      <c r="DJ422" s="76">
        <f t="shared" si="620"/>
        <v>3602</v>
      </c>
      <c r="DK422" s="76">
        <f t="shared" si="620"/>
        <v>2254</v>
      </c>
      <c r="DL422" s="76">
        <f t="shared" ref="DL422:EE422" si="621">DL373+DL324</f>
        <v>1340</v>
      </c>
      <c r="DM422" s="76">
        <f t="shared" si="621"/>
        <v>718</v>
      </c>
      <c r="DN422" s="76">
        <f t="shared" si="621"/>
        <v>356</v>
      </c>
      <c r="DO422" s="76">
        <f t="shared" si="621"/>
        <v>149</v>
      </c>
      <c r="DP422" s="76">
        <f t="shared" si="621"/>
        <v>54</v>
      </c>
      <c r="DQ422" s="76">
        <f t="shared" si="621"/>
        <v>18</v>
      </c>
      <c r="DR422" s="76">
        <f t="shared" si="621"/>
        <v>6</v>
      </c>
      <c r="DS422" s="76">
        <f t="shared" si="621"/>
        <v>0</v>
      </c>
      <c r="DT422" s="76">
        <f t="shared" si="621"/>
        <v>0</v>
      </c>
      <c r="DU422" s="76">
        <f t="shared" si="621"/>
        <v>0</v>
      </c>
      <c r="DV422" s="76">
        <f t="shared" si="621"/>
        <v>0</v>
      </c>
      <c r="DW422" s="76">
        <f t="shared" si="621"/>
        <v>0</v>
      </c>
      <c r="DX422" s="76">
        <f t="shared" si="621"/>
        <v>0</v>
      </c>
      <c r="DY422" s="76">
        <f t="shared" si="621"/>
        <v>0</v>
      </c>
      <c r="DZ422" s="76">
        <f t="shared" si="621"/>
        <v>0</v>
      </c>
      <c r="EA422" s="76">
        <f t="shared" si="621"/>
        <v>0</v>
      </c>
      <c r="EB422" s="76">
        <f t="shared" si="621"/>
        <v>0</v>
      </c>
      <c r="EC422" s="76">
        <f t="shared" si="621"/>
        <v>0</v>
      </c>
      <c r="ED422" s="76">
        <f t="shared" si="621"/>
        <v>0</v>
      </c>
      <c r="EE422" s="76">
        <f t="shared" si="621"/>
        <v>0</v>
      </c>
    </row>
    <row r="423" spans="1:135" ht="0.95" customHeight="1" x14ac:dyDescent="0.25">
      <c r="A423" s="70">
        <v>2034</v>
      </c>
      <c r="B423" s="71">
        <f t="shared" si="544"/>
        <v>9355710</v>
      </c>
      <c r="C423" s="73">
        <f t="shared" si="549"/>
        <v>3.8413465195851161E-3</v>
      </c>
      <c r="D423" s="66">
        <f t="shared" ref="D423:M423" si="622">D325+D374</f>
        <v>5151667</v>
      </c>
      <c r="E423" s="66">
        <f t="shared" si="622"/>
        <v>5269595</v>
      </c>
      <c r="F423" s="66">
        <f t="shared" si="622"/>
        <v>5388927</v>
      </c>
      <c r="G423" s="75">
        <f t="shared" si="622"/>
        <v>5508756</v>
      </c>
      <c r="H423" s="75">
        <f t="shared" si="622"/>
        <v>5629095</v>
      </c>
      <c r="I423" s="75">
        <f t="shared" si="622"/>
        <v>2398296</v>
      </c>
      <c r="J423" s="75">
        <f t="shared" si="622"/>
        <v>2280368</v>
      </c>
      <c r="K423" s="75">
        <f t="shared" si="622"/>
        <v>2161036</v>
      </c>
      <c r="L423" s="75">
        <f t="shared" si="622"/>
        <v>2041207</v>
      </c>
      <c r="M423" s="75">
        <f t="shared" si="622"/>
        <v>1920868</v>
      </c>
      <c r="N423" s="66"/>
      <c r="O423" s="76">
        <f t="shared" ref="O423:BZ423" si="623">O374+O325</f>
        <v>84366</v>
      </c>
      <c r="P423" s="76">
        <f t="shared" si="623"/>
        <v>85274</v>
      </c>
      <c r="Q423" s="76">
        <f t="shared" si="623"/>
        <v>86079</v>
      </c>
      <c r="R423" s="76">
        <f t="shared" si="623"/>
        <v>86861</v>
      </c>
      <c r="S423" s="76">
        <f t="shared" si="623"/>
        <v>87666</v>
      </c>
      <c r="T423" s="76">
        <f t="shared" si="623"/>
        <v>88438</v>
      </c>
      <c r="U423" s="76">
        <f t="shared" si="623"/>
        <v>89203</v>
      </c>
      <c r="V423" s="76">
        <f t="shared" si="623"/>
        <v>89909</v>
      </c>
      <c r="W423" s="76">
        <f t="shared" si="623"/>
        <v>90571</v>
      </c>
      <c r="X423" s="76">
        <f t="shared" si="623"/>
        <v>91153</v>
      </c>
      <c r="Y423" s="76">
        <f t="shared" si="623"/>
        <v>91636</v>
      </c>
      <c r="Z423" s="76">
        <f t="shared" si="623"/>
        <v>91996</v>
      </c>
      <c r="AA423" s="76">
        <f t="shared" si="623"/>
        <v>92253</v>
      </c>
      <c r="AB423" s="76">
        <f t="shared" si="623"/>
        <v>92408</v>
      </c>
      <c r="AC423" s="76">
        <f t="shared" si="623"/>
        <v>92518</v>
      </c>
      <c r="AD423" s="76">
        <f t="shared" si="623"/>
        <v>92633</v>
      </c>
      <c r="AE423" s="76">
        <f t="shared" si="623"/>
        <v>92810</v>
      </c>
      <c r="AF423" s="76">
        <f t="shared" si="623"/>
        <v>93087</v>
      </c>
      <c r="AG423" s="76">
        <f t="shared" si="623"/>
        <v>93333</v>
      </c>
      <c r="AH423" s="76">
        <f t="shared" si="623"/>
        <v>93553</v>
      </c>
      <c r="AI423" s="76">
        <f t="shared" si="623"/>
        <v>93456</v>
      </c>
      <c r="AJ423" s="76">
        <f t="shared" si="623"/>
        <v>94325</v>
      </c>
      <c r="AK423" s="76">
        <f t="shared" si="623"/>
        <v>95538</v>
      </c>
      <c r="AL423" s="76">
        <f t="shared" si="623"/>
        <v>95947</v>
      </c>
      <c r="AM423" s="76">
        <f t="shared" si="623"/>
        <v>98324</v>
      </c>
      <c r="AN423" s="76">
        <f t="shared" si="623"/>
        <v>98744</v>
      </c>
      <c r="AO423" s="76">
        <f t="shared" si="623"/>
        <v>100019</v>
      </c>
      <c r="AP423" s="76">
        <f t="shared" si="623"/>
        <v>100688</v>
      </c>
      <c r="AQ423" s="76">
        <f t="shared" si="623"/>
        <v>101985</v>
      </c>
      <c r="AR423" s="76">
        <f t="shared" si="623"/>
        <v>103432</v>
      </c>
      <c r="AS423" s="76">
        <f t="shared" si="623"/>
        <v>105163</v>
      </c>
      <c r="AT423" s="76">
        <f t="shared" si="623"/>
        <v>105791</v>
      </c>
      <c r="AU423" s="76">
        <f t="shared" si="623"/>
        <v>108186</v>
      </c>
      <c r="AV423" s="76">
        <f t="shared" si="623"/>
        <v>109970</v>
      </c>
      <c r="AW423" s="76">
        <f t="shared" si="623"/>
        <v>114883</v>
      </c>
      <c r="AX423" s="76">
        <f t="shared" si="623"/>
        <v>115515</v>
      </c>
      <c r="AY423" s="76">
        <f t="shared" si="623"/>
        <v>117518</v>
      </c>
      <c r="AZ423" s="76">
        <f t="shared" si="623"/>
        <v>119256</v>
      </c>
      <c r="BA423" s="76">
        <f t="shared" si="623"/>
        <v>121928</v>
      </c>
      <c r="BB423" s="76">
        <f t="shared" si="623"/>
        <v>122484</v>
      </c>
      <c r="BC423" s="76">
        <f t="shared" si="623"/>
        <v>124144</v>
      </c>
      <c r="BD423" s="76">
        <f t="shared" si="623"/>
        <v>125681</v>
      </c>
      <c r="BE423" s="76">
        <f t="shared" si="623"/>
        <v>128872</v>
      </c>
      <c r="BF423" s="76">
        <f t="shared" si="623"/>
        <v>130045</v>
      </c>
      <c r="BG423" s="76">
        <f t="shared" si="623"/>
        <v>130747</v>
      </c>
      <c r="BH423" s="76">
        <f t="shared" si="623"/>
        <v>130222</v>
      </c>
      <c r="BI423" s="76">
        <f t="shared" si="623"/>
        <v>131185</v>
      </c>
      <c r="BJ423" s="76">
        <f t="shared" si="623"/>
        <v>128788</v>
      </c>
      <c r="BK423" s="76">
        <f t="shared" si="623"/>
        <v>129578</v>
      </c>
      <c r="BL423" s="76">
        <f t="shared" si="623"/>
        <v>128787</v>
      </c>
      <c r="BM423" s="76">
        <f t="shared" si="623"/>
        <v>128586</v>
      </c>
      <c r="BN423" s="76">
        <f t="shared" si="623"/>
        <v>126713</v>
      </c>
      <c r="BO423" s="76">
        <f t="shared" si="623"/>
        <v>127454</v>
      </c>
      <c r="BP423" s="76">
        <f t="shared" si="623"/>
        <v>125762</v>
      </c>
      <c r="BQ423" s="76">
        <f t="shared" si="623"/>
        <v>124684</v>
      </c>
      <c r="BR423" s="76">
        <f t="shared" si="623"/>
        <v>120981</v>
      </c>
      <c r="BS423" s="76">
        <f t="shared" si="623"/>
        <v>118635</v>
      </c>
      <c r="BT423" s="76">
        <f t="shared" si="623"/>
        <v>117240</v>
      </c>
      <c r="BU423" s="76">
        <f t="shared" si="623"/>
        <v>115362</v>
      </c>
      <c r="BV423" s="76">
        <f t="shared" si="623"/>
        <v>113722</v>
      </c>
      <c r="BW423" s="76">
        <f t="shared" si="623"/>
        <v>114680</v>
      </c>
      <c r="BX423" s="76">
        <f t="shared" si="623"/>
        <v>114055</v>
      </c>
      <c r="BY423" s="76">
        <f t="shared" si="623"/>
        <v>115666</v>
      </c>
      <c r="BZ423" s="76">
        <f t="shared" si="623"/>
        <v>117869</v>
      </c>
      <c r="CA423" s="76">
        <f t="shared" ref="CA423:DK423" si="624">CA374+CA325</f>
        <v>117842</v>
      </c>
      <c r="CB423" s="76">
        <f t="shared" si="624"/>
        <v>118917</v>
      </c>
      <c r="CC423" s="76">
        <f t="shared" si="624"/>
        <v>119971</v>
      </c>
      <c r="CD423" s="76">
        <f t="shared" si="624"/>
        <v>119855</v>
      </c>
      <c r="CE423" s="76">
        <f t="shared" si="624"/>
        <v>120799</v>
      </c>
      <c r="CF423" s="76">
        <f t="shared" si="624"/>
        <v>119782</v>
      </c>
      <c r="CG423" s="76">
        <f t="shared" si="624"/>
        <v>120108</v>
      </c>
      <c r="CH423" s="76">
        <f t="shared" si="624"/>
        <v>115589</v>
      </c>
      <c r="CI423" s="76">
        <f t="shared" si="624"/>
        <v>110066</v>
      </c>
      <c r="CJ423" s="76">
        <f t="shared" si="624"/>
        <v>105144</v>
      </c>
      <c r="CK423" s="76">
        <f t="shared" si="624"/>
        <v>100779</v>
      </c>
      <c r="CL423" s="76">
        <f t="shared" si="624"/>
        <v>96571</v>
      </c>
      <c r="CM423" s="76">
        <f t="shared" si="624"/>
        <v>91575</v>
      </c>
      <c r="CN423" s="76">
        <f t="shared" si="624"/>
        <v>87810</v>
      </c>
      <c r="CO423" s="76">
        <f t="shared" si="624"/>
        <v>83288</v>
      </c>
      <c r="CP423" s="76">
        <f t="shared" si="624"/>
        <v>78205</v>
      </c>
      <c r="CQ423" s="76">
        <f t="shared" si="624"/>
        <v>73922</v>
      </c>
      <c r="CR423" s="76">
        <f t="shared" si="624"/>
        <v>69521</v>
      </c>
      <c r="CS423" s="76">
        <f t="shared" si="624"/>
        <v>66657</v>
      </c>
      <c r="CT423" s="76">
        <f t="shared" si="624"/>
        <v>61767</v>
      </c>
      <c r="CU423" s="76">
        <f t="shared" si="624"/>
        <v>60371</v>
      </c>
      <c r="CV423" s="76">
        <f t="shared" si="624"/>
        <v>56460</v>
      </c>
      <c r="CW423" s="76">
        <f t="shared" si="624"/>
        <v>53840</v>
      </c>
      <c r="CX423" s="76">
        <f t="shared" si="624"/>
        <v>49716</v>
      </c>
      <c r="CY423" s="76">
        <f t="shared" si="624"/>
        <v>45995</v>
      </c>
      <c r="CZ423" s="76">
        <f t="shared" si="624"/>
        <v>40464</v>
      </c>
      <c r="DA423" s="76">
        <f t="shared" si="624"/>
        <v>36158</v>
      </c>
      <c r="DB423" s="76">
        <f t="shared" si="624"/>
        <v>31288</v>
      </c>
      <c r="DC423" s="76">
        <f t="shared" si="624"/>
        <v>26286</v>
      </c>
      <c r="DD423" s="76">
        <f t="shared" si="624"/>
        <v>21323</v>
      </c>
      <c r="DE423" s="76">
        <f t="shared" si="624"/>
        <v>16629</v>
      </c>
      <c r="DF423" s="76">
        <f t="shared" si="624"/>
        <v>13342</v>
      </c>
      <c r="DG423" s="76">
        <f t="shared" si="624"/>
        <v>10316</v>
      </c>
      <c r="DH423" s="76">
        <f t="shared" si="624"/>
        <v>7596</v>
      </c>
      <c r="DI423" s="76">
        <f t="shared" si="624"/>
        <v>5564</v>
      </c>
      <c r="DJ423" s="76">
        <f t="shared" si="624"/>
        <v>3837</v>
      </c>
      <c r="DK423" s="76">
        <f t="shared" si="624"/>
        <v>2450</v>
      </c>
      <c r="DL423" s="76">
        <f t="shared" ref="DL423:EE423" si="625">DL374+DL325</f>
        <v>1435</v>
      </c>
      <c r="DM423" s="76">
        <f t="shared" si="625"/>
        <v>790</v>
      </c>
      <c r="DN423" s="76">
        <f t="shared" si="625"/>
        <v>385</v>
      </c>
      <c r="DO423" s="76">
        <f t="shared" si="625"/>
        <v>173</v>
      </c>
      <c r="DP423" s="76">
        <f t="shared" si="625"/>
        <v>63</v>
      </c>
      <c r="DQ423" s="76">
        <f t="shared" si="625"/>
        <v>21</v>
      </c>
      <c r="DR423" s="76">
        <f t="shared" si="625"/>
        <v>7</v>
      </c>
      <c r="DS423" s="76">
        <f t="shared" si="625"/>
        <v>0</v>
      </c>
      <c r="DT423" s="76">
        <f t="shared" si="625"/>
        <v>0</v>
      </c>
      <c r="DU423" s="76">
        <f t="shared" si="625"/>
        <v>0</v>
      </c>
      <c r="DV423" s="76">
        <f t="shared" si="625"/>
        <v>0</v>
      </c>
      <c r="DW423" s="76">
        <f t="shared" si="625"/>
        <v>0</v>
      </c>
      <c r="DX423" s="76">
        <f t="shared" si="625"/>
        <v>0</v>
      </c>
      <c r="DY423" s="76">
        <f t="shared" si="625"/>
        <v>0</v>
      </c>
      <c r="DZ423" s="76">
        <f t="shared" si="625"/>
        <v>0</v>
      </c>
      <c r="EA423" s="76">
        <f t="shared" si="625"/>
        <v>0</v>
      </c>
      <c r="EB423" s="76">
        <f t="shared" si="625"/>
        <v>0</v>
      </c>
      <c r="EC423" s="76">
        <f t="shared" si="625"/>
        <v>0</v>
      </c>
      <c r="ED423" s="76">
        <f t="shared" si="625"/>
        <v>0</v>
      </c>
      <c r="EE423" s="76">
        <f t="shared" si="625"/>
        <v>0</v>
      </c>
    </row>
    <row r="424" spans="1:135" ht="0.95" customHeight="1" x14ac:dyDescent="0.25">
      <c r="A424" s="70">
        <v>2035</v>
      </c>
      <c r="B424" s="71">
        <f t="shared" si="544"/>
        <v>9386932</v>
      </c>
      <c r="C424" s="73">
        <f t="shared" si="549"/>
        <v>3.3372133167872881E-3</v>
      </c>
      <c r="D424" s="66">
        <f t="shared" ref="D424:M424" si="626">D326+D375</f>
        <v>5147987</v>
      </c>
      <c r="E424" s="66">
        <f t="shared" si="626"/>
        <v>5264383</v>
      </c>
      <c r="F424" s="66">
        <f t="shared" si="626"/>
        <v>5381047</v>
      </c>
      <c r="G424" s="75">
        <f t="shared" si="626"/>
        <v>5499283</v>
      </c>
      <c r="H424" s="75">
        <f t="shared" si="626"/>
        <v>5618017</v>
      </c>
      <c r="I424" s="75">
        <f t="shared" si="626"/>
        <v>2434938</v>
      </c>
      <c r="J424" s="75">
        <f t="shared" si="626"/>
        <v>2318542</v>
      </c>
      <c r="K424" s="75">
        <f t="shared" si="626"/>
        <v>2201878</v>
      </c>
      <c r="L424" s="75">
        <f t="shared" si="626"/>
        <v>2083642</v>
      </c>
      <c r="M424" s="75">
        <f t="shared" si="626"/>
        <v>1964908</v>
      </c>
      <c r="N424" s="66"/>
      <c r="O424" s="76">
        <f t="shared" ref="O424:BZ424" si="627">O375+O326</f>
        <v>84103</v>
      </c>
      <c r="P424" s="76">
        <f t="shared" si="627"/>
        <v>84949</v>
      </c>
      <c r="Q424" s="76">
        <f t="shared" si="627"/>
        <v>85713</v>
      </c>
      <c r="R424" s="76">
        <f t="shared" si="627"/>
        <v>86469</v>
      </c>
      <c r="S424" s="76">
        <f t="shared" si="627"/>
        <v>87233</v>
      </c>
      <c r="T424" s="76">
        <f t="shared" si="627"/>
        <v>88021</v>
      </c>
      <c r="U424" s="76">
        <f t="shared" si="627"/>
        <v>88764</v>
      </c>
      <c r="V424" s="76">
        <f t="shared" si="627"/>
        <v>89519</v>
      </c>
      <c r="W424" s="76">
        <f t="shared" si="627"/>
        <v>90223</v>
      </c>
      <c r="X424" s="76">
        <f t="shared" si="627"/>
        <v>90876</v>
      </c>
      <c r="Y424" s="76">
        <f t="shared" si="627"/>
        <v>91441</v>
      </c>
      <c r="Z424" s="76">
        <f t="shared" si="627"/>
        <v>91911</v>
      </c>
      <c r="AA424" s="76">
        <f t="shared" si="627"/>
        <v>92258</v>
      </c>
      <c r="AB424" s="76">
        <f t="shared" si="627"/>
        <v>92520</v>
      </c>
      <c r="AC424" s="76">
        <f t="shared" si="627"/>
        <v>92705</v>
      </c>
      <c r="AD424" s="76">
        <f t="shared" si="627"/>
        <v>92886</v>
      </c>
      <c r="AE424" s="76">
        <f t="shared" si="627"/>
        <v>93114</v>
      </c>
      <c r="AF424" s="76">
        <f t="shared" si="627"/>
        <v>93420</v>
      </c>
      <c r="AG424" s="76">
        <f t="shared" si="627"/>
        <v>93790</v>
      </c>
      <c r="AH424" s="76">
        <f t="shared" si="627"/>
        <v>94092</v>
      </c>
      <c r="AI424" s="76">
        <f t="shared" si="627"/>
        <v>94388</v>
      </c>
      <c r="AJ424" s="76">
        <f t="shared" si="627"/>
        <v>94434</v>
      </c>
      <c r="AK424" s="76">
        <f t="shared" si="627"/>
        <v>95453</v>
      </c>
      <c r="AL424" s="76">
        <f t="shared" si="627"/>
        <v>96882</v>
      </c>
      <c r="AM424" s="76">
        <f t="shared" si="627"/>
        <v>97525</v>
      </c>
      <c r="AN424" s="76">
        <f t="shared" si="627"/>
        <v>100068</v>
      </c>
      <c r="AO424" s="76">
        <f t="shared" si="627"/>
        <v>100618</v>
      </c>
      <c r="AP424" s="76">
        <f t="shared" si="627"/>
        <v>101935</v>
      </c>
      <c r="AQ424" s="76">
        <f t="shared" si="627"/>
        <v>102587</v>
      </c>
      <c r="AR424" s="76">
        <f t="shared" si="627"/>
        <v>103815</v>
      </c>
      <c r="AS424" s="76">
        <f t="shared" si="627"/>
        <v>105161</v>
      </c>
      <c r="AT424" s="76">
        <f t="shared" si="627"/>
        <v>106783</v>
      </c>
      <c r="AU424" s="76">
        <f t="shared" si="627"/>
        <v>107305</v>
      </c>
      <c r="AV424" s="76">
        <f t="shared" si="627"/>
        <v>109560</v>
      </c>
      <c r="AW424" s="76">
        <f t="shared" si="627"/>
        <v>111210</v>
      </c>
      <c r="AX424" s="76">
        <f t="shared" si="627"/>
        <v>115957</v>
      </c>
      <c r="AY424" s="76">
        <f t="shared" si="627"/>
        <v>116469</v>
      </c>
      <c r="AZ424" s="76">
        <f t="shared" si="627"/>
        <v>118352</v>
      </c>
      <c r="BA424" s="76">
        <f t="shared" si="627"/>
        <v>119983</v>
      </c>
      <c r="BB424" s="76">
        <f t="shared" si="627"/>
        <v>122548</v>
      </c>
      <c r="BC424" s="76">
        <f t="shared" si="627"/>
        <v>123023</v>
      </c>
      <c r="BD424" s="76">
        <f t="shared" si="627"/>
        <v>124602</v>
      </c>
      <c r="BE424" s="76">
        <f t="shared" si="627"/>
        <v>126066</v>
      </c>
      <c r="BF424" s="76">
        <f t="shared" si="627"/>
        <v>129179</v>
      </c>
      <c r="BG424" s="76">
        <f t="shared" si="627"/>
        <v>130293</v>
      </c>
      <c r="BH424" s="76">
        <f t="shared" si="627"/>
        <v>130938</v>
      </c>
      <c r="BI424" s="76">
        <f t="shared" si="627"/>
        <v>130361</v>
      </c>
      <c r="BJ424" s="76">
        <f t="shared" si="627"/>
        <v>131256</v>
      </c>
      <c r="BK424" s="76">
        <f t="shared" si="627"/>
        <v>128807</v>
      </c>
      <c r="BL424" s="76">
        <f t="shared" si="627"/>
        <v>129527</v>
      </c>
      <c r="BM424" s="76">
        <f t="shared" si="627"/>
        <v>128666</v>
      </c>
      <c r="BN424" s="76">
        <f t="shared" si="627"/>
        <v>128392</v>
      </c>
      <c r="BO424" s="76">
        <f t="shared" si="627"/>
        <v>126459</v>
      </c>
      <c r="BP424" s="76">
        <f t="shared" si="627"/>
        <v>127116</v>
      </c>
      <c r="BQ424" s="76">
        <f t="shared" si="627"/>
        <v>125362</v>
      </c>
      <c r="BR424" s="76">
        <f t="shared" si="627"/>
        <v>124217</v>
      </c>
      <c r="BS424" s="76">
        <f t="shared" si="627"/>
        <v>120469</v>
      </c>
      <c r="BT424" s="76">
        <f t="shared" si="627"/>
        <v>118056</v>
      </c>
      <c r="BU424" s="76">
        <f t="shared" si="627"/>
        <v>116591</v>
      </c>
      <c r="BV424" s="76">
        <f t="shared" si="627"/>
        <v>114647</v>
      </c>
      <c r="BW424" s="76">
        <f t="shared" si="627"/>
        <v>112863</v>
      </c>
      <c r="BX424" s="76">
        <f t="shared" si="627"/>
        <v>113829</v>
      </c>
      <c r="BY424" s="76">
        <f t="shared" si="627"/>
        <v>113157</v>
      </c>
      <c r="BZ424" s="76">
        <f t="shared" si="627"/>
        <v>114682</v>
      </c>
      <c r="CA424" s="76">
        <f t="shared" ref="CA424:DK424" si="628">CA375+CA326</f>
        <v>116664</v>
      </c>
      <c r="CB424" s="76">
        <f t="shared" si="628"/>
        <v>116358</v>
      </c>
      <c r="CC424" s="76">
        <f t="shared" si="628"/>
        <v>117774</v>
      </c>
      <c r="CD424" s="76">
        <f t="shared" si="628"/>
        <v>118895</v>
      </c>
      <c r="CE424" s="76">
        <f t="shared" si="628"/>
        <v>118741</v>
      </c>
      <c r="CF424" s="76">
        <f t="shared" si="628"/>
        <v>119617</v>
      </c>
      <c r="CG424" s="76">
        <f t="shared" si="628"/>
        <v>118534</v>
      </c>
      <c r="CH424" s="76">
        <f t="shared" si="628"/>
        <v>118760</v>
      </c>
      <c r="CI424" s="76">
        <f t="shared" si="628"/>
        <v>114194</v>
      </c>
      <c r="CJ424" s="76">
        <f t="shared" si="628"/>
        <v>108616</v>
      </c>
      <c r="CK424" s="76">
        <f t="shared" si="628"/>
        <v>103635</v>
      </c>
      <c r="CL424" s="76">
        <f t="shared" si="628"/>
        <v>99180</v>
      </c>
      <c r="CM424" s="76">
        <f t="shared" si="628"/>
        <v>94888</v>
      </c>
      <c r="CN424" s="76">
        <f t="shared" si="628"/>
        <v>89812</v>
      </c>
      <c r="CO424" s="76">
        <f t="shared" si="628"/>
        <v>85939</v>
      </c>
      <c r="CP424" s="76">
        <f t="shared" si="628"/>
        <v>81310</v>
      </c>
      <c r="CQ424" s="76">
        <f t="shared" si="628"/>
        <v>76140</v>
      </c>
      <c r="CR424" s="76">
        <f t="shared" si="628"/>
        <v>71742</v>
      </c>
      <c r="CS424" s="76">
        <f t="shared" si="628"/>
        <v>67230</v>
      </c>
      <c r="CT424" s="76">
        <f t="shared" si="628"/>
        <v>64192</v>
      </c>
      <c r="CU424" s="76">
        <f t="shared" si="628"/>
        <v>59207</v>
      </c>
      <c r="CV424" s="76">
        <f t="shared" si="628"/>
        <v>57548</v>
      </c>
      <c r="CW424" s="76">
        <f t="shared" si="628"/>
        <v>53495</v>
      </c>
      <c r="CX424" s="76">
        <f t="shared" si="628"/>
        <v>50650</v>
      </c>
      <c r="CY424" s="76">
        <f t="shared" si="628"/>
        <v>46386</v>
      </c>
      <c r="CZ424" s="76">
        <f t="shared" si="628"/>
        <v>42511</v>
      </c>
      <c r="DA424" s="76">
        <f t="shared" si="628"/>
        <v>36988</v>
      </c>
      <c r="DB424" s="76">
        <f t="shared" si="628"/>
        <v>32634</v>
      </c>
      <c r="DC424" s="76">
        <f t="shared" si="628"/>
        <v>27827</v>
      </c>
      <c r="DD424" s="76">
        <f t="shared" si="628"/>
        <v>22973</v>
      </c>
      <c r="DE424" s="76">
        <f t="shared" si="628"/>
        <v>18264</v>
      </c>
      <c r="DF424" s="76">
        <f t="shared" si="628"/>
        <v>13913</v>
      </c>
      <c r="DG424" s="76">
        <f t="shared" si="628"/>
        <v>10850</v>
      </c>
      <c r="DH424" s="76">
        <f t="shared" si="628"/>
        <v>8111</v>
      </c>
      <c r="DI424" s="76">
        <f t="shared" si="628"/>
        <v>5741</v>
      </c>
      <c r="DJ424" s="76">
        <f t="shared" si="628"/>
        <v>4015</v>
      </c>
      <c r="DK424" s="76">
        <f t="shared" si="628"/>
        <v>2627</v>
      </c>
      <c r="DL424" s="76">
        <f t="shared" ref="DL424:EE424" si="629">DL375+DL326</f>
        <v>1572</v>
      </c>
      <c r="DM424" s="76">
        <f t="shared" si="629"/>
        <v>851</v>
      </c>
      <c r="DN424" s="76">
        <f t="shared" si="629"/>
        <v>429</v>
      </c>
      <c r="DO424" s="76">
        <f t="shared" si="629"/>
        <v>190</v>
      </c>
      <c r="DP424" s="76">
        <f t="shared" si="629"/>
        <v>74</v>
      </c>
      <c r="DQ424" s="76">
        <f t="shared" si="629"/>
        <v>25</v>
      </c>
      <c r="DR424" s="76">
        <f t="shared" si="629"/>
        <v>8</v>
      </c>
      <c r="DS424" s="76">
        <f t="shared" si="629"/>
        <v>1</v>
      </c>
      <c r="DT424" s="76">
        <f t="shared" si="629"/>
        <v>0</v>
      </c>
      <c r="DU424" s="76">
        <f t="shared" si="629"/>
        <v>0</v>
      </c>
      <c r="DV424" s="76">
        <f t="shared" si="629"/>
        <v>0</v>
      </c>
      <c r="DW424" s="76">
        <f t="shared" si="629"/>
        <v>0</v>
      </c>
      <c r="DX424" s="76">
        <f t="shared" si="629"/>
        <v>0</v>
      </c>
      <c r="DY424" s="76">
        <f t="shared" si="629"/>
        <v>0</v>
      </c>
      <c r="DZ424" s="76">
        <f t="shared" si="629"/>
        <v>0</v>
      </c>
      <c r="EA424" s="76">
        <f t="shared" si="629"/>
        <v>0</v>
      </c>
      <c r="EB424" s="76">
        <f t="shared" si="629"/>
        <v>0</v>
      </c>
      <c r="EC424" s="76">
        <f t="shared" si="629"/>
        <v>0</v>
      </c>
      <c r="ED424" s="76">
        <f t="shared" si="629"/>
        <v>0</v>
      </c>
      <c r="EE424" s="76">
        <f t="shared" si="629"/>
        <v>0</v>
      </c>
    </row>
    <row r="425" spans="1:135" ht="0.95" customHeight="1" x14ac:dyDescent="0.25">
      <c r="A425" s="70">
        <v>2036</v>
      </c>
      <c r="B425" s="71">
        <f t="shared" si="544"/>
        <v>9413740</v>
      </c>
      <c r="C425" s="73">
        <f t="shared" si="549"/>
        <v>2.8558851816546664E-3</v>
      </c>
      <c r="D425" s="66">
        <f t="shared" ref="D425:M425" si="630">D327+D376</f>
        <v>5145283</v>
      </c>
      <c r="E425" s="66">
        <f t="shared" si="630"/>
        <v>5259018</v>
      </c>
      <c r="F425" s="66">
        <f t="shared" si="630"/>
        <v>5374162</v>
      </c>
      <c r="G425" s="75">
        <f t="shared" si="630"/>
        <v>5489754</v>
      </c>
      <c r="H425" s="75">
        <f t="shared" si="630"/>
        <v>5606912</v>
      </c>
      <c r="I425" s="75">
        <f t="shared" si="630"/>
        <v>2467425</v>
      </c>
      <c r="J425" s="75">
        <f t="shared" si="630"/>
        <v>2353690</v>
      </c>
      <c r="K425" s="75">
        <f t="shared" si="630"/>
        <v>2238546</v>
      </c>
      <c r="L425" s="75">
        <f t="shared" si="630"/>
        <v>2122954</v>
      </c>
      <c r="M425" s="75">
        <f t="shared" si="630"/>
        <v>2005796</v>
      </c>
      <c r="N425" s="66"/>
      <c r="O425" s="76">
        <f t="shared" ref="O425:BZ425" si="631">O376+O327</f>
        <v>83847</v>
      </c>
      <c r="P425" s="76">
        <f t="shared" si="631"/>
        <v>84653</v>
      </c>
      <c r="Q425" s="76">
        <f t="shared" si="631"/>
        <v>85361</v>
      </c>
      <c r="R425" s="76">
        <f t="shared" si="631"/>
        <v>86076</v>
      </c>
      <c r="S425" s="76">
        <f t="shared" si="631"/>
        <v>86813</v>
      </c>
      <c r="T425" s="76">
        <f t="shared" si="631"/>
        <v>87564</v>
      </c>
      <c r="U425" s="76">
        <f t="shared" si="631"/>
        <v>88328</v>
      </c>
      <c r="V425" s="76">
        <f t="shared" si="631"/>
        <v>89059</v>
      </c>
      <c r="W425" s="76">
        <f t="shared" si="631"/>
        <v>89815</v>
      </c>
      <c r="X425" s="76">
        <f t="shared" si="631"/>
        <v>90508</v>
      </c>
      <c r="Y425" s="76">
        <f t="shared" si="631"/>
        <v>91145</v>
      </c>
      <c r="Z425" s="76">
        <f t="shared" si="631"/>
        <v>91696</v>
      </c>
      <c r="AA425" s="76">
        <f t="shared" si="631"/>
        <v>92155</v>
      </c>
      <c r="AB425" s="76">
        <f t="shared" si="631"/>
        <v>92511</v>
      </c>
      <c r="AC425" s="76">
        <f t="shared" si="631"/>
        <v>92800</v>
      </c>
      <c r="AD425" s="76">
        <f t="shared" si="631"/>
        <v>93055</v>
      </c>
      <c r="AE425" s="76">
        <f t="shared" si="631"/>
        <v>93343</v>
      </c>
      <c r="AF425" s="76">
        <f t="shared" si="631"/>
        <v>93703</v>
      </c>
      <c r="AG425" s="76">
        <f t="shared" si="631"/>
        <v>94092</v>
      </c>
      <c r="AH425" s="76">
        <f t="shared" si="631"/>
        <v>94508</v>
      </c>
      <c r="AI425" s="76">
        <f t="shared" si="631"/>
        <v>94872</v>
      </c>
      <c r="AJ425" s="76">
        <f t="shared" si="631"/>
        <v>95282</v>
      </c>
      <c r="AK425" s="76">
        <f t="shared" si="631"/>
        <v>95490</v>
      </c>
      <c r="AL425" s="76">
        <f t="shared" si="631"/>
        <v>96704</v>
      </c>
      <c r="AM425" s="76">
        <f t="shared" si="631"/>
        <v>98354</v>
      </c>
      <c r="AN425" s="76">
        <f t="shared" si="631"/>
        <v>99188</v>
      </c>
      <c r="AO425" s="76">
        <f t="shared" si="631"/>
        <v>101818</v>
      </c>
      <c r="AP425" s="76">
        <f t="shared" si="631"/>
        <v>102425</v>
      </c>
      <c r="AQ425" s="76">
        <f t="shared" si="631"/>
        <v>103719</v>
      </c>
      <c r="AR425" s="76">
        <f t="shared" si="631"/>
        <v>104308</v>
      </c>
      <c r="AS425" s="76">
        <f t="shared" si="631"/>
        <v>105447</v>
      </c>
      <c r="AT425" s="76">
        <f t="shared" si="631"/>
        <v>106690</v>
      </c>
      <c r="AU425" s="76">
        <f t="shared" si="631"/>
        <v>108197</v>
      </c>
      <c r="AV425" s="76">
        <f t="shared" si="631"/>
        <v>108603</v>
      </c>
      <c r="AW425" s="76">
        <f t="shared" si="631"/>
        <v>110725</v>
      </c>
      <c r="AX425" s="76">
        <f t="shared" si="631"/>
        <v>112244</v>
      </c>
      <c r="AY425" s="76">
        <f t="shared" si="631"/>
        <v>116839</v>
      </c>
      <c r="AZ425" s="76">
        <f t="shared" si="631"/>
        <v>117243</v>
      </c>
      <c r="BA425" s="76">
        <f t="shared" si="631"/>
        <v>119022</v>
      </c>
      <c r="BB425" s="76">
        <f t="shared" si="631"/>
        <v>120561</v>
      </c>
      <c r="BC425" s="76">
        <f t="shared" si="631"/>
        <v>123038</v>
      </c>
      <c r="BD425" s="76">
        <f t="shared" si="631"/>
        <v>123445</v>
      </c>
      <c r="BE425" s="76">
        <f t="shared" si="631"/>
        <v>124949</v>
      </c>
      <c r="BF425" s="76">
        <f t="shared" si="631"/>
        <v>126351</v>
      </c>
      <c r="BG425" s="76">
        <f t="shared" si="631"/>
        <v>129397</v>
      </c>
      <c r="BH425" s="76">
        <f t="shared" si="631"/>
        <v>130454</v>
      </c>
      <c r="BI425" s="76">
        <f t="shared" si="631"/>
        <v>131043</v>
      </c>
      <c r="BJ425" s="76">
        <f t="shared" si="631"/>
        <v>130415</v>
      </c>
      <c r="BK425" s="76">
        <f t="shared" si="631"/>
        <v>131241</v>
      </c>
      <c r="BL425" s="76">
        <f t="shared" si="631"/>
        <v>128736</v>
      </c>
      <c r="BM425" s="76">
        <f t="shared" si="631"/>
        <v>129382</v>
      </c>
      <c r="BN425" s="76">
        <f t="shared" si="631"/>
        <v>128451</v>
      </c>
      <c r="BO425" s="76">
        <f t="shared" si="631"/>
        <v>128104</v>
      </c>
      <c r="BP425" s="76">
        <f t="shared" si="631"/>
        <v>126114</v>
      </c>
      <c r="BQ425" s="76">
        <f t="shared" si="631"/>
        <v>126689</v>
      </c>
      <c r="BR425" s="76">
        <f t="shared" si="631"/>
        <v>124874</v>
      </c>
      <c r="BS425" s="76">
        <f t="shared" si="631"/>
        <v>123659</v>
      </c>
      <c r="BT425" s="76">
        <f t="shared" si="631"/>
        <v>119861</v>
      </c>
      <c r="BU425" s="76">
        <f t="shared" si="631"/>
        <v>117387</v>
      </c>
      <c r="BV425" s="76">
        <f t="shared" si="631"/>
        <v>115851</v>
      </c>
      <c r="BW425" s="76">
        <f t="shared" si="631"/>
        <v>113760</v>
      </c>
      <c r="BX425" s="76">
        <f t="shared" si="631"/>
        <v>112016</v>
      </c>
      <c r="BY425" s="76">
        <f t="shared" si="631"/>
        <v>112914</v>
      </c>
      <c r="BZ425" s="76">
        <f t="shared" si="631"/>
        <v>112186</v>
      </c>
      <c r="CA425" s="76">
        <f t="shared" ref="CA425:DK425" si="632">CA376+CA327</f>
        <v>113493</v>
      </c>
      <c r="CB425" s="76">
        <f t="shared" si="632"/>
        <v>115190</v>
      </c>
      <c r="CC425" s="76">
        <f t="shared" si="632"/>
        <v>115235</v>
      </c>
      <c r="CD425" s="76">
        <f t="shared" si="632"/>
        <v>116721</v>
      </c>
      <c r="CE425" s="76">
        <f t="shared" si="632"/>
        <v>117793</v>
      </c>
      <c r="CF425" s="76">
        <f t="shared" si="632"/>
        <v>117591</v>
      </c>
      <c r="CG425" s="76">
        <f t="shared" si="632"/>
        <v>118380</v>
      </c>
      <c r="CH425" s="76">
        <f t="shared" si="632"/>
        <v>117218</v>
      </c>
      <c r="CI425" s="76">
        <f t="shared" si="632"/>
        <v>117330</v>
      </c>
      <c r="CJ425" s="76">
        <f t="shared" si="632"/>
        <v>112701</v>
      </c>
      <c r="CK425" s="76">
        <f t="shared" si="632"/>
        <v>107064</v>
      </c>
      <c r="CL425" s="76">
        <f t="shared" si="632"/>
        <v>102013</v>
      </c>
      <c r="CM425" s="76">
        <f t="shared" si="632"/>
        <v>97464</v>
      </c>
      <c r="CN425" s="76">
        <f t="shared" si="632"/>
        <v>93079</v>
      </c>
      <c r="CO425" s="76">
        <f t="shared" si="632"/>
        <v>87914</v>
      </c>
      <c r="CP425" s="76">
        <f t="shared" si="632"/>
        <v>83928</v>
      </c>
      <c r="CQ425" s="76">
        <f t="shared" si="632"/>
        <v>79186</v>
      </c>
      <c r="CR425" s="76">
        <f t="shared" si="632"/>
        <v>73917</v>
      </c>
      <c r="CS425" s="76">
        <f t="shared" si="632"/>
        <v>69403</v>
      </c>
      <c r="CT425" s="76">
        <f t="shared" si="632"/>
        <v>64777</v>
      </c>
      <c r="CU425" s="76">
        <f t="shared" si="632"/>
        <v>61561</v>
      </c>
      <c r="CV425" s="76">
        <f t="shared" si="632"/>
        <v>56481</v>
      </c>
      <c r="CW425" s="76">
        <f t="shared" si="632"/>
        <v>54562</v>
      </c>
      <c r="CX425" s="76">
        <f t="shared" si="632"/>
        <v>50367</v>
      </c>
      <c r="CY425" s="76">
        <f t="shared" si="632"/>
        <v>47305</v>
      </c>
      <c r="CZ425" s="76">
        <f t="shared" si="632"/>
        <v>42921</v>
      </c>
      <c r="DA425" s="76">
        <f t="shared" si="632"/>
        <v>38913</v>
      </c>
      <c r="DB425" s="76">
        <f t="shared" si="632"/>
        <v>33433</v>
      </c>
      <c r="DC425" s="76">
        <f t="shared" si="632"/>
        <v>29072</v>
      </c>
      <c r="DD425" s="76">
        <f t="shared" si="632"/>
        <v>24370</v>
      </c>
      <c r="DE425" s="76">
        <f t="shared" si="632"/>
        <v>19720</v>
      </c>
      <c r="DF425" s="76">
        <f t="shared" si="632"/>
        <v>15316</v>
      </c>
      <c r="DG425" s="76">
        <f t="shared" si="632"/>
        <v>11352</v>
      </c>
      <c r="DH425" s="76">
        <f t="shared" si="632"/>
        <v>8565</v>
      </c>
      <c r="DI425" s="76">
        <f t="shared" si="632"/>
        <v>6158</v>
      </c>
      <c r="DJ425" s="76">
        <f t="shared" si="632"/>
        <v>4167</v>
      </c>
      <c r="DK425" s="76">
        <f t="shared" si="632"/>
        <v>2768</v>
      </c>
      <c r="DL425" s="76">
        <f t="shared" ref="DL425:EE425" si="633">DL376+DL327</f>
        <v>1700</v>
      </c>
      <c r="DM425" s="76">
        <f t="shared" si="633"/>
        <v>943</v>
      </c>
      <c r="DN425" s="76">
        <f t="shared" si="633"/>
        <v>468</v>
      </c>
      <c r="DO425" s="76">
        <f t="shared" si="633"/>
        <v>213</v>
      </c>
      <c r="DP425" s="76">
        <f t="shared" si="633"/>
        <v>84</v>
      </c>
      <c r="DQ425" s="76">
        <f t="shared" si="633"/>
        <v>29</v>
      </c>
      <c r="DR425" s="76">
        <f t="shared" si="633"/>
        <v>8</v>
      </c>
      <c r="DS425" s="76">
        <f t="shared" si="633"/>
        <v>2</v>
      </c>
      <c r="DT425" s="76">
        <f t="shared" si="633"/>
        <v>0</v>
      </c>
      <c r="DU425" s="76">
        <f t="shared" si="633"/>
        <v>0</v>
      </c>
      <c r="DV425" s="76">
        <f t="shared" si="633"/>
        <v>0</v>
      </c>
      <c r="DW425" s="76">
        <f t="shared" si="633"/>
        <v>0</v>
      </c>
      <c r="DX425" s="76">
        <f t="shared" si="633"/>
        <v>0</v>
      </c>
      <c r="DY425" s="76">
        <f t="shared" si="633"/>
        <v>0</v>
      </c>
      <c r="DZ425" s="76">
        <f t="shared" si="633"/>
        <v>0</v>
      </c>
      <c r="EA425" s="76">
        <f t="shared" si="633"/>
        <v>0</v>
      </c>
      <c r="EB425" s="76">
        <f t="shared" si="633"/>
        <v>0</v>
      </c>
      <c r="EC425" s="76">
        <f t="shared" si="633"/>
        <v>0</v>
      </c>
      <c r="ED425" s="76">
        <f t="shared" si="633"/>
        <v>0</v>
      </c>
      <c r="EE425" s="76">
        <f t="shared" si="633"/>
        <v>0</v>
      </c>
    </row>
    <row r="426" spans="1:135" ht="0.95" customHeight="1" x14ac:dyDescent="0.25">
      <c r="A426" s="70">
        <v>2037</v>
      </c>
      <c r="B426" s="71">
        <f t="shared" si="544"/>
        <v>9436184</v>
      </c>
      <c r="C426" s="73">
        <f t="shared" si="549"/>
        <v>2.3841746213513438E-3</v>
      </c>
      <c r="D426" s="66">
        <f t="shared" ref="D426:M426" si="634">D328+D377</f>
        <v>5142928</v>
      </c>
      <c r="E426" s="66">
        <f t="shared" si="634"/>
        <v>5254482</v>
      </c>
      <c r="F426" s="66">
        <f t="shared" si="634"/>
        <v>5366984</v>
      </c>
      <c r="G426" s="75">
        <f t="shared" si="634"/>
        <v>5481072</v>
      </c>
      <c r="H426" s="75">
        <f t="shared" si="634"/>
        <v>5595611</v>
      </c>
      <c r="I426" s="75">
        <f t="shared" si="634"/>
        <v>2496270</v>
      </c>
      <c r="J426" s="75">
        <f t="shared" si="634"/>
        <v>2384716</v>
      </c>
      <c r="K426" s="75">
        <f t="shared" si="634"/>
        <v>2272214</v>
      </c>
      <c r="L426" s="75">
        <f t="shared" si="634"/>
        <v>2158126</v>
      </c>
      <c r="M426" s="75">
        <f t="shared" si="634"/>
        <v>2043587</v>
      </c>
      <c r="N426" s="66"/>
      <c r="O426" s="76">
        <f t="shared" ref="O426:BZ426" si="635">O377+O328</f>
        <v>83627</v>
      </c>
      <c r="P426" s="76">
        <f t="shared" si="635"/>
        <v>84367</v>
      </c>
      <c r="Q426" s="76">
        <f t="shared" si="635"/>
        <v>85037</v>
      </c>
      <c r="R426" s="76">
        <f t="shared" si="635"/>
        <v>85696</v>
      </c>
      <c r="S426" s="76">
        <f t="shared" si="635"/>
        <v>86392</v>
      </c>
      <c r="T426" s="76">
        <f t="shared" si="635"/>
        <v>87117</v>
      </c>
      <c r="U426" s="76">
        <f t="shared" si="635"/>
        <v>87847</v>
      </c>
      <c r="V426" s="76">
        <f t="shared" si="635"/>
        <v>88602</v>
      </c>
      <c r="W426" s="76">
        <f t="shared" si="635"/>
        <v>89335</v>
      </c>
      <c r="X426" s="76">
        <f t="shared" si="635"/>
        <v>90080</v>
      </c>
      <c r="Y426" s="76">
        <f t="shared" si="635"/>
        <v>90759</v>
      </c>
      <c r="Z426" s="76">
        <f t="shared" si="635"/>
        <v>91382</v>
      </c>
      <c r="AA426" s="76">
        <f t="shared" si="635"/>
        <v>91925</v>
      </c>
      <c r="AB426" s="76">
        <f t="shared" si="635"/>
        <v>92390</v>
      </c>
      <c r="AC426" s="76">
        <f t="shared" si="635"/>
        <v>92774</v>
      </c>
      <c r="AD426" s="76">
        <f t="shared" si="635"/>
        <v>93133</v>
      </c>
      <c r="AE426" s="76">
        <f t="shared" si="635"/>
        <v>93496</v>
      </c>
      <c r="AF426" s="76">
        <f t="shared" si="635"/>
        <v>93908</v>
      </c>
      <c r="AG426" s="76">
        <f t="shared" si="635"/>
        <v>94347</v>
      </c>
      <c r="AH426" s="76">
        <f t="shared" si="635"/>
        <v>94772</v>
      </c>
      <c r="AI426" s="76">
        <f t="shared" si="635"/>
        <v>95232</v>
      </c>
      <c r="AJ426" s="76">
        <f t="shared" si="635"/>
        <v>95697</v>
      </c>
      <c r="AK426" s="76">
        <f t="shared" si="635"/>
        <v>96243</v>
      </c>
      <c r="AL426" s="76">
        <f t="shared" si="635"/>
        <v>96657</v>
      </c>
      <c r="AM426" s="76">
        <f t="shared" si="635"/>
        <v>98080</v>
      </c>
      <c r="AN426" s="76">
        <f t="shared" si="635"/>
        <v>99909</v>
      </c>
      <c r="AO426" s="76">
        <f t="shared" si="635"/>
        <v>100855</v>
      </c>
      <c r="AP426" s="76">
        <f t="shared" si="635"/>
        <v>103505</v>
      </c>
      <c r="AQ426" s="76">
        <f t="shared" si="635"/>
        <v>104102</v>
      </c>
      <c r="AR426" s="76">
        <f t="shared" si="635"/>
        <v>105328</v>
      </c>
      <c r="AS426" s="76">
        <f t="shared" si="635"/>
        <v>105839</v>
      </c>
      <c r="AT426" s="76">
        <f t="shared" si="635"/>
        <v>106885</v>
      </c>
      <c r="AU426" s="76">
        <f t="shared" si="635"/>
        <v>108020</v>
      </c>
      <c r="AV426" s="76">
        <f t="shared" si="635"/>
        <v>109406</v>
      </c>
      <c r="AW426" s="76">
        <f t="shared" si="635"/>
        <v>109692</v>
      </c>
      <c r="AX426" s="76">
        <f t="shared" si="635"/>
        <v>111686</v>
      </c>
      <c r="AY426" s="76">
        <f t="shared" si="635"/>
        <v>113086</v>
      </c>
      <c r="AZ426" s="76">
        <f t="shared" si="635"/>
        <v>117546</v>
      </c>
      <c r="BA426" s="76">
        <f t="shared" si="635"/>
        <v>117860</v>
      </c>
      <c r="BB426" s="76">
        <f t="shared" si="635"/>
        <v>119550</v>
      </c>
      <c r="BC426" s="76">
        <f t="shared" si="635"/>
        <v>121012</v>
      </c>
      <c r="BD426" s="76">
        <f t="shared" si="635"/>
        <v>123409</v>
      </c>
      <c r="BE426" s="76">
        <f t="shared" si="635"/>
        <v>123758</v>
      </c>
      <c r="BF426" s="76">
        <f t="shared" si="635"/>
        <v>125200</v>
      </c>
      <c r="BG426" s="76">
        <f t="shared" si="635"/>
        <v>126549</v>
      </c>
      <c r="BH426" s="76">
        <f t="shared" si="635"/>
        <v>129529</v>
      </c>
      <c r="BI426" s="76">
        <f t="shared" si="635"/>
        <v>130531</v>
      </c>
      <c r="BJ426" s="76">
        <f t="shared" si="635"/>
        <v>131063</v>
      </c>
      <c r="BK426" s="76">
        <f t="shared" si="635"/>
        <v>130382</v>
      </c>
      <c r="BL426" s="76">
        <f t="shared" si="635"/>
        <v>131135</v>
      </c>
      <c r="BM426" s="76">
        <f t="shared" si="635"/>
        <v>128575</v>
      </c>
      <c r="BN426" s="76">
        <f t="shared" si="635"/>
        <v>129143</v>
      </c>
      <c r="BO426" s="76">
        <f t="shared" si="635"/>
        <v>128146</v>
      </c>
      <c r="BP426" s="76">
        <f t="shared" si="635"/>
        <v>127726</v>
      </c>
      <c r="BQ426" s="76">
        <f t="shared" si="635"/>
        <v>125681</v>
      </c>
      <c r="BR426" s="76">
        <f t="shared" si="635"/>
        <v>126176</v>
      </c>
      <c r="BS426" s="76">
        <f t="shared" si="635"/>
        <v>124295</v>
      </c>
      <c r="BT426" s="76">
        <f t="shared" si="635"/>
        <v>123009</v>
      </c>
      <c r="BU426" s="76">
        <f t="shared" si="635"/>
        <v>119165</v>
      </c>
      <c r="BV426" s="76">
        <f t="shared" si="635"/>
        <v>116626</v>
      </c>
      <c r="BW426" s="76">
        <f t="shared" si="635"/>
        <v>114936</v>
      </c>
      <c r="BX426" s="76">
        <f t="shared" si="635"/>
        <v>112886</v>
      </c>
      <c r="BY426" s="76">
        <f t="shared" si="635"/>
        <v>111104</v>
      </c>
      <c r="BZ426" s="76">
        <f t="shared" si="635"/>
        <v>111929</v>
      </c>
      <c r="CA426" s="76">
        <f t="shared" ref="CA426:DK426" si="636">CA377+CA328</f>
        <v>111015</v>
      </c>
      <c r="CB426" s="76">
        <f t="shared" si="636"/>
        <v>112036</v>
      </c>
      <c r="CC426" s="76">
        <f t="shared" si="636"/>
        <v>114080</v>
      </c>
      <c r="CD426" s="76">
        <f t="shared" si="636"/>
        <v>114204</v>
      </c>
      <c r="CE426" s="76">
        <f t="shared" si="636"/>
        <v>115643</v>
      </c>
      <c r="CF426" s="76">
        <f t="shared" si="636"/>
        <v>116654</v>
      </c>
      <c r="CG426" s="76">
        <f t="shared" si="636"/>
        <v>116384</v>
      </c>
      <c r="CH426" s="76">
        <f t="shared" si="636"/>
        <v>117077</v>
      </c>
      <c r="CI426" s="76">
        <f t="shared" si="636"/>
        <v>115823</v>
      </c>
      <c r="CJ426" s="76">
        <f t="shared" si="636"/>
        <v>115803</v>
      </c>
      <c r="CK426" s="76">
        <f t="shared" si="636"/>
        <v>111103</v>
      </c>
      <c r="CL426" s="76">
        <f t="shared" si="636"/>
        <v>105394</v>
      </c>
      <c r="CM426" s="76">
        <f t="shared" si="636"/>
        <v>100270</v>
      </c>
      <c r="CN426" s="76">
        <f t="shared" si="636"/>
        <v>95622</v>
      </c>
      <c r="CO426" s="76">
        <f t="shared" si="636"/>
        <v>91136</v>
      </c>
      <c r="CP426" s="76">
        <f t="shared" si="636"/>
        <v>85878</v>
      </c>
      <c r="CQ426" s="76">
        <f t="shared" si="636"/>
        <v>81768</v>
      </c>
      <c r="CR426" s="76">
        <f t="shared" si="636"/>
        <v>76899</v>
      </c>
      <c r="CS426" s="76">
        <f t="shared" si="636"/>
        <v>71534</v>
      </c>
      <c r="CT426" s="76">
        <f t="shared" si="636"/>
        <v>66896</v>
      </c>
      <c r="CU426" s="76">
        <f t="shared" si="636"/>
        <v>62159</v>
      </c>
      <c r="CV426" s="76">
        <f t="shared" si="636"/>
        <v>58762</v>
      </c>
      <c r="CW426" s="76">
        <f t="shared" si="636"/>
        <v>53594</v>
      </c>
      <c r="CX426" s="76">
        <f t="shared" si="636"/>
        <v>51412</v>
      </c>
      <c r="CY426" s="76">
        <f t="shared" si="636"/>
        <v>47088</v>
      </c>
      <c r="CZ426" s="76">
        <f t="shared" si="636"/>
        <v>43822</v>
      </c>
      <c r="DA426" s="76">
        <f t="shared" si="636"/>
        <v>39339</v>
      </c>
      <c r="DB426" s="76">
        <f t="shared" si="636"/>
        <v>35228</v>
      </c>
      <c r="DC426" s="76">
        <f t="shared" si="636"/>
        <v>29832</v>
      </c>
      <c r="DD426" s="76">
        <f t="shared" si="636"/>
        <v>25508</v>
      </c>
      <c r="DE426" s="76">
        <f t="shared" si="636"/>
        <v>20965</v>
      </c>
      <c r="DF426" s="76">
        <f t="shared" si="636"/>
        <v>16575</v>
      </c>
      <c r="DG426" s="76">
        <f t="shared" si="636"/>
        <v>12530</v>
      </c>
      <c r="DH426" s="76">
        <f t="shared" si="636"/>
        <v>8995</v>
      </c>
      <c r="DI426" s="76">
        <f t="shared" si="636"/>
        <v>6534</v>
      </c>
      <c r="DJ426" s="76">
        <f t="shared" si="636"/>
        <v>4493</v>
      </c>
      <c r="DK426" s="76">
        <f t="shared" si="636"/>
        <v>2892</v>
      </c>
      <c r="DL426" s="76">
        <f t="shared" ref="DL426:EE426" si="637">DL377+DL328</f>
        <v>1804</v>
      </c>
      <c r="DM426" s="76">
        <f t="shared" si="637"/>
        <v>1029</v>
      </c>
      <c r="DN426" s="76">
        <f t="shared" si="637"/>
        <v>524</v>
      </c>
      <c r="DO426" s="76">
        <f t="shared" si="637"/>
        <v>234</v>
      </c>
      <c r="DP426" s="76">
        <f t="shared" si="637"/>
        <v>94</v>
      </c>
      <c r="DQ426" s="76">
        <f t="shared" si="637"/>
        <v>34</v>
      </c>
      <c r="DR426" s="76">
        <f t="shared" si="637"/>
        <v>11</v>
      </c>
      <c r="DS426" s="76">
        <f t="shared" si="637"/>
        <v>2</v>
      </c>
      <c r="DT426" s="76">
        <f t="shared" si="637"/>
        <v>0</v>
      </c>
      <c r="DU426" s="76">
        <f t="shared" si="637"/>
        <v>0</v>
      </c>
      <c r="DV426" s="76">
        <f t="shared" si="637"/>
        <v>0</v>
      </c>
      <c r="DW426" s="76">
        <f t="shared" si="637"/>
        <v>0</v>
      </c>
      <c r="DX426" s="76">
        <f t="shared" si="637"/>
        <v>0</v>
      </c>
      <c r="DY426" s="76">
        <f t="shared" si="637"/>
        <v>0</v>
      </c>
      <c r="DZ426" s="76">
        <f t="shared" si="637"/>
        <v>0</v>
      </c>
      <c r="EA426" s="76">
        <f t="shared" si="637"/>
        <v>0</v>
      </c>
      <c r="EB426" s="76">
        <f t="shared" si="637"/>
        <v>0</v>
      </c>
      <c r="EC426" s="76">
        <f t="shared" si="637"/>
        <v>0</v>
      </c>
      <c r="ED426" s="76">
        <f t="shared" si="637"/>
        <v>0</v>
      </c>
      <c r="EE426" s="76">
        <f t="shared" si="637"/>
        <v>0</v>
      </c>
    </row>
    <row r="427" spans="1:135" ht="0.95" customHeight="1" x14ac:dyDescent="0.25">
      <c r="A427" s="70">
        <v>2038</v>
      </c>
      <c r="B427" s="71">
        <f t="shared" si="544"/>
        <v>9455054</v>
      </c>
      <c r="C427" s="73">
        <f t="shared" si="549"/>
        <v>1.99974905109947E-3</v>
      </c>
      <c r="D427" s="66">
        <f t="shared" ref="D427:M427" si="638">D329+D378</f>
        <v>5141107</v>
      </c>
      <c r="E427" s="66">
        <f t="shared" si="638"/>
        <v>5250940</v>
      </c>
      <c r="F427" s="66">
        <f t="shared" si="638"/>
        <v>5361277</v>
      </c>
      <c r="G427" s="75">
        <f t="shared" si="638"/>
        <v>5472741</v>
      </c>
      <c r="H427" s="75">
        <f t="shared" si="638"/>
        <v>5585792</v>
      </c>
      <c r="I427" s="75">
        <f t="shared" si="638"/>
        <v>2521752</v>
      </c>
      <c r="J427" s="75">
        <f t="shared" si="638"/>
        <v>2411919</v>
      </c>
      <c r="K427" s="75">
        <f t="shared" si="638"/>
        <v>2301582</v>
      </c>
      <c r="L427" s="75">
        <f t="shared" si="638"/>
        <v>2190118</v>
      </c>
      <c r="M427" s="75">
        <f t="shared" si="638"/>
        <v>2077067</v>
      </c>
      <c r="N427" s="66"/>
      <c r="O427" s="76">
        <f t="shared" ref="O427:BZ427" si="639">O378+O329</f>
        <v>83426</v>
      </c>
      <c r="P427" s="76">
        <f t="shared" si="639"/>
        <v>84124</v>
      </c>
      <c r="Q427" s="76">
        <f t="shared" si="639"/>
        <v>84733</v>
      </c>
      <c r="R427" s="76">
        <f t="shared" si="639"/>
        <v>85354</v>
      </c>
      <c r="S427" s="76">
        <f t="shared" si="639"/>
        <v>85997</v>
      </c>
      <c r="T427" s="76">
        <f t="shared" si="639"/>
        <v>86682</v>
      </c>
      <c r="U427" s="76">
        <f t="shared" si="639"/>
        <v>87387</v>
      </c>
      <c r="V427" s="76">
        <f t="shared" si="639"/>
        <v>88105</v>
      </c>
      <c r="W427" s="76">
        <f t="shared" si="639"/>
        <v>88863</v>
      </c>
      <c r="X427" s="76">
        <f t="shared" si="639"/>
        <v>89587</v>
      </c>
      <c r="Y427" s="76">
        <f t="shared" si="639"/>
        <v>90319</v>
      </c>
      <c r="Z427" s="76">
        <f t="shared" si="639"/>
        <v>90985</v>
      </c>
      <c r="AA427" s="76">
        <f t="shared" si="639"/>
        <v>91600</v>
      </c>
      <c r="AB427" s="76">
        <f t="shared" si="639"/>
        <v>92150</v>
      </c>
      <c r="AC427" s="76">
        <f t="shared" si="639"/>
        <v>92643</v>
      </c>
      <c r="AD427" s="76">
        <f t="shared" si="639"/>
        <v>93094</v>
      </c>
      <c r="AE427" s="76">
        <f t="shared" si="639"/>
        <v>93563</v>
      </c>
      <c r="AF427" s="76">
        <f t="shared" si="639"/>
        <v>94046</v>
      </c>
      <c r="AG427" s="76">
        <f t="shared" si="639"/>
        <v>94535</v>
      </c>
      <c r="AH427" s="76">
        <f t="shared" si="639"/>
        <v>95002</v>
      </c>
      <c r="AI427" s="76">
        <f t="shared" si="639"/>
        <v>95468</v>
      </c>
      <c r="AJ427" s="76">
        <f t="shared" si="639"/>
        <v>96011</v>
      </c>
      <c r="AK427" s="76">
        <f t="shared" si="639"/>
        <v>96606</v>
      </c>
      <c r="AL427" s="76">
        <f t="shared" si="639"/>
        <v>97341</v>
      </c>
      <c r="AM427" s="76">
        <f t="shared" si="639"/>
        <v>97979</v>
      </c>
      <c r="AN427" s="76">
        <f t="shared" si="639"/>
        <v>99573</v>
      </c>
      <c r="AO427" s="76">
        <f t="shared" si="639"/>
        <v>101503</v>
      </c>
      <c r="AP427" s="76">
        <f t="shared" si="639"/>
        <v>102494</v>
      </c>
      <c r="AQ427" s="76">
        <f t="shared" si="639"/>
        <v>105101</v>
      </c>
      <c r="AR427" s="76">
        <f t="shared" si="639"/>
        <v>105644</v>
      </c>
      <c r="AS427" s="76">
        <f t="shared" si="639"/>
        <v>106788</v>
      </c>
      <c r="AT427" s="76">
        <f t="shared" si="639"/>
        <v>107210</v>
      </c>
      <c r="AU427" s="76">
        <f t="shared" si="639"/>
        <v>108160</v>
      </c>
      <c r="AV427" s="76">
        <f t="shared" si="639"/>
        <v>109176</v>
      </c>
      <c r="AW427" s="76">
        <f t="shared" si="639"/>
        <v>110438</v>
      </c>
      <c r="AX427" s="76">
        <f t="shared" si="639"/>
        <v>110612</v>
      </c>
      <c r="AY427" s="76">
        <f t="shared" si="639"/>
        <v>112488</v>
      </c>
      <c r="AZ427" s="76">
        <f t="shared" si="639"/>
        <v>113782</v>
      </c>
      <c r="BA427" s="76">
        <f t="shared" si="639"/>
        <v>118120</v>
      </c>
      <c r="BB427" s="76">
        <f t="shared" si="639"/>
        <v>118357</v>
      </c>
      <c r="BC427" s="76">
        <f t="shared" si="639"/>
        <v>119969</v>
      </c>
      <c r="BD427" s="76">
        <f t="shared" si="639"/>
        <v>121364</v>
      </c>
      <c r="BE427" s="76">
        <f t="shared" si="639"/>
        <v>123693</v>
      </c>
      <c r="BF427" s="76">
        <f t="shared" si="639"/>
        <v>123989</v>
      </c>
      <c r="BG427" s="76">
        <f t="shared" si="639"/>
        <v>125378</v>
      </c>
      <c r="BH427" s="76">
        <f t="shared" si="639"/>
        <v>126676</v>
      </c>
      <c r="BI427" s="76">
        <f t="shared" si="639"/>
        <v>129595</v>
      </c>
      <c r="BJ427" s="76">
        <f t="shared" si="639"/>
        <v>130540</v>
      </c>
      <c r="BK427" s="76">
        <f t="shared" si="639"/>
        <v>131011</v>
      </c>
      <c r="BL427" s="76">
        <f t="shared" si="639"/>
        <v>130271</v>
      </c>
      <c r="BM427" s="76">
        <f t="shared" si="639"/>
        <v>130951</v>
      </c>
      <c r="BN427" s="76">
        <f t="shared" si="639"/>
        <v>128331</v>
      </c>
      <c r="BO427" s="76">
        <f t="shared" si="639"/>
        <v>128823</v>
      </c>
      <c r="BP427" s="76">
        <f t="shared" si="639"/>
        <v>127757</v>
      </c>
      <c r="BQ427" s="76">
        <f t="shared" si="639"/>
        <v>127267</v>
      </c>
      <c r="BR427" s="76">
        <f t="shared" si="639"/>
        <v>125165</v>
      </c>
      <c r="BS427" s="76">
        <f t="shared" si="639"/>
        <v>125578</v>
      </c>
      <c r="BT427" s="76">
        <f t="shared" si="639"/>
        <v>123628</v>
      </c>
      <c r="BU427" s="76">
        <f t="shared" si="639"/>
        <v>122274</v>
      </c>
      <c r="BV427" s="76">
        <f t="shared" si="639"/>
        <v>118384</v>
      </c>
      <c r="BW427" s="76">
        <f t="shared" si="639"/>
        <v>115694</v>
      </c>
      <c r="BX427" s="76">
        <f t="shared" si="639"/>
        <v>114040</v>
      </c>
      <c r="BY427" s="76">
        <f t="shared" si="639"/>
        <v>111951</v>
      </c>
      <c r="BZ427" s="76">
        <f t="shared" si="639"/>
        <v>110126</v>
      </c>
      <c r="CA427" s="76">
        <f t="shared" ref="CA427:DK427" si="640">CA378+CA329</f>
        <v>110739</v>
      </c>
      <c r="CB427" s="76">
        <f t="shared" si="640"/>
        <v>109583</v>
      </c>
      <c r="CC427" s="76">
        <f t="shared" si="640"/>
        <v>110948</v>
      </c>
      <c r="CD427" s="76">
        <f t="shared" si="640"/>
        <v>113059</v>
      </c>
      <c r="CE427" s="76">
        <f t="shared" si="640"/>
        <v>113149</v>
      </c>
      <c r="CF427" s="76">
        <f t="shared" si="640"/>
        <v>114533</v>
      </c>
      <c r="CG427" s="76">
        <f t="shared" si="640"/>
        <v>115463</v>
      </c>
      <c r="CH427" s="76">
        <f t="shared" si="640"/>
        <v>115117</v>
      </c>
      <c r="CI427" s="76">
        <f t="shared" si="640"/>
        <v>115692</v>
      </c>
      <c r="CJ427" s="76">
        <f t="shared" si="640"/>
        <v>114333</v>
      </c>
      <c r="CK427" s="76">
        <f t="shared" si="640"/>
        <v>114170</v>
      </c>
      <c r="CL427" s="76">
        <f t="shared" si="640"/>
        <v>109388</v>
      </c>
      <c r="CM427" s="76">
        <f t="shared" si="640"/>
        <v>103605</v>
      </c>
      <c r="CN427" s="76">
        <f t="shared" si="640"/>
        <v>98398</v>
      </c>
      <c r="CO427" s="76">
        <f t="shared" si="640"/>
        <v>93640</v>
      </c>
      <c r="CP427" s="76">
        <f t="shared" si="640"/>
        <v>89046</v>
      </c>
      <c r="CQ427" s="76">
        <f t="shared" si="640"/>
        <v>83686</v>
      </c>
      <c r="CR427" s="76">
        <f t="shared" si="640"/>
        <v>79439</v>
      </c>
      <c r="CS427" s="76">
        <f t="shared" si="640"/>
        <v>74443</v>
      </c>
      <c r="CT427" s="76">
        <f t="shared" si="640"/>
        <v>68977</v>
      </c>
      <c r="CU427" s="76">
        <f t="shared" si="640"/>
        <v>64218</v>
      </c>
      <c r="CV427" s="76">
        <f t="shared" si="640"/>
        <v>59368</v>
      </c>
      <c r="CW427" s="76">
        <f t="shared" si="640"/>
        <v>55791</v>
      </c>
      <c r="CX427" s="76">
        <f t="shared" si="640"/>
        <v>50540</v>
      </c>
      <c r="CY427" s="76">
        <f t="shared" si="640"/>
        <v>48103</v>
      </c>
      <c r="CZ427" s="76">
        <f t="shared" si="640"/>
        <v>43665</v>
      </c>
      <c r="DA427" s="76">
        <f t="shared" si="640"/>
        <v>40212</v>
      </c>
      <c r="DB427" s="76">
        <f t="shared" si="640"/>
        <v>35661</v>
      </c>
      <c r="DC427" s="76">
        <f t="shared" si="640"/>
        <v>31486</v>
      </c>
      <c r="DD427" s="76">
        <f t="shared" si="640"/>
        <v>26219</v>
      </c>
      <c r="DE427" s="76">
        <f t="shared" si="640"/>
        <v>21991</v>
      </c>
      <c r="DF427" s="76">
        <f t="shared" si="640"/>
        <v>17663</v>
      </c>
      <c r="DG427" s="76">
        <f t="shared" si="640"/>
        <v>13593</v>
      </c>
      <c r="DH427" s="76">
        <f t="shared" si="640"/>
        <v>9955</v>
      </c>
      <c r="DI427" s="76">
        <f t="shared" si="640"/>
        <v>6889</v>
      </c>
      <c r="DJ427" s="76">
        <f t="shared" si="640"/>
        <v>4791</v>
      </c>
      <c r="DK427" s="76">
        <f t="shared" si="640"/>
        <v>3136</v>
      </c>
      <c r="DL427" s="76">
        <f t="shared" ref="DL427:EE427" si="641">DL378+DL329</f>
        <v>1898</v>
      </c>
      <c r="DM427" s="76">
        <f t="shared" si="641"/>
        <v>1101</v>
      </c>
      <c r="DN427" s="76">
        <f t="shared" si="641"/>
        <v>577</v>
      </c>
      <c r="DO427" s="76">
        <f t="shared" si="641"/>
        <v>267</v>
      </c>
      <c r="DP427" s="76">
        <f t="shared" si="641"/>
        <v>105</v>
      </c>
      <c r="DQ427" s="76">
        <f t="shared" si="641"/>
        <v>38</v>
      </c>
      <c r="DR427" s="76">
        <f t="shared" si="641"/>
        <v>12</v>
      </c>
      <c r="DS427" s="76">
        <f t="shared" si="641"/>
        <v>4</v>
      </c>
      <c r="DT427" s="76">
        <f t="shared" si="641"/>
        <v>0</v>
      </c>
      <c r="DU427" s="76">
        <f t="shared" si="641"/>
        <v>0</v>
      </c>
      <c r="DV427" s="76">
        <f t="shared" si="641"/>
        <v>0</v>
      </c>
      <c r="DW427" s="76">
        <f t="shared" si="641"/>
        <v>0</v>
      </c>
      <c r="DX427" s="76">
        <f t="shared" si="641"/>
        <v>0</v>
      </c>
      <c r="DY427" s="76">
        <f t="shared" si="641"/>
        <v>0</v>
      </c>
      <c r="DZ427" s="76">
        <f t="shared" si="641"/>
        <v>0</v>
      </c>
      <c r="EA427" s="76">
        <f t="shared" si="641"/>
        <v>0</v>
      </c>
      <c r="EB427" s="76">
        <f t="shared" si="641"/>
        <v>0</v>
      </c>
      <c r="EC427" s="76">
        <f t="shared" si="641"/>
        <v>0</v>
      </c>
      <c r="ED427" s="76">
        <f t="shared" si="641"/>
        <v>0</v>
      </c>
      <c r="EE427" s="76">
        <f t="shared" si="641"/>
        <v>0</v>
      </c>
    </row>
    <row r="428" spans="1:135" ht="0.95" customHeight="1" x14ac:dyDescent="0.25">
      <c r="A428" s="70">
        <v>2039</v>
      </c>
      <c r="B428" s="71">
        <f t="shared" si="544"/>
        <v>9471514</v>
      </c>
      <c r="C428" s="73">
        <f t="shared" si="549"/>
        <v>1.7408678998554635E-3</v>
      </c>
      <c r="D428" s="66">
        <f t="shared" ref="D428:M428" si="642">D330+D379</f>
        <v>5139622</v>
      </c>
      <c r="E428" s="66">
        <f t="shared" si="642"/>
        <v>5248683</v>
      </c>
      <c r="F428" s="66">
        <f t="shared" si="642"/>
        <v>5357315</v>
      </c>
      <c r="G428" s="75">
        <f t="shared" si="642"/>
        <v>5466631</v>
      </c>
      <c r="H428" s="75">
        <f t="shared" si="642"/>
        <v>5577082</v>
      </c>
      <c r="I428" s="75">
        <f t="shared" si="642"/>
        <v>2544981</v>
      </c>
      <c r="J428" s="75">
        <f t="shared" si="642"/>
        <v>2435920</v>
      </c>
      <c r="K428" s="75">
        <f t="shared" si="642"/>
        <v>2327288</v>
      </c>
      <c r="L428" s="75">
        <f t="shared" si="642"/>
        <v>2217972</v>
      </c>
      <c r="M428" s="75">
        <f t="shared" si="642"/>
        <v>2107521</v>
      </c>
      <c r="N428" s="66"/>
      <c r="O428" s="76">
        <f t="shared" ref="O428:BZ428" si="643">O379+O330</f>
        <v>83268</v>
      </c>
      <c r="P428" s="76">
        <f t="shared" si="643"/>
        <v>83920</v>
      </c>
      <c r="Q428" s="76">
        <f t="shared" si="643"/>
        <v>84484</v>
      </c>
      <c r="R428" s="76">
        <f t="shared" si="643"/>
        <v>85044</v>
      </c>
      <c r="S428" s="76">
        <f t="shared" si="643"/>
        <v>85649</v>
      </c>
      <c r="T428" s="76">
        <f t="shared" si="643"/>
        <v>86279</v>
      </c>
      <c r="U428" s="76">
        <f t="shared" si="643"/>
        <v>86946</v>
      </c>
      <c r="V428" s="76">
        <f t="shared" si="643"/>
        <v>87639</v>
      </c>
      <c r="W428" s="76">
        <f t="shared" si="643"/>
        <v>88360</v>
      </c>
      <c r="X428" s="76">
        <f t="shared" si="643"/>
        <v>89111</v>
      </c>
      <c r="Y428" s="76">
        <f t="shared" si="643"/>
        <v>89820</v>
      </c>
      <c r="Z428" s="76">
        <f t="shared" si="643"/>
        <v>90541</v>
      </c>
      <c r="AA428" s="76">
        <f t="shared" si="643"/>
        <v>91199</v>
      </c>
      <c r="AB428" s="76">
        <f t="shared" si="643"/>
        <v>91820</v>
      </c>
      <c r="AC428" s="76">
        <f t="shared" si="643"/>
        <v>92400</v>
      </c>
      <c r="AD428" s="76">
        <f t="shared" si="643"/>
        <v>92960</v>
      </c>
      <c r="AE428" s="76">
        <f t="shared" si="643"/>
        <v>93519</v>
      </c>
      <c r="AF428" s="76">
        <f t="shared" si="643"/>
        <v>94108</v>
      </c>
      <c r="AG428" s="76">
        <f t="shared" si="643"/>
        <v>94665</v>
      </c>
      <c r="AH428" s="76">
        <f t="shared" si="643"/>
        <v>95179</v>
      </c>
      <c r="AI428" s="76">
        <f t="shared" si="643"/>
        <v>95682</v>
      </c>
      <c r="AJ428" s="76">
        <f t="shared" si="643"/>
        <v>96231</v>
      </c>
      <c r="AK428" s="76">
        <f t="shared" si="643"/>
        <v>96896</v>
      </c>
      <c r="AL428" s="76">
        <f t="shared" si="643"/>
        <v>97676</v>
      </c>
      <c r="AM428" s="76">
        <f t="shared" si="643"/>
        <v>98621</v>
      </c>
      <c r="AN428" s="76">
        <f t="shared" si="643"/>
        <v>99446</v>
      </c>
      <c r="AO428" s="76">
        <f t="shared" si="643"/>
        <v>101140</v>
      </c>
      <c r="AP428" s="76">
        <f t="shared" si="643"/>
        <v>103106</v>
      </c>
      <c r="AQ428" s="76">
        <f t="shared" si="643"/>
        <v>104075</v>
      </c>
      <c r="AR428" s="76">
        <f t="shared" si="643"/>
        <v>106602</v>
      </c>
      <c r="AS428" s="76">
        <f t="shared" si="643"/>
        <v>107072</v>
      </c>
      <c r="AT428" s="76">
        <f t="shared" si="643"/>
        <v>108126</v>
      </c>
      <c r="AU428" s="76">
        <f t="shared" si="643"/>
        <v>108453</v>
      </c>
      <c r="AV428" s="76">
        <f t="shared" si="643"/>
        <v>109295</v>
      </c>
      <c r="AW428" s="76">
        <f t="shared" si="643"/>
        <v>110190</v>
      </c>
      <c r="AX428" s="76">
        <f t="shared" si="643"/>
        <v>111330</v>
      </c>
      <c r="AY428" s="76">
        <f t="shared" si="643"/>
        <v>111400</v>
      </c>
      <c r="AZ428" s="76">
        <f t="shared" si="643"/>
        <v>113167</v>
      </c>
      <c r="BA428" s="76">
        <f t="shared" si="643"/>
        <v>114363</v>
      </c>
      <c r="BB428" s="76">
        <f t="shared" si="643"/>
        <v>118596</v>
      </c>
      <c r="BC428" s="76">
        <f t="shared" si="643"/>
        <v>118770</v>
      </c>
      <c r="BD428" s="76">
        <f t="shared" si="643"/>
        <v>120313</v>
      </c>
      <c r="BE428" s="76">
        <f t="shared" si="643"/>
        <v>121648</v>
      </c>
      <c r="BF428" s="76">
        <f t="shared" si="643"/>
        <v>123912</v>
      </c>
      <c r="BG428" s="76">
        <f t="shared" si="643"/>
        <v>124162</v>
      </c>
      <c r="BH428" s="76">
        <f t="shared" si="643"/>
        <v>125501</v>
      </c>
      <c r="BI428" s="76">
        <f t="shared" si="643"/>
        <v>126750</v>
      </c>
      <c r="BJ428" s="76">
        <f t="shared" si="643"/>
        <v>129602</v>
      </c>
      <c r="BK428" s="76">
        <f t="shared" si="643"/>
        <v>130489</v>
      </c>
      <c r="BL428" s="76">
        <f t="shared" si="643"/>
        <v>130892</v>
      </c>
      <c r="BM428" s="76">
        <f t="shared" si="643"/>
        <v>130091</v>
      </c>
      <c r="BN428" s="76">
        <f t="shared" si="643"/>
        <v>130695</v>
      </c>
      <c r="BO428" s="76">
        <f t="shared" si="643"/>
        <v>128018</v>
      </c>
      <c r="BP428" s="76">
        <f t="shared" si="643"/>
        <v>128434</v>
      </c>
      <c r="BQ428" s="76">
        <f t="shared" si="643"/>
        <v>127295</v>
      </c>
      <c r="BR428" s="76">
        <f t="shared" si="643"/>
        <v>126732</v>
      </c>
      <c r="BS428" s="76">
        <f t="shared" si="643"/>
        <v>124570</v>
      </c>
      <c r="BT428" s="76">
        <f t="shared" si="643"/>
        <v>124899</v>
      </c>
      <c r="BU428" s="76">
        <f t="shared" si="643"/>
        <v>122881</v>
      </c>
      <c r="BV428" s="76">
        <f t="shared" si="643"/>
        <v>121456</v>
      </c>
      <c r="BW428" s="76">
        <f t="shared" si="643"/>
        <v>117434</v>
      </c>
      <c r="BX428" s="76">
        <f t="shared" si="643"/>
        <v>114787</v>
      </c>
      <c r="BY428" s="76">
        <f t="shared" si="643"/>
        <v>113086</v>
      </c>
      <c r="BZ428" s="76">
        <f t="shared" si="643"/>
        <v>110954</v>
      </c>
      <c r="CA428" s="76">
        <f t="shared" ref="CA428:DK428" si="644">CA379+CA330</f>
        <v>108943</v>
      </c>
      <c r="CB428" s="76">
        <f t="shared" si="644"/>
        <v>109294</v>
      </c>
      <c r="CC428" s="76">
        <f t="shared" si="644"/>
        <v>108519</v>
      </c>
      <c r="CD428" s="76">
        <f t="shared" si="644"/>
        <v>109953</v>
      </c>
      <c r="CE428" s="76">
        <f t="shared" si="644"/>
        <v>112021</v>
      </c>
      <c r="CF428" s="76">
        <f t="shared" si="644"/>
        <v>112069</v>
      </c>
      <c r="CG428" s="76">
        <f t="shared" si="644"/>
        <v>113373</v>
      </c>
      <c r="CH428" s="76">
        <f t="shared" si="644"/>
        <v>114213</v>
      </c>
      <c r="CI428" s="76">
        <f t="shared" si="644"/>
        <v>113773</v>
      </c>
      <c r="CJ428" s="76">
        <f t="shared" si="644"/>
        <v>114220</v>
      </c>
      <c r="CK428" s="76">
        <f t="shared" si="644"/>
        <v>112739</v>
      </c>
      <c r="CL428" s="76">
        <f t="shared" si="644"/>
        <v>112419</v>
      </c>
      <c r="CM428" s="76">
        <f t="shared" si="644"/>
        <v>107550</v>
      </c>
      <c r="CN428" s="76">
        <f t="shared" si="644"/>
        <v>101682</v>
      </c>
      <c r="CO428" s="76">
        <f t="shared" si="644"/>
        <v>96387</v>
      </c>
      <c r="CP428" s="76">
        <f t="shared" si="644"/>
        <v>91512</v>
      </c>
      <c r="CQ428" s="76">
        <f t="shared" si="644"/>
        <v>86805</v>
      </c>
      <c r="CR428" s="76">
        <f t="shared" si="644"/>
        <v>81330</v>
      </c>
      <c r="CS428" s="76">
        <f t="shared" si="644"/>
        <v>76940</v>
      </c>
      <c r="CT428" s="76">
        <f t="shared" si="644"/>
        <v>71812</v>
      </c>
      <c r="CU428" s="76">
        <f t="shared" si="644"/>
        <v>66244</v>
      </c>
      <c r="CV428" s="76">
        <f t="shared" si="644"/>
        <v>61367</v>
      </c>
      <c r="CW428" s="76">
        <f t="shared" si="644"/>
        <v>56406</v>
      </c>
      <c r="CX428" s="76">
        <f t="shared" si="644"/>
        <v>52653</v>
      </c>
      <c r="CY428" s="76">
        <f t="shared" si="644"/>
        <v>47333</v>
      </c>
      <c r="CZ428" s="76">
        <f t="shared" si="644"/>
        <v>44647</v>
      </c>
      <c r="DA428" s="76">
        <f t="shared" si="644"/>
        <v>40115</v>
      </c>
      <c r="DB428" s="76">
        <f t="shared" si="644"/>
        <v>36504</v>
      </c>
      <c r="DC428" s="76">
        <f t="shared" si="644"/>
        <v>31922</v>
      </c>
      <c r="DD428" s="76">
        <f t="shared" si="644"/>
        <v>27727</v>
      </c>
      <c r="DE428" s="76">
        <f t="shared" si="644"/>
        <v>22644</v>
      </c>
      <c r="DF428" s="76">
        <f t="shared" si="644"/>
        <v>18571</v>
      </c>
      <c r="DG428" s="76">
        <f t="shared" si="644"/>
        <v>14525</v>
      </c>
      <c r="DH428" s="76">
        <f t="shared" si="644"/>
        <v>10832</v>
      </c>
      <c r="DI428" s="76">
        <f t="shared" si="644"/>
        <v>7647</v>
      </c>
      <c r="DJ428" s="76">
        <f t="shared" si="644"/>
        <v>5074</v>
      </c>
      <c r="DK428" s="76">
        <f t="shared" si="644"/>
        <v>3363</v>
      </c>
      <c r="DL428" s="76">
        <f t="shared" ref="DL428:EE428" si="645">DL379+DL330</f>
        <v>2073</v>
      </c>
      <c r="DM428" s="76">
        <f t="shared" si="645"/>
        <v>1170</v>
      </c>
      <c r="DN428" s="76">
        <f t="shared" si="645"/>
        <v>624</v>
      </c>
      <c r="DO428" s="76">
        <f t="shared" si="645"/>
        <v>297</v>
      </c>
      <c r="DP428" s="76">
        <f t="shared" si="645"/>
        <v>122</v>
      </c>
      <c r="DQ428" s="76">
        <f t="shared" si="645"/>
        <v>44</v>
      </c>
      <c r="DR428" s="76">
        <f t="shared" si="645"/>
        <v>14</v>
      </c>
      <c r="DS428" s="76">
        <f t="shared" si="645"/>
        <v>4</v>
      </c>
      <c r="DT428" s="76">
        <f t="shared" si="645"/>
        <v>0</v>
      </c>
      <c r="DU428" s="76">
        <f t="shared" si="645"/>
        <v>0</v>
      </c>
      <c r="DV428" s="76">
        <f t="shared" si="645"/>
        <v>0</v>
      </c>
      <c r="DW428" s="76">
        <f t="shared" si="645"/>
        <v>0</v>
      </c>
      <c r="DX428" s="76">
        <f t="shared" si="645"/>
        <v>0</v>
      </c>
      <c r="DY428" s="76">
        <f t="shared" si="645"/>
        <v>0</v>
      </c>
      <c r="DZ428" s="76">
        <f t="shared" si="645"/>
        <v>0</v>
      </c>
      <c r="EA428" s="76">
        <f t="shared" si="645"/>
        <v>0</v>
      </c>
      <c r="EB428" s="76">
        <f t="shared" si="645"/>
        <v>0</v>
      </c>
      <c r="EC428" s="76">
        <f t="shared" si="645"/>
        <v>0</v>
      </c>
      <c r="ED428" s="76">
        <f t="shared" si="645"/>
        <v>0</v>
      </c>
      <c r="EE428" s="76">
        <f t="shared" si="645"/>
        <v>0</v>
      </c>
    </row>
    <row r="429" spans="1:135" ht="0.95" customHeight="1" x14ac:dyDescent="0.25">
      <c r="A429" s="70">
        <v>2040</v>
      </c>
      <c r="B429" s="71">
        <f t="shared" si="544"/>
        <v>9485584</v>
      </c>
      <c r="C429" s="73">
        <f t="shared" si="549"/>
        <v>1.4855069633006931E-3</v>
      </c>
      <c r="D429" s="66">
        <f t="shared" ref="D429:M429" si="646">D331+D380</f>
        <v>5138074</v>
      </c>
      <c r="E429" s="66">
        <f t="shared" si="646"/>
        <v>5246709</v>
      </c>
      <c r="F429" s="66">
        <f t="shared" si="646"/>
        <v>5354564</v>
      </c>
      <c r="G429" s="75">
        <f t="shared" si="646"/>
        <v>5462194</v>
      </c>
      <c r="H429" s="75">
        <f t="shared" si="646"/>
        <v>5570514</v>
      </c>
      <c r="I429" s="75">
        <f t="shared" si="646"/>
        <v>2566301</v>
      </c>
      <c r="J429" s="75">
        <f t="shared" si="646"/>
        <v>2457666</v>
      </c>
      <c r="K429" s="75">
        <f t="shared" si="646"/>
        <v>2349811</v>
      </c>
      <c r="L429" s="75">
        <f t="shared" si="646"/>
        <v>2242181</v>
      </c>
      <c r="M429" s="75">
        <f t="shared" si="646"/>
        <v>2133861</v>
      </c>
      <c r="N429" s="66"/>
      <c r="O429" s="76">
        <f t="shared" ref="O429:BZ429" si="647">O380+O331</f>
        <v>83137</v>
      </c>
      <c r="P429" s="76">
        <f t="shared" si="647"/>
        <v>83750</v>
      </c>
      <c r="Q429" s="76">
        <f t="shared" si="647"/>
        <v>84273</v>
      </c>
      <c r="R429" s="76">
        <f t="shared" si="647"/>
        <v>84786</v>
      </c>
      <c r="S429" s="76">
        <f t="shared" si="647"/>
        <v>85333</v>
      </c>
      <c r="T429" s="76">
        <f t="shared" si="647"/>
        <v>85927</v>
      </c>
      <c r="U429" s="76">
        <f t="shared" si="647"/>
        <v>86537</v>
      </c>
      <c r="V429" s="76">
        <f t="shared" si="647"/>
        <v>87193</v>
      </c>
      <c r="W429" s="76">
        <f t="shared" si="647"/>
        <v>87891</v>
      </c>
      <c r="X429" s="76">
        <f t="shared" si="647"/>
        <v>88602</v>
      </c>
      <c r="Y429" s="76">
        <f t="shared" si="647"/>
        <v>89341</v>
      </c>
      <c r="Z429" s="76">
        <f t="shared" si="647"/>
        <v>90037</v>
      </c>
      <c r="AA429" s="76">
        <f t="shared" si="647"/>
        <v>90753</v>
      </c>
      <c r="AB429" s="76">
        <f t="shared" si="647"/>
        <v>91417</v>
      </c>
      <c r="AC429" s="76">
        <f t="shared" si="647"/>
        <v>92064</v>
      </c>
      <c r="AD429" s="76">
        <f t="shared" si="647"/>
        <v>92714</v>
      </c>
      <c r="AE429" s="76">
        <f t="shared" si="647"/>
        <v>93378</v>
      </c>
      <c r="AF429" s="76">
        <f t="shared" si="647"/>
        <v>94060</v>
      </c>
      <c r="AG429" s="76">
        <f t="shared" si="647"/>
        <v>94718</v>
      </c>
      <c r="AH429" s="76">
        <f t="shared" si="647"/>
        <v>95298</v>
      </c>
      <c r="AI429" s="76">
        <f t="shared" si="647"/>
        <v>95843</v>
      </c>
      <c r="AJ429" s="76">
        <f t="shared" si="647"/>
        <v>96425</v>
      </c>
      <c r="AK429" s="76">
        <f t="shared" si="647"/>
        <v>97092</v>
      </c>
      <c r="AL429" s="76">
        <f t="shared" si="647"/>
        <v>97938</v>
      </c>
      <c r="AM429" s="76">
        <f t="shared" si="647"/>
        <v>98928</v>
      </c>
      <c r="AN429" s="76">
        <f t="shared" si="647"/>
        <v>100049</v>
      </c>
      <c r="AO429" s="76">
        <f t="shared" si="647"/>
        <v>100988</v>
      </c>
      <c r="AP429" s="76">
        <f t="shared" si="647"/>
        <v>102717</v>
      </c>
      <c r="AQ429" s="76">
        <f t="shared" si="647"/>
        <v>104655</v>
      </c>
      <c r="AR429" s="76">
        <f t="shared" si="647"/>
        <v>105563</v>
      </c>
      <c r="AS429" s="76">
        <f t="shared" si="647"/>
        <v>107992</v>
      </c>
      <c r="AT429" s="76">
        <f t="shared" si="647"/>
        <v>108380</v>
      </c>
      <c r="AU429" s="76">
        <f t="shared" si="647"/>
        <v>109338</v>
      </c>
      <c r="AV429" s="76">
        <f t="shared" si="647"/>
        <v>109558</v>
      </c>
      <c r="AW429" s="76">
        <f t="shared" si="647"/>
        <v>110285</v>
      </c>
      <c r="AX429" s="76">
        <f t="shared" si="647"/>
        <v>111063</v>
      </c>
      <c r="AY429" s="76">
        <f t="shared" si="647"/>
        <v>112092</v>
      </c>
      <c r="AZ429" s="76">
        <f t="shared" si="647"/>
        <v>112065</v>
      </c>
      <c r="BA429" s="76">
        <f t="shared" si="647"/>
        <v>113733</v>
      </c>
      <c r="BB429" s="76">
        <f t="shared" si="647"/>
        <v>114851</v>
      </c>
      <c r="BC429" s="76">
        <f t="shared" si="647"/>
        <v>118988</v>
      </c>
      <c r="BD429" s="76">
        <f t="shared" si="647"/>
        <v>119105</v>
      </c>
      <c r="BE429" s="76">
        <f t="shared" si="647"/>
        <v>120587</v>
      </c>
      <c r="BF429" s="76">
        <f t="shared" si="647"/>
        <v>121867</v>
      </c>
      <c r="BG429" s="76">
        <f t="shared" si="647"/>
        <v>124075</v>
      </c>
      <c r="BH429" s="76">
        <f t="shared" si="647"/>
        <v>124281</v>
      </c>
      <c r="BI429" s="76">
        <f t="shared" si="647"/>
        <v>125571</v>
      </c>
      <c r="BJ429" s="76">
        <f t="shared" si="647"/>
        <v>126766</v>
      </c>
      <c r="BK429" s="76">
        <f t="shared" si="647"/>
        <v>129547</v>
      </c>
      <c r="BL429" s="76">
        <f t="shared" si="647"/>
        <v>130371</v>
      </c>
      <c r="BM429" s="76">
        <f t="shared" si="647"/>
        <v>130705</v>
      </c>
      <c r="BN429" s="76">
        <f t="shared" si="647"/>
        <v>129840</v>
      </c>
      <c r="BO429" s="76">
        <f t="shared" si="647"/>
        <v>130364</v>
      </c>
      <c r="BP429" s="76">
        <f t="shared" si="647"/>
        <v>127630</v>
      </c>
      <c r="BQ429" s="76">
        <f t="shared" si="647"/>
        <v>127970</v>
      </c>
      <c r="BR429" s="76">
        <f t="shared" si="647"/>
        <v>126760</v>
      </c>
      <c r="BS429" s="76">
        <f t="shared" si="647"/>
        <v>126120</v>
      </c>
      <c r="BT429" s="76">
        <f t="shared" si="647"/>
        <v>123899</v>
      </c>
      <c r="BU429" s="76">
        <f t="shared" si="647"/>
        <v>124139</v>
      </c>
      <c r="BV429" s="76">
        <f t="shared" si="647"/>
        <v>122053</v>
      </c>
      <c r="BW429" s="76">
        <f t="shared" si="647"/>
        <v>120465</v>
      </c>
      <c r="BX429" s="76">
        <f t="shared" si="647"/>
        <v>116509</v>
      </c>
      <c r="BY429" s="76">
        <f t="shared" si="647"/>
        <v>113823</v>
      </c>
      <c r="BZ429" s="76">
        <f t="shared" si="647"/>
        <v>112071</v>
      </c>
      <c r="CA429" s="76">
        <f t="shared" ref="CA429:DK429" si="648">CA380+CA331</f>
        <v>109749</v>
      </c>
      <c r="CB429" s="76">
        <f t="shared" si="648"/>
        <v>107512</v>
      </c>
      <c r="CC429" s="76">
        <f t="shared" si="648"/>
        <v>108226</v>
      </c>
      <c r="CD429" s="76">
        <f t="shared" si="648"/>
        <v>107546</v>
      </c>
      <c r="CE429" s="76">
        <f t="shared" si="648"/>
        <v>108941</v>
      </c>
      <c r="CF429" s="76">
        <f t="shared" si="648"/>
        <v>110956</v>
      </c>
      <c r="CG429" s="76">
        <f t="shared" si="648"/>
        <v>110942</v>
      </c>
      <c r="CH429" s="76">
        <f t="shared" si="648"/>
        <v>112154</v>
      </c>
      <c r="CI429" s="76">
        <f t="shared" si="648"/>
        <v>112887</v>
      </c>
      <c r="CJ429" s="76">
        <f t="shared" si="648"/>
        <v>112342</v>
      </c>
      <c r="CK429" s="76">
        <f t="shared" si="648"/>
        <v>112645</v>
      </c>
      <c r="CL429" s="76">
        <f t="shared" si="648"/>
        <v>111031</v>
      </c>
      <c r="CM429" s="76">
        <f t="shared" si="648"/>
        <v>110544</v>
      </c>
      <c r="CN429" s="76">
        <f t="shared" si="648"/>
        <v>105577</v>
      </c>
      <c r="CO429" s="76">
        <f t="shared" si="648"/>
        <v>99619</v>
      </c>
      <c r="CP429" s="76">
        <f t="shared" si="648"/>
        <v>94225</v>
      </c>
      <c r="CQ429" s="76">
        <f t="shared" si="648"/>
        <v>89227</v>
      </c>
      <c r="CR429" s="76">
        <f t="shared" si="648"/>
        <v>84390</v>
      </c>
      <c r="CS429" s="76">
        <f t="shared" si="648"/>
        <v>78796</v>
      </c>
      <c r="CT429" s="76">
        <f t="shared" si="648"/>
        <v>74259</v>
      </c>
      <c r="CU429" s="76">
        <f t="shared" si="648"/>
        <v>68997</v>
      </c>
      <c r="CV429" s="76">
        <f t="shared" si="648"/>
        <v>63331</v>
      </c>
      <c r="CW429" s="76">
        <f t="shared" si="648"/>
        <v>58340</v>
      </c>
      <c r="CX429" s="76">
        <f t="shared" si="648"/>
        <v>53270</v>
      </c>
      <c r="CY429" s="76">
        <f t="shared" si="648"/>
        <v>49350</v>
      </c>
      <c r="CZ429" s="76">
        <f t="shared" si="648"/>
        <v>43977</v>
      </c>
      <c r="DA429" s="76">
        <f t="shared" si="648"/>
        <v>41058</v>
      </c>
      <c r="DB429" s="76">
        <f t="shared" si="648"/>
        <v>36463</v>
      </c>
      <c r="DC429" s="76">
        <f t="shared" si="648"/>
        <v>32722</v>
      </c>
      <c r="DD429" s="76">
        <f t="shared" si="648"/>
        <v>28159</v>
      </c>
      <c r="DE429" s="76">
        <f t="shared" si="648"/>
        <v>23998</v>
      </c>
      <c r="DF429" s="76">
        <f t="shared" si="648"/>
        <v>19162</v>
      </c>
      <c r="DG429" s="76">
        <f t="shared" si="648"/>
        <v>15312</v>
      </c>
      <c r="DH429" s="76">
        <f t="shared" si="648"/>
        <v>11609</v>
      </c>
      <c r="DI429" s="76">
        <f t="shared" si="648"/>
        <v>8347</v>
      </c>
      <c r="DJ429" s="76">
        <f t="shared" si="648"/>
        <v>5651</v>
      </c>
      <c r="DK429" s="76">
        <f t="shared" si="648"/>
        <v>3580</v>
      </c>
      <c r="DL429" s="76">
        <f t="shared" ref="DL429:EE429" si="649">DL380+DL331</f>
        <v>2239</v>
      </c>
      <c r="DM429" s="76">
        <f t="shared" si="649"/>
        <v>1288</v>
      </c>
      <c r="DN429" s="76">
        <f t="shared" si="649"/>
        <v>671</v>
      </c>
      <c r="DO429" s="76">
        <f t="shared" si="649"/>
        <v>326</v>
      </c>
      <c r="DP429" s="76">
        <f t="shared" si="649"/>
        <v>139</v>
      </c>
      <c r="DQ429" s="76">
        <f t="shared" si="649"/>
        <v>51</v>
      </c>
      <c r="DR429" s="76">
        <f t="shared" si="649"/>
        <v>18</v>
      </c>
      <c r="DS429" s="76">
        <f t="shared" si="649"/>
        <v>5</v>
      </c>
      <c r="DT429" s="76">
        <f t="shared" si="649"/>
        <v>0</v>
      </c>
      <c r="DU429" s="76">
        <f t="shared" si="649"/>
        <v>0</v>
      </c>
      <c r="DV429" s="76">
        <f t="shared" si="649"/>
        <v>0</v>
      </c>
      <c r="DW429" s="76">
        <f t="shared" si="649"/>
        <v>0</v>
      </c>
      <c r="DX429" s="76">
        <f t="shared" si="649"/>
        <v>0</v>
      </c>
      <c r="DY429" s="76">
        <f t="shared" si="649"/>
        <v>0</v>
      </c>
      <c r="DZ429" s="76">
        <f t="shared" si="649"/>
        <v>0</v>
      </c>
      <c r="EA429" s="76">
        <f t="shared" si="649"/>
        <v>0</v>
      </c>
      <c r="EB429" s="76">
        <f t="shared" si="649"/>
        <v>0</v>
      </c>
      <c r="EC429" s="76">
        <f t="shared" si="649"/>
        <v>0</v>
      </c>
      <c r="ED429" s="76">
        <f t="shared" si="649"/>
        <v>0</v>
      </c>
      <c r="EE429" s="76">
        <f t="shared" si="649"/>
        <v>0</v>
      </c>
    </row>
    <row r="430" spans="1:135" ht="0.95" customHeight="1" x14ac:dyDescent="0.25">
      <c r="A430" s="70">
        <v>2041</v>
      </c>
      <c r="B430" s="71">
        <f t="shared" si="544"/>
        <v>9498066</v>
      </c>
      <c r="C430" s="73">
        <f t="shared" si="549"/>
        <v>1.3158915676673149E-3</v>
      </c>
      <c r="D430" s="66">
        <f t="shared" ref="D430:M430" si="650">D332+D381</f>
        <v>5136286</v>
      </c>
      <c r="E430" s="66">
        <f t="shared" si="650"/>
        <v>5245403</v>
      </c>
      <c r="F430" s="66">
        <f t="shared" si="650"/>
        <v>5352836</v>
      </c>
      <c r="G430" s="75">
        <f t="shared" si="650"/>
        <v>5459691</v>
      </c>
      <c r="H430" s="75">
        <f t="shared" si="650"/>
        <v>5566349</v>
      </c>
      <c r="I430" s="75">
        <f t="shared" si="650"/>
        <v>2586424</v>
      </c>
      <c r="J430" s="75">
        <f t="shared" si="650"/>
        <v>2477307</v>
      </c>
      <c r="K430" s="75">
        <f t="shared" si="650"/>
        <v>2369874</v>
      </c>
      <c r="L430" s="75">
        <f t="shared" si="650"/>
        <v>2263019</v>
      </c>
      <c r="M430" s="75">
        <f t="shared" si="650"/>
        <v>2156361</v>
      </c>
      <c r="N430" s="66"/>
      <c r="O430" s="76">
        <f t="shared" ref="O430:BZ430" si="651">O381+O332</f>
        <v>83052</v>
      </c>
      <c r="P430" s="76">
        <f t="shared" si="651"/>
        <v>83622</v>
      </c>
      <c r="Q430" s="76">
        <f t="shared" si="651"/>
        <v>84107</v>
      </c>
      <c r="R430" s="76">
        <f t="shared" si="651"/>
        <v>84577</v>
      </c>
      <c r="S430" s="76">
        <f t="shared" si="651"/>
        <v>85081</v>
      </c>
      <c r="T430" s="76">
        <f t="shared" si="651"/>
        <v>85613</v>
      </c>
      <c r="U430" s="76">
        <f t="shared" si="651"/>
        <v>86186</v>
      </c>
      <c r="V430" s="76">
        <f t="shared" si="651"/>
        <v>86789</v>
      </c>
      <c r="W430" s="76">
        <f t="shared" si="651"/>
        <v>87448</v>
      </c>
      <c r="X430" s="76">
        <f t="shared" si="651"/>
        <v>88136</v>
      </c>
      <c r="Y430" s="76">
        <f t="shared" si="651"/>
        <v>88834</v>
      </c>
      <c r="Z430" s="76">
        <f t="shared" si="651"/>
        <v>89560</v>
      </c>
      <c r="AA430" s="76">
        <f t="shared" si="651"/>
        <v>90252</v>
      </c>
      <c r="AB430" s="76">
        <f t="shared" si="651"/>
        <v>90972</v>
      </c>
      <c r="AC430" s="76">
        <f t="shared" si="651"/>
        <v>91663</v>
      </c>
      <c r="AD430" s="76">
        <f t="shared" si="651"/>
        <v>92381</v>
      </c>
      <c r="AE430" s="76">
        <f t="shared" si="651"/>
        <v>93135</v>
      </c>
      <c r="AF430" s="76">
        <f t="shared" si="651"/>
        <v>93921</v>
      </c>
      <c r="AG430" s="76">
        <f t="shared" si="651"/>
        <v>94674</v>
      </c>
      <c r="AH430" s="76">
        <f t="shared" si="651"/>
        <v>95353</v>
      </c>
      <c r="AI430" s="76">
        <f t="shared" si="651"/>
        <v>95967</v>
      </c>
      <c r="AJ430" s="76">
        <f t="shared" si="651"/>
        <v>96589</v>
      </c>
      <c r="AK430" s="76">
        <f t="shared" si="651"/>
        <v>97292</v>
      </c>
      <c r="AL430" s="76">
        <f t="shared" si="651"/>
        <v>98142</v>
      </c>
      <c r="AM430" s="76">
        <f t="shared" si="651"/>
        <v>99194</v>
      </c>
      <c r="AN430" s="76">
        <f t="shared" si="651"/>
        <v>100359</v>
      </c>
      <c r="AO430" s="76">
        <f t="shared" si="651"/>
        <v>101587</v>
      </c>
      <c r="AP430" s="76">
        <f t="shared" si="651"/>
        <v>102575</v>
      </c>
      <c r="AQ430" s="76">
        <f t="shared" si="651"/>
        <v>104274</v>
      </c>
      <c r="AR430" s="76">
        <f t="shared" si="651"/>
        <v>106144</v>
      </c>
      <c r="AS430" s="76">
        <f t="shared" si="651"/>
        <v>106975</v>
      </c>
      <c r="AT430" s="76">
        <f t="shared" si="651"/>
        <v>109295</v>
      </c>
      <c r="AU430" s="76">
        <f t="shared" si="651"/>
        <v>109593</v>
      </c>
      <c r="AV430" s="76">
        <f t="shared" si="651"/>
        <v>110441</v>
      </c>
      <c r="AW430" s="76">
        <f t="shared" si="651"/>
        <v>110549</v>
      </c>
      <c r="AX430" s="76">
        <f t="shared" si="651"/>
        <v>111163</v>
      </c>
      <c r="AY430" s="76">
        <f t="shared" si="651"/>
        <v>111829</v>
      </c>
      <c r="AZ430" s="76">
        <f t="shared" si="651"/>
        <v>112756</v>
      </c>
      <c r="BA430" s="76">
        <f t="shared" si="651"/>
        <v>112642</v>
      </c>
      <c r="BB430" s="76">
        <f t="shared" si="651"/>
        <v>114225</v>
      </c>
      <c r="BC430" s="76">
        <f t="shared" si="651"/>
        <v>115272</v>
      </c>
      <c r="BD430" s="76">
        <f t="shared" si="651"/>
        <v>119322</v>
      </c>
      <c r="BE430" s="76">
        <f t="shared" si="651"/>
        <v>119389</v>
      </c>
      <c r="BF430" s="76">
        <f t="shared" si="651"/>
        <v>120812</v>
      </c>
      <c r="BG430" s="76">
        <f t="shared" si="651"/>
        <v>122043</v>
      </c>
      <c r="BH430" s="76">
        <f t="shared" si="651"/>
        <v>124200</v>
      </c>
      <c r="BI430" s="76">
        <f t="shared" si="651"/>
        <v>124359</v>
      </c>
      <c r="BJ430" s="76">
        <f t="shared" si="651"/>
        <v>125594</v>
      </c>
      <c r="BK430" s="76">
        <f t="shared" si="651"/>
        <v>126729</v>
      </c>
      <c r="BL430" s="76">
        <f t="shared" si="651"/>
        <v>129438</v>
      </c>
      <c r="BM430" s="76">
        <f t="shared" si="651"/>
        <v>130193</v>
      </c>
      <c r="BN430" s="76">
        <f t="shared" si="651"/>
        <v>130456</v>
      </c>
      <c r="BO430" s="76">
        <f t="shared" si="651"/>
        <v>129522</v>
      </c>
      <c r="BP430" s="76">
        <f t="shared" si="651"/>
        <v>129967</v>
      </c>
      <c r="BQ430" s="76">
        <f t="shared" si="651"/>
        <v>127176</v>
      </c>
      <c r="BR430" s="76">
        <f t="shared" si="651"/>
        <v>127438</v>
      </c>
      <c r="BS430" s="76">
        <f t="shared" si="651"/>
        <v>126151</v>
      </c>
      <c r="BT430" s="76">
        <f t="shared" si="651"/>
        <v>125435</v>
      </c>
      <c r="BU430" s="76">
        <f t="shared" si="651"/>
        <v>123151</v>
      </c>
      <c r="BV430" s="76">
        <f t="shared" si="651"/>
        <v>123303</v>
      </c>
      <c r="BW430" s="76">
        <f t="shared" si="651"/>
        <v>121058</v>
      </c>
      <c r="BX430" s="76">
        <f t="shared" si="651"/>
        <v>119507</v>
      </c>
      <c r="BY430" s="76">
        <f t="shared" si="651"/>
        <v>115531</v>
      </c>
      <c r="BZ430" s="76">
        <f t="shared" si="651"/>
        <v>112799</v>
      </c>
      <c r="CA430" s="76">
        <f t="shared" ref="CA430:DK430" si="652">CA381+CA332</f>
        <v>110848</v>
      </c>
      <c r="CB430" s="76">
        <f t="shared" si="652"/>
        <v>108299</v>
      </c>
      <c r="CC430" s="76">
        <f t="shared" si="652"/>
        <v>106461</v>
      </c>
      <c r="CD430" s="76">
        <f t="shared" si="652"/>
        <v>107254</v>
      </c>
      <c r="CE430" s="76">
        <f t="shared" si="652"/>
        <v>106563</v>
      </c>
      <c r="CF430" s="76">
        <f t="shared" si="652"/>
        <v>107906</v>
      </c>
      <c r="CG430" s="76">
        <f t="shared" si="652"/>
        <v>109848</v>
      </c>
      <c r="CH430" s="76">
        <f t="shared" si="652"/>
        <v>109758</v>
      </c>
      <c r="CI430" s="76">
        <f t="shared" si="652"/>
        <v>110863</v>
      </c>
      <c r="CJ430" s="76">
        <f t="shared" si="652"/>
        <v>111475</v>
      </c>
      <c r="CK430" s="76">
        <f t="shared" si="652"/>
        <v>110812</v>
      </c>
      <c r="CL430" s="76">
        <f t="shared" si="652"/>
        <v>110955</v>
      </c>
      <c r="CM430" s="76">
        <f t="shared" si="652"/>
        <v>109200</v>
      </c>
      <c r="CN430" s="76">
        <f t="shared" si="652"/>
        <v>108529</v>
      </c>
      <c r="CO430" s="76">
        <f t="shared" si="652"/>
        <v>103458</v>
      </c>
      <c r="CP430" s="76">
        <f t="shared" si="652"/>
        <v>97399</v>
      </c>
      <c r="CQ430" s="76">
        <f t="shared" si="652"/>
        <v>91902</v>
      </c>
      <c r="CR430" s="76">
        <f t="shared" si="652"/>
        <v>86765</v>
      </c>
      <c r="CS430" s="76">
        <f t="shared" si="652"/>
        <v>81791</v>
      </c>
      <c r="CT430" s="76">
        <f t="shared" si="652"/>
        <v>76075</v>
      </c>
      <c r="CU430" s="76">
        <f t="shared" si="652"/>
        <v>71388</v>
      </c>
      <c r="CV430" s="76">
        <f t="shared" si="652"/>
        <v>65994</v>
      </c>
      <c r="CW430" s="76">
        <f t="shared" si="652"/>
        <v>60234</v>
      </c>
      <c r="CX430" s="76">
        <f t="shared" si="652"/>
        <v>55130</v>
      </c>
      <c r="CY430" s="76">
        <f t="shared" si="652"/>
        <v>49964</v>
      </c>
      <c r="CZ430" s="76">
        <f t="shared" si="652"/>
        <v>45889</v>
      </c>
      <c r="DA430" s="76">
        <f t="shared" si="652"/>
        <v>40485</v>
      </c>
      <c r="DB430" s="76">
        <f t="shared" si="652"/>
        <v>37358</v>
      </c>
      <c r="DC430" s="76">
        <f t="shared" si="652"/>
        <v>32729</v>
      </c>
      <c r="DD430" s="76">
        <f t="shared" si="652"/>
        <v>28908</v>
      </c>
      <c r="DE430" s="76">
        <f t="shared" si="652"/>
        <v>24417</v>
      </c>
      <c r="DF430" s="76">
        <f t="shared" si="652"/>
        <v>20353</v>
      </c>
      <c r="DG430" s="76">
        <f t="shared" si="652"/>
        <v>15832</v>
      </c>
      <c r="DH430" s="76">
        <f t="shared" si="652"/>
        <v>12273</v>
      </c>
      <c r="DI430" s="76">
        <f t="shared" si="652"/>
        <v>8972</v>
      </c>
      <c r="DJ430" s="76">
        <f t="shared" si="652"/>
        <v>6187</v>
      </c>
      <c r="DK430" s="76">
        <f t="shared" si="652"/>
        <v>3998</v>
      </c>
      <c r="DL430" s="76">
        <f t="shared" ref="DL430:EE430" si="653">DL381+DL332</f>
        <v>2396</v>
      </c>
      <c r="DM430" s="76">
        <f t="shared" si="653"/>
        <v>1399</v>
      </c>
      <c r="DN430" s="76">
        <f t="shared" si="653"/>
        <v>744</v>
      </c>
      <c r="DO430" s="76">
        <f t="shared" si="653"/>
        <v>355</v>
      </c>
      <c r="DP430" s="76">
        <f t="shared" si="653"/>
        <v>155</v>
      </c>
      <c r="DQ430" s="76">
        <f t="shared" si="653"/>
        <v>59</v>
      </c>
      <c r="DR430" s="76">
        <f t="shared" si="653"/>
        <v>20</v>
      </c>
      <c r="DS430" s="76">
        <f t="shared" si="653"/>
        <v>7</v>
      </c>
      <c r="DT430" s="76">
        <f t="shared" si="653"/>
        <v>1</v>
      </c>
      <c r="DU430" s="76">
        <f t="shared" si="653"/>
        <v>0</v>
      </c>
      <c r="DV430" s="76">
        <f t="shared" si="653"/>
        <v>0</v>
      </c>
      <c r="DW430" s="76">
        <f t="shared" si="653"/>
        <v>0</v>
      </c>
      <c r="DX430" s="76">
        <f t="shared" si="653"/>
        <v>0</v>
      </c>
      <c r="DY430" s="76">
        <f t="shared" si="653"/>
        <v>0</v>
      </c>
      <c r="DZ430" s="76">
        <f t="shared" si="653"/>
        <v>0</v>
      </c>
      <c r="EA430" s="76">
        <f t="shared" si="653"/>
        <v>0</v>
      </c>
      <c r="EB430" s="76">
        <f t="shared" si="653"/>
        <v>0</v>
      </c>
      <c r="EC430" s="76">
        <f t="shared" si="653"/>
        <v>0</v>
      </c>
      <c r="ED430" s="76">
        <f t="shared" si="653"/>
        <v>0</v>
      </c>
      <c r="EE430" s="76">
        <f t="shared" si="653"/>
        <v>0</v>
      </c>
    </row>
    <row r="431" spans="1:135" ht="0.95" customHeight="1" x14ac:dyDescent="0.25">
      <c r="A431" s="70">
        <v>2042</v>
      </c>
      <c r="B431" s="71">
        <f t="shared" si="544"/>
        <v>9509185</v>
      </c>
      <c r="C431" s="73">
        <f t="shared" si="549"/>
        <v>1.1706593742347126E-3</v>
      </c>
      <c r="D431" s="66">
        <f t="shared" ref="D431:M431" si="654">D333+D382</f>
        <v>5133542</v>
      </c>
      <c r="E431" s="66">
        <f t="shared" si="654"/>
        <v>5243797</v>
      </c>
      <c r="F431" s="66">
        <f t="shared" si="654"/>
        <v>5351700</v>
      </c>
      <c r="G431" s="75">
        <f t="shared" si="654"/>
        <v>5458140</v>
      </c>
      <c r="H431" s="75">
        <f t="shared" si="654"/>
        <v>5564027</v>
      </c>
      <c r="I431" s="75">
        <f t="shared" si="654"/>
        <v>2606178</v>
      </c>
      <c r="J431" s="75">
        <f t="shared" si="654"/>
        <v>2495923</v>
      </c>
      <c r="K431" s="75">
        <f t="shared" si="654"/>
        <v>2388020</v>
      </c>
      <c r="L431" s="75">
        <f t="shared" si="654"/>
        <v>2281580</v>
      </c>
      <c r="M431" s="75">
        <f t="shared" si="654"/>
        <v>2175693</v>
      </c>
      <c r="N431" s="66"/>
      <c r="O431" s="76">
        <f t="shared" ref="O431:BZ431" si="655">O382+O333</f>
        <v>83014</v>
      </c>
      <c r="P431" s="76">
        <f t="shared" si="655"/>
        <v>83541</v>
      </c>
      <c r="Q431" s="76">
        <f t="shared" si="655"/>
        <v>83986</v>
      </c>
      <c r="R431" s="76">
        <f t="shared" si="655"/>
        <v>84416</v>
      </c>
      <c r="S431" s="76">
        <f t="shared" si="655"/>
        <v>84874</v>
      </c>
      <c r="T431" s="76">
        <f t="shared" si="655"/>
        <v>85364</v>
      </c>
      <c r="U431" s="76">
        <f t="shared" si="655"/>
        <v>85877</v>
      </c>
      <c r="V431" s="76">
        <f t="shared" si="655"/>
        <v>86439</v>
      </c>
      <c r="W431" s="76">
        <f t="shared" si="655"/>
        <v>87048</v>
      </c>
      <c r="X431" s="76">
        <f t="shared" si="655"/>
        <v>87696</v>
      </c>
      <c r="Y431" s="76">
        <f t="shared" si="655"/>
        <v>88369</v>
      </c>
      <c r="Z431" s="76">
        <f t="shared" si="655"/>
        <v>89054</v>
      </c>
      <c r="AA431" s="76">
        <f t="shared" si="655"/>
        <v>89775</v>
      </c>
      <c r="AB431" s="76">
        <f t="shared" si="655"/>
        <v>90474</v>
      </c>
      <c r="AC431" s="76">
        <f t="shared" si="655"/>
        <v>91221</v>
      </c>
      <c r="AD431" s="76">
        <f t="shared" si="655"/>
        <v>91982</v>
      </c>
      <c r="AE431" s="76">
        <f t="shared" si="655"/>
        <v>92804</v>
      </c>
      <c r="AF431" s="76">
        <f t="shared" si="655"/>
        <v>93680</v>
      </c>
      <c r="AG431" s="76">
        <f t="shared" si="655"/>
        <v>94539</v>
      </c>
      <c r="AH431" s="76">
        <f t="shared" si="655"/>
        <v>95312</v>
      </c>
      <c r="AI431" s="76">
        <f t="shared" si="655"/>
        <v>96023</v>
      </c>
      <c r="AJ431" s="76">
        <f t="shared" si="655"/>
        <v>96716</v>
      </c>
      <c r="AK431" s="76">
        <f t="shared" si="655"/>
        <v>97459</v>
      </c>
      <c r="AL431" s="76">
        <f t="shared" si="655"/>
        <v>98345</v>
      </c>
      <c r="AM431" s="76">
        <f t="shared" si="655"/>
        <v>99402</v>
      </c>
      <c r="AN431" s="76">
        <f t="shared" si="655"/>
        <v>100626</v>
      </c>
      <c r="AO431" s="76">
        <f t="shared" si="655"/>
        <v>101899</v>
      </c>
      <c r="AP431" s="76">
        <f t="shared" si="655"/>
        <v>103168</v>
      </c>
      <c r="AQ431" s="76">
        <f t="shared" si="655"/>
        <v>104140</v>
      </c>
      <c r="AR431" s="76">
        <f t="shared" si="655"/>
        <v>105770</v>
      </c>
      <c r="AS431" s="76">
        <f t="shared" si="655"/>
        <v>107555</v>
      </c>
      <c r="AT431" s="76">
        <f t="shared" si="655"/>
        <v>108295</v>
      </c>
      <c r="AU431" s="76">
        <f t="shared" si="655"/>
        <v>110501</v>
      </c>
      <c r="AV431" s="76">
        <f t="shared" si="655"/>
        <v>110699</v>
      </c>
      <c r="AW431" s="76">
        <f t="shared" si="655"/>
        <v>111429</v>
      </c>
      <c r="AX431" s="76">
        <f t="shared" si="655"/>
        <v>111427</v>
      </c>
      <c r="AY431" s="76">
        <f t="shared" si="655"/>
        <v>111935</v>
      </c>
      <c r="AZ431" s="76">
        <f t="shared" si="655"/>
        <v>112500</v>
      </c>
      <c r="BA431" s="76">
        <f t="shared" si="655"/>
        <v>113331</v>
      </c>
      <c r="BB431" s="76">
        <f t="shared" si="655"/>
        <v>113144</v>
      </c>
      <c r="BC431" s="76">
        <f t="shared" si="655"/>
        <v>114651</v>
      </c>
      <c r="BD431" s="76">
        <f t="shared" si="655"/>
        <v>115632</v>
      </c>
      <c r="BE431" s="76">
        <f t="shared" si="655"/>
        <v>119604</v>
      </c>
      <c r="BF431" s="76">
        <f t="shared" si="655"/>
        <v>119622</v>
      </c>
      <c r="BG431" s="76">
        <f t="shared" si="655"/>
        <v>120995</v>
      </c>
      <c r="BH431" s="76">
        <f t="shared" si="655"/>
        <v>122182</v>
      </c>
      <c r="BI431" s="76">
        <f t="shared" si="655"/>
        <v>124282</v>
      </c>
      <c r="BJ431" s="76">
        <f t="shared" si="655"/>
        <v>124393</v>
      </c>
      <c r="BK431" s="76">
        <f t="shared" si="655"/>
        <v>125568</v>
      </c>
      <c r="BL431" s="76">
        <f t="shared" si="655"/>
        <v>126638</v>
      </c>
      <c r="BM431" s="76">
        <f t="shared" si="655"/>
        <v>129272</v>
      </c>
      <c r="BN431" s="76">
        <f t="shared" si="655"/>
        <v>129952</v>
      </c>
      <c r="BO431" s="76">
        <f t="shared" si="655"/>
        <v>130142</v>
      </c>
      <c r="BP431" s="76">
        <f t="shared" si="655"/>
        <v>129140</v>
      </c>
      <c r="BQ431" s="76">
        <f t="shared" si="655"/>
        <v>129506</v>
      </c>
      <c r="BR431" s="76">
        <f t="shared" si="655"/>
        <v>126655</v>
      </c>
      <c r="BS431" s="76">
        <f t="shared" si="655"/>
        <v>126834</v>
      </c>
      <c r="BT431" s="76">
        <f t="shared" si="655"/>
        <v>125471</v>
      </c>
      <c r="BU431" s="76">
        <f t="shared" si="655"/>
        <v>124676</v>
      </c>
      <c r="BV431" s="76">
        <f t="shared" si="655"/>
        <v>122328</v>
      </c>
      <c r="BW431" s="76">
        <f t="shared" si="655"/>
        <v>122297</v>
      </c>
      <c r="BX431" s="76">
        <f t="shared" si="655"/>
        <v>120095</v>
      </c>
      <c r="BY431" s="76">
        <f t="shared" si="655"/>
        <v>118496</v>
      </c>
      <c r="BZ431" s="76">
        <f t="shared" si="655"/>
        <v>114495</v>
      </c>
      <c r="CA431" s="76">
        <f t="shared" ref="CA431:DK431" si="656">CA382+CA333</f>
        <v>111566</v>
      </c>
      <c r="CB431" s="76">
        <f t="shared" si="656"/>
        <v>109375</v>
      </c>
      <c r="CC431" s="76">
        <f t="shared" si="656"/>
        <v>107238</v>
      </c>
      <c r="CD431" s="76">
        <f t="shared" si="656"/>
        <v>105507</v>
      </c>
      <c r="CE431" s="76">
        <f t="shared" si="656"/>
        <v>106272</v>
      </c>
      <c r="CF431" s="76">
        <f t="shared" si="656"/>
        <v>105558</v>
      </c>
      <c r="CG431" s="76">
        <f t="shared" si="656"/>
        <v>106830</v>
      </c>
      <c r="CH431" s="76">
        <f t="shared" si="656"/>
        <v>108687</v>
      </c>
      <c r="CI431" s="76">
        <f t="shared" si="656"/>
        <v>108504</v>
      </c>
      <c r="CJ431" s="76">
        <f t="shared" si="656"/>
        <v>109491</v>
      </c>
      <c r="CK431" s="76">
        <f t="shared" si="656"/>
        <v>109969</v>
      </c>
      <c r="CL431" s="76">
        <f t="shared" si="656"/>
        <v>109169</v>
      </c>
      <c r="CM431" s="76">
        <f t="shared" si="656"/>
        <v>109146</v>
      </c>
      <c r="CN431" s="76">
        <f t="shared" si="656"/>
        <v>107233</v>
      </c>
      <c r="CO431" s="76">
        <f t="shared" si="656"/>
        <v>106367</v>
      </c>
      <c r="CP431" s="76">
        <f t="shared" si="656"/>
        <v>101180</v>
      </c>
      <c r="CQ431" s="76">
        <f t="shared" si="656"/>
        <v>95016</v>
      </c>
      <c r="CR431" s="76">
        <f t="shared" si="656"/>
        <v>89395</v>
      </c>
      <c r="CS431" s="76">
        <f t="shared" si="656"/>
        <v>84115</v>
      </c>
      <c r="CT431" s="76">
        <f t="shared" si="656"/>
        <v>79000</v>
      </c>
      <c r="CU431" s="76">
        <f t="shared" si="656"/>
        <v>73160</v>
      </c>
      <c r="CV431" s="76">
        <f t="shared" si="656"/>
        <v>68320</v>
      </c>
      <c r="CW431" s="76">
        <f t="shared" si="656"/>
        <v>62800</v>
      </c>
      <c r="CX431" s="76">
        <f t="shared" si="656"/>
        <v>56953</v>
      </c>
      <c r="CY431" s="76">
        <f t="shared" si="656"/>
        <v>51746</v>
      </c>
      <c r="CZ431" s="76">
        <f t="shared" si="656"/>
        <v>46503</v>
      </c>
      <c r="DA431" s="76">
        <f t="shared" si="656"/>
        <v>42285</v>
      </c>
      <c r="DB431" s="76">
        <f t="shared" si="656"/>
        <v>36881</v>
      </c>
      <c r="DC431" s="76">
        <f t="shared" si="656"/>
        <v>33575</v>
      </c>
      <c r="DD431" s="76">
        <f t="shared" si="656"/>
        <v>28960</v>
      </c>
      <c r="DE431" s="76">
        <f t="shared" si="656"/>
        <v>25110</v>
      </c>
      <c r="DF431" s="76">
        <f t="shared" si="656"/>
        <v>20751</v>
      </c>
      <c r="DG431" s="76">
        <f t="shared" si="656"/>
        <v>16859</v>
      </c>
      <c r="DH431" s="76">
        <f t="shared" si="656"/>
        <v>12719</v>
      </c>
      <c r="DI431" s="76">
        <f t="shared" si="656"/>
        <v>9516</v>
      </c>
      <c r="DJ431" s="76">
        <f t="shared" si="656"/>
        <v>6674</v>
      </c>
      <c r="DK431" s="76">
        <f t="shared" si="656"/>
        <v>4392</v>
      </c>
      <c r="DL431" s="76">
        <f t="shared" ref="DL431:EE431" si="657">DL382+DL333</f>
        <v>2684</v>
      </c>
      <c r="DM431" s="76">
        <f t="shared" si="657"/>
        <v>1508</v>
      </c>
      <c r="DN431" s="76">
        <f t="shared" si="657"/>
        <v>815</v>
      </c>
      <c r="DO431" s="76">
        <f t="shared" si="657"/>
        <v>397</v>
      </c>
      <c r="DP431" s="76">
        <f t="shared" si="657"/>
        <v>171</v>
      </c>
      <c r="DQ431" s="76">
        <f t="shared" si="657"/>
        <v>68</v>
      </c>
      <c r="DR431" s="76">
        <f t="shared" si="657"/>
        <v>24</v>
      </c>
      <c r="DS431" s="76">
        <f t="shared" si="657"/>
        <v>8</v>
      </c>
      <c r="DT431" s="76">
        <f t="shared" si="657"/>
        <v>2</v>
      </c>
      <c r="DU431" s="76">
        <f t="shared" si="657"/>
        <v>0</v>
      </c>
      <c r="DV431" s="76">
        <f t="shared" si="657"/>
        <v>0</v>
      </c>
      <c r="DW431" s="76">
        <f t="shared" si="657"/>
        <v>0</v>
      </c>
      <c r="DX431" s="76">
        <f t="shared" si="657"/>
        <v>0</v>
      </c>
      <c r="DY431" s="76">
        <f t="shared" si="657"/>
        <v>0</v>
      </c>
      <c r="DZ431" s="76">
        <f t="shared" si="657"/>
        <v>0</v>
      </c>
      <c r="EA431" s="76">
        <f t="shared" si="657"/>
        <v>0</v>
      </c>
      <c r="EB431" s="76">
        <f t="shared" si="657"/>
        <v>0</v>
      </c>
      <c r="EC431" s="76">
        <f t="shared" si="657"/>
        <v>0</v>
      </c>
      <c r="ED431" s="76">
        <f t="shared" si="657"/>
        <v>0</v>
      </c>
      <c r="EE431" s="76">
        <f t="shared" si="657"/>
        <v>0</v>
      </c>
    </row>
    <row r="432" spans="1:135" ht="0.95" customHeight="1" x14ac:dyDescent="0.25">
      <c r="A432" s="70">
        <v>2043</v>
      </c>
      <c r="B432" s="71">
        <f t="shared" si="544"/>
        <v>9519183</v>
      </c>
      <c r="C432" s="73">
        <f t="shared" si="549"/>
        <v>1.0514045104811822E-3</v>
      </c>
      <c r="D432" s="66">
        <f t="shared" ref="D432:M432" si="658">D334+D383</f>
        <v>5129565</v>
      </c>
      <c r="E432" s="66">
        <f t="shared" si="658"/>
        <v>5241148</v>
      </c>
      <c r="F432" s="66">
        <f t="shared" si="658"/>
        <v>5350178</v>
      </c>
      <c r="G432" s="75">
        <f t="shared" si="658"/>
        <v>5457083</v>
      </c>
      <c r="H432" s="75">
        <f t="shared" si="658"/>
        <v>5562566</v>
      </c>
      <c r="I432" s="75">
        <f t="shared" si="658"/>
        <v>2625956</v>
      </c>
      <c r="J432" s="75">
        <f t="shared" si="658"/>
        <v>2514373</v>
      </c>
      <c r="K432" s="75">
        <f t="shared" si="658"/>
        <v>2405343</v>
      </c>
      <c r="L432" s="75">
        <f t="shared" si="658"/>
        <v>2298438</v>
      </c>
      <c r="M432" s="75">
        <f t="shared" si="658"/>
        <v>2192955</v>
      </c>
      <c r="N432" s="66"/>
      <c r="O432" s="76">
        <f t="shared" ref="O432:BZ432" si="659">O383+O334</f>
        <v>83006</v>
      </c>
      <c r="P432" s="76">
        <f t="shared" si="659"/>
        <v>83507</v>
      </c>
      <c r="Q432" s="76">
        <f t="shared" si="659"/>
        <v>83909</v>
      </c>
      <c r="R432" s="76">
        <f t="shared" si="659"/>
        <v>84299</v>
      </c>
      <c r="S432" s="76">
        <f t="shared" si="659"/>
        <v>84717</v>
      </c>
      <c r="T432" s="76">
        <f t="shared" si="659"/>
        <v>85159</v>
      </c>
      <c r="U432" s="76">
        <f t="shared" si="659"/>
        <v>85632</v>
      </c>
      <c r="V432" s="76">
        <f t="shared" si="659"/>
        <v>86132</v>
      </c>
      <c r="W432" s="76">
        <f t="shared" si="659"/>
        <v>86701</v>
      </c>
      <c r="X432" s="76">
        <f t="shared" si="659"/>
        <v>87299</v>
      </c>
      <c r="Y432" s="76">
        <f t="shared" si="659"/>
        <v>87932</v>
      </c>
      <c r="Z432" s="76">
        <f t="shared" si="659"/>
        <v>88593</v>
      </c>
      <c r="AA432" s="76">
        <f t="shared" si="659"/>
        <v>89273</v>
      </c>
      <c r="AB432" s="76">
        <f t="shared" si="659"/>
        <v>89998</v>
      </c>
      <c r="AC432" s="76">
        <f t="shared" si="659"/>
        <v>90723</v>
      </c>
      <c r="AD432" s="76">
        <f t="shared" si="659"/>
        <v>91540</v>
      </c>
      <c r="AE432" s="76">
        <f t="shared" si="659"/>
        <v>92408</v>
      </c>
      <c r="AF432" s="76">
        <f t="shared" si="659"/>
        <v>93352</v>
      </c>
      <c r="AG432" s="76">
        <f t="shared" si="659"/>
        <v>94300</v>
      </c>
      <c r="AH432" s="76">
        <f t="shared" si="659"/>
        <v>95182</v>
      </c>
      <c r="AI432" s="76">
        <f t="shared" si="659"/>
        <v>95987</v>
      </c>
      <c r="AJ432" s="76">
        <f t="shared" si="659"/>
        <v>96777</v>
      </c>
      <c r="AK432" s="76">
        <f t="shared" si="659"/>
        <v>97590</v>
      </c>
      <c r="AL432" s="76">
        <f t="shared" si="659"/>
        <v>98517</v>
      </c>
      <c r="AM432" s="76">
        <f t="shared" si="659"/>
        <v>99607</v>
      </c>
      <c r="AN432" s="76">
        <f t="shared" si="659"/>
        <v>100839</v>
      </c>
      <c r="AO432" s="76">
        <f t="shared" si="659"/>
        <v>102167</v>
      </c>
      <c r="AP432" s="76">
        <f t="shared" si="659"/>
        <v>103482</v>
      </c>
      <c r="AQ432" s="76">
        <f t="shared" si="659"/>
        <v>104729</v>
      </c>
      <c r="AR432" s="76">
        <f t="shared" si="659"/>
        <v>105643</v>
      </c>
      <c r="AS432" s="76">
        <f t="shared" si="659"/>
        <v>107188</v>
      </c>
      <c r="AT432" s="76">
        <f t="shared" si="659"/>
        <v>108876</v>
      </c>
      <c r="AU432" s="76">
        <f t="shared" si="659"/>
        <v>109519</v>
      </c>
      <c r="AV432" s="76">
        <f t="shared" si="659"/>
        <v>111600</v>
      </c>
      <c r="AW432" s="76">
        <f t="shared" si="659"/>
        <v>111690</v>
      </c>
      <c r="AX432" s="76">
        <f t="shared" si="659"/>
        <v>112304</v>
      </c>
      <c r="AY432" s="76">
        <f t="shared" si="659"/>
        <v>112198</v>
      </c>
      <c r="AZ432" s="76">
        <f t="shared" si="659"/>
        <v>112611</v>
      </c>
      <c r="BA432" s="76">
        <f t="shared" si="659"/>
        <v>113079</v>
      </c>
      <c r="BB432" s="76">
        <f t="shared" si="659"/>
        <v>113829</v>
      </c>
      <c r="BC432" s="76">
        <f t="shared" si="659"/>
        <v>113579</v>
      </c>
      <c r="BD432" s="76">
        <f t="shared" si="659"/>
        <v>115016</v>
      </c>
      <c r="BE432" s="76">
        <f t="shared" si="659"/>
        <v>115940</v>
      </c>
      <c r="BF432" s="76">
        <f t="shared" si="659"/>
        <v>119838</v>
      </c>
      <c r="BG432" s="76">
        <f t="shared" si="659"/>
        <v>119811</v>
      </c>
      <c r="BH432" s="76">
        <f t="shared" si="659"/>
        <v>121139</v>
      </c>
      <c r="BI432" s="76">
        <f t="shared" si="659"/>
        <v>122276</v>
      </c>
      <c r="BJ432" s="76">
        <f t="shared" si="659"/>
        <v>124321</v>
      </c>
      <c r="BK432" s="76">
        <f t="shared" si="659"/>
        <v>124376</v>
      </c>
      <c r="BL432" s="76">
        <f t="shared" si="659"/>
        <v>125486</v>
      </c>
      <c r="BM432" s="76">
        <f t="shared" si="659"/>
        <v>126489</v>
      </c>
      <c r="BN432" s="76">
        <f t="shared" si="659"/>
        <v>129041</v>
      </c>
      <c r="BO432" s="76">
        <f t="shared" si="659"/>
        <v>129647</v>
      </c>
      <c r="BP432" s="76">
        <f t="shared" si="659"/>
        <v>129762</v>
      </c>
      <c r="BQ432" s="76">
        <f t="shared" si="659"/>
        <v>128690</v>
      </c>
      <c r="BR432" s="76">
        <f t="shared" si="659"/>
        <v>128977</v>
      </c>
      <c r="BS432" s="76">
        <f t="shared" si="659"/>
        <v>126062</v>
      </c>
      <c r="BT432" s="76">
        <f t="shared" si="659"/>
        <v>126156</v>
      </c>
      <c r="BU432" s="76">
        <f t="shared" si="659"/>
        <v>124718</v>
      </c>
      <c r="BV432" s="76">
        <f t="shared" si="659"/>
        <v>123841</v>
      </c>
      <c r="BW432" s="76">
        <f t="shared" si="659"/>
        <v>121334</v>
      </c>
      <c r="BX432" s="76">
        <f t="shared" si="659"/>
        <v>121326</v>
      </c>
      <c r="BY432" s="76">
        <f t="shared" si="659"/>
        <v>119079</v>
      </c>
      <c r="BZ432" s="76">
        <f t="shared" si="659"/>
        <v>117426</v>
      </c>
      <c r="CA432" s="76">
        <f t="shared" ref="CA432:DK432" si="660">CA383+CA334</f>
        <v>113249</v>
      </c>
      <c r="CB432" s="76">
        <f t="shared" si="660"/>
        <v>110084</v>
      </c>
      <c r="CC432" s="76">
        <f t="shared" si="660"/>
        <v>108303</v>
      </c>
      <c r="CD432" s="76">
        <f t="shared" si="660"/>
        <v>106278</v>
      </c>
      <c r="CE432" s="76">
        <f t="shared" si="660"/>
        <v>104546</v>
      </c>
      <c r="CF432" s="76">
        <f t="shared" si="660"/>
        <v>105269</v>
      </c>
      <c r="CG432" s="76">
        <f t="shared" si="660"/>
        <v>104512</v>
      </c>
      <c r="CH432" s="76">
        <f t="shared" si="660"/>
        <v>105702</v>
      </c>
      <c r="CI432" s="76">
        <f t="shared" si="660"/>
        <v>107460</v>
      </c>
      <c r="CJ432" s="76">
        <f t="shared" si="660"/>
        <v>107172</v>
      </c>
      <c r="CK432" s="76">
        <f t="shared" si="660"/>
        <v>108027</v>
      </c>
      <c r="CL432" s="76">
        <f t="shared" si="660"/>
        <v>108355</v>
      </c>
      <c r="CM432" s="76">
        <f t="shared" si="660"/>
        <v>107410</v>
      </c>
      <c r="CN432" s="76">
        <f t="shared" si="660"/>
        <v>107203</v>
      </c>
      <c r="CO432" s="76">
        <f t="shared" si="660"/>
        <v>105123</v>
      </c>
      <c r="CP432" s="76">
        <f t="shared" si="660"/>
        <v>104045</v>
      </c>
      <c r="CQ432" s="76">
        <f t="shared" si="660"/>
        <v>98733</v>
      </c>
      <c r="CR432" s="76">
        <f t="shared" si="660"/>
        <v>92449</v>
      </c>
      <c r="CS432" s="76">
        <f t="shared" si="660"/>
        <v>86702</v>
      </c>
      <c r="CT432" s="76">
        <f t="shared" si="660"/>
        <v>81275</v>
      </c>
      <c r="CU432" s="76">
        <f t="shared" si="660"/>
        <v>76012</v>
      </c>
      <c r="CV432" s="76">
        <f t="shared" si="660"/>
        <v>70051</v>
      </c>
      <c r="CW432" s="76">
        <f t="shared" si="660"/>
        <v>65058</v>
      </c>
      <c r="CX432" s="76">
        <f t="shared" si="660"/>
        <v>59418</v>
      </c>
      <c r="CY432" s="76">
        <f t="shared" si="660"/>
        <v>53496</v>
      </c>
      <c r="CZ432" s="76">
        <f t="shared" si="660"/>
        <v>48201</v>
      </c>
      <c r="DA432" s="76">
        <f t="shared" si="660"/>
        <v>42895</v>
      </c>
      <c r="DB432" s="76">
        <f t="shared" si="660"/>
        <v>38567</v>
      </c>
      <c r="DC432" s="76">
        <f t="shared" si="660"/>
        <v>33195</v>
      </c>
      <c r="DD432" s="76">
        <f t="shared" si="660"/>
        <v>29753</v>
      </c>
      <c r="DE432" s="76">
        <f t="shared" si="660"/>
        <v>25204</v>
      </c>
      <c r="DF432" s="76">
        <f t="shared" si="660"/>
        <v>21391</v>
      </c>
      <c r="DG432" s="76">
        <f t="shared" si="660"/>
        <v>17233</v>
      </c>
      <c r="DH432" s="76">
        <f t="shared" si="660"/>
        <v>13590</v>
      </c>
      <c r="DI432" s="76">
        <f t="shared" si="660"/>
        <v>9892</v>
      </c>
      <c r="DJ432" s="76">
        <f t="shared" si="660"/>
        <v>7106</v>
      </c>
      <c r="DK432" s="76">
        <f t="shared" si="660"/>
        <v>4758</v>
      </c>
      <c r="DL432" s="76">
        <f t="shared" ref="DL432:EE432" si="661">DL383+DL334</f>
        <v>2959</v>
      </c>
      <c r="DM432" s="76">
        <f t="shared" si="661"/>
        <v>1695</v>
      </c>
      <c r="DN432" s="76">
        <f t="shared" si="661"/>
        <v>885</v>
      </c>
      <c r="DO432" s="76">
        <f t="shared" si="661"/>
        <v>438</v>
      </c>
      <c r="DP432" s="76">
        <f t="shared" si="661"/>
        <v>194</v>
      </c>
      <c r="DQ432" s="76">
        <f t="shared" si="661"/>
        <v>74</v>
      </c>
      <c r="DR432" s="76">
        <f t="shared" si="661"/>
        <v>27</v>
      </c>
      <c r="DS432" s="76">
        <f t="shared" si="661"/>
        <v>9</v>
      </c>
      <c r="DT432" s="76">
        <f t="shared" si="661"/>
        <v>2</v>
      </c>
      <c r="DU432" s="76">
        <f t="shared" si="661"/>
        <v>0</v>
      </c>
      <c r="DV432" s="76">
        <f t="shared" si="661"/>
        <v>0</v>
      </c>
      <c r="DW432" s="76">
        <f t="shared" si="661"/>
        <v>0</v>
      </c>
      <c r="DX432" s="76">
        <f t="shared" si="661"/>
        <v>0</v>
      </c>
      <c r="DY432" s="76">
        <f t="shared" si="661"/>
        <v>0</v>
      </c>
      <c r="DZ432" s="76">
        <f t="shared" si="661"/>
        <v>0</v>
      </c>
      <c r="EA432" s="76">
        <f t="shared" si="661"/>
        <v>0</v>
      </c>
      <c r="EB432" s="76">
        <f t="shared" si="661"/>
        <v>0</v>
      </c>
      <c r="EC432" s="76">
        <f t="shared" si="661"/>
        <v>0</v>
      </c>
      <c r="ED432" s="76">
        <f t="shared" si="661"/>
        <v>0</v>
      </c>
      <c r="EE432" s="76">
        <f t="shared" si="661"/>
        <v>0</v>
      </c>
    </row>
    <row r="433" spans="1:135" ht="0.95" customHeight="1" x14ac:dyDescent="0.25">
      <c r="A433" s="70">
        <v>2044</v>
      </c>
      <c r="B433" s="71">
        <f t="shared" si="544"/>
        <v>9528022</v>
      </c>
      <c r="C433" s="73">
        <f t="shared" si="549"/>
        <v>9.2854607375443879E-4</v>
      </c>
      <c r="D433" s="66">
        <f t="shared" ref="D433:M433" si="662">D335+D384</f>
        <v>5123608</v>
      </c>
      <c r="E433" s="66">
        <f t="shared" si="662"/>
        <v>5237190</v>
      </c>
      <c r="F433" s="66">
        <f t="shared" si="662"/>
        <v>5347534</v>
      </c>
      <c r="G433" s="75">
        <f t="shared" si="662"/>
        <v>5455556</v>
      </c>
      <c r="H433" s="75">
        <f t="shared" si="662"/>
        <v>5561498</v>
      </c>
      <c r="I433" s="75">
        <f t="shared" si="662"/>
        <v>2646357</v>
      </c>
      <c r="J433" s="75">
        <f t="shared" si="662"/>
        <v>2532775</v>
      </c>
      <c r="K433" s="75">
        <f t="shared" si="662"/>
        <v>2422431</v>
      </c>
      <c r="L433" s="75">
        <f t="shared" si="662"/>
        <v>2314409</v>
      </c>
      <c r="M433" s="75">
        <f t="shared" si="662"/>
        <v>2208467</v>
      </c>
      <c r="N433" s="66"/>
      <c r="O433" s="76">
        <f t="shared" ref="O433:BZ433" si="663">O384+O335</f>
        <v>83021</v>
      </c>
      <c r="P433" s="76">
        <f t="shared" si="663"/>
        <v>83501</v>
      </c>
      <c r="Q433" s="76">
        <f t="shared" si="663"/>
        <v>83877</v>
      </c>
      <c r="R433" s="76">
        <f t="shared" si="663"/>
        <v>84227</v>
      </c>
      <c r="S433" s="76">
        <f t="shared" si="663"/>
        <v>84602</v>
      </c>
      <c r="T433" s="76">
        <f t="shared" si="663"/>
        <v>85005</v>
      </c>
      <c r="U433" s="76">
        <f t="shared" si="663"/>
        <v>85428</v>
      </c>
      <c r="V433" s="76">
        <f t="shared" si="663"/>
        <v>85892</v>
      </c>
      <c r="W433" s="76">
        <f t="shared" si="663"/>
        <v>86396</v>
      </c>
      <c r="X433" s="76">
        <f t="shared" si="663"/>
        <v>86955</v>
      </c>
      <c r="Y433" s="76">
        <f t="shared" si="663"/>
        <v>87539</v>
      </c>
      <c r="Z433" s="76">
        <f t="shared" si="663"/>
        <v>88158</v>
      </c>
      <c r="AA433" s="76">
        <f t="shared" si="663"/>
        <v>88815</v>
      </c>
      <c r="AB433" s="76">
        <f t="shared" si="663"/>
        <v>89497</v>
      </c>
      <c r="AC433" s="76">
        <f t="shared" si="663"/>
        <v>90252</v>
      </c>
      <c r="AD433" s="76">
        <f t="shared" si="663"/>
        <v>91043</v>
      </c>
      <c r="AE433" s="76">
        <f t="shared" si="663"/>
        <v>91969</v>
      </c>
      <c r="AF433" s="76">
        <f t="shared" si="663"/>
        <v>92958</v>
      </c>
      <c r="AG433" s="76">
        <f t="shared" si="663"/>
        <v>93975</v>
      </c>
      <c r="AH433" s="76">
        <f t="shared" si="663"/>
        <v>94947</v>
      </c>
      <c r="AI433" s="76">
        <f t="shared" si="663"/>
        <v>95863</v>
      </c>
      <c r="AJ433" s="76">
        <f t="shared" si="663"/>
        <v>96746</v>
      </c>
      <c r="AK433" s="76">
        <f t="shared" si="663"/>
        <v>97656</v>
      </c>
      <c r="AL433" s="76">
        <f t="shared" si="663"/>
        <v>98649</v>
      </c>
      <c r="AM433" s="76">
        <f t="shared" si="663"/>
        <v>99781</v>
      </c>
      <c r="AN433" s="76">
        <f t="shared" si="663"/>
        <v>101046</v>
      </c>
      <c r="AO433" s="76">
        <f t="shared" si="663"/>
        <v>102383</v>
      </c>
      <c r="AP433" s="76">
        <f t="shared" si="663"/>
        <v>103750</v>
      </c>
      <c r="AQ433" s="76">
        <f t="shared" si="663"/>
        <v>105042</v>
      </c>
      <c r="AR433" s="76">
        <f t="shared" si="663"/>
        <v>106230</v>
      </c>
      <c r="AS433" s="76">
        <f t="shared" si="663"/>
        <v>107067</v>
      </c>
      <c r="AT433" s="76">
        <f t="shared" si="663"/>
        <v>108515</v>
      </c>
      <c r="AU433" s="76">
        <f t="shared" si="663"/>
        <v>110098</v>
      </c>
      <c r="AV433" s="76">
        <f t="shared" si="663"/>
        <v>110633</v>
      </c>
      <c r="AW433" s="76">
        <f t="shared" si="663"/>
        <v>112588</v>
      </c>
      <c r="AX433" s="76">
        <f t="shared" si="663"/>
        <v>112566</v>
      </c>
      <c r="AY433" s="76">
        <f t="shared" si="663"/>
        <v>113074</v>
      </c>
      <c r="AZ433" s="76">
        <f t="shared" si="663"/>
        <v>112873</v>
      </c>
      <c r="BA433" s="76">
        <f t="shared" si="663"/>
        <v>113196</v>
      </c>
      <c r="BB433" s="76">
        <f t="shared" si="663"/>
        <v>113582</v>
      </c>
      <c r="BC433" s="76">
        <f t="shared" si="663"/>
        <v>114262</v>
      </c>
      <c r="BD433" s="76">
        <f t="shared" si="663"/>
        <v>113955</v>
      </c>
      <c r="BE433" s="76">
        <f t="shared" si="663"/>
        <v>115328</v>
      </c>
      <c r="BF433" s="76">
        <f t="shared" si="663"/>
        <v>116199</v>
      </c>
      <c r="BG433" s="76">
        <f t="shared" si="663"/>
        <v>120030</v>
      </c>
      <c r="BH433" s="76">
        <f t="shared" si="663"/>
        <v>119964</v>
      </c>
      <c r="BI433" s="76">
        <f t="shared" si="663"/>
        <v>121242</v>
      </c>
      <c r="BJ433" s="76">
        <f t="shared" si="663"/>
        <v>122326</v>
      </c>
      <c r="BK433" s="76">
        <f t="shared" si="663"/>
        <v>124309</v>
      </c>
      <c r="BL433" s="76">
        <f t="shared" si="663"/>
        <v>124304</v>
      </c>
      <c r="BM433" s="76">
        <f t="shared" si="663"/>
        <v>125344</v>
      </c>
      <c r="BN433" s="76">
        <f t="shared" si="663"/>
        <v>126277</v>
      </c>
      <c r="BO433" s="76">
        <f t="shared" si="663"/>
        <v>128745</v>
      </c>
      <c r="BP433" s="76">
        <f t="shared" si="663"/>
        <v>129277</v>
      </c>
      <c r="BQ433" s="76">
        <f t="shared" si="663"/>
        <v>129316</v>
      </c>
      <c r="BR433" s="76">
        <f t="shared" si="663"/>
        <v>128174</v>
      </c>
      <c r="BS433" s="76">
        <f t="shared" si="663"/>
        <v>128377</v>
      </c>
      <c r="BT433" s="76">
        <f t="shared" si="663"/>
        <v>125397</v>
      </c>
      <c r="BU433" s="76">
        <f t="shared" si="663"/>
        <v>125403</v>
      </c>
      <c r="BV433" s="76">
        <f t="shared" si="663"/>
        <v>123886</v>
      </c>
      <c r="BW433" s="76">
        <f t="shared" si="663"/>
        <v>122834</v>
      </c>
      <c r="BX433" s="76">
        <f t="shared" si="663"/>
        <v>120377</v>
      </c>
      <c r="BY433" s="76">
        <f t="shared" si="663"/>
        <v>120302</v>
      </c>
      <c r="BZ433" s="76">
        <f t="shared" si="663"/>
        <v>118005</v>
      </c>
      <c r="CA433" s="76">
        <f t="shared" ref="CA433:DK433" si="664">CA384+CA335</f>
        <v>116142</v>
      </c>
      <c r="CB433" s="76">
        <f t="shared" si="664"/>
        <v>111747</v>
      </c>
      <c r="CC433" s="76">
        <f t="shared" si="664"/>
        <v>109005</v>
      </c>
      <c r="CD433" s="76">
        <f t="shared" si="664"/>
        <v>107330</v>
      </c>
      <c r="CE433" s="76">
        <f t="shared" si="664"/>
        <v>105311</v>
      </c>
      <c r="CF433" s="76">
        <f t="shared" si="664"/>
        <v>103565</v>
      </c>
      <c r="CG433" s="76">
        <f t="shared" si="664"/>
        <v>104227</v>
      </c>
      <c r="CH433" s="76">
        <f t="shared" si="664"/>
        <v>103417</v>
      </c>
      <c r="CI433" s="76">
        <f t="shared" si="664"/>
        <v>104512</v>
      </c>
      <c r="CJ433" s="76">
        <f t="shared" si="664"/>
        <v>106151</v>
      </c>
      <c r="CK433" s="76">
        <f t="shared" si="664"/>
        <v>105748</v>
      </c>
      <c r="CL433" s="76">
        <f t="shared" si="664"/>
        <v>106455</v>
      </c>
      <c r="CM433" s="76">
        <f t="shared" si="664"/>
        <v>106624</v>
      </c>
      <c r="CN433" s="76">
        <f t="shared" si="664"/>
        <v>105519</v>
      </c>
      <c r="CO433" s="76">
        <f t="shared" si="664"/>
        <v>105118</v>
      </c>
      <c r="CP433" s="76">
        <f t="shared" si="664"/>
        <v>102852</v>
      </c>
      <c r="CQ433" s="76">
        <f t="shared" si="664"/>
        <v>101550</v>
      </c>
      <c r="CR433" s="76">
        <f t="shared" si="664"/>
        <v>96090</v>
      </c>
      <c r="CS433" s="76">
        <f t="shared" si="664"/>
        <v>89684</v>
      </c>
      <c r="CT433" s="76">
        <f t="shared" si="664"/>
        <v>83806</v>
      </c>
      <c r="CU433" s="76">
        <f t="shared" si="664"/>
        <v>78228</v>
      </c>
      <c r="CV433" s="76">
        <f t="shared" si="664"/>
        <v>72818</v>
      </c>
      <c r="CW433" s="76">
        <f t="shared" si="664"/>
        <v>66739</v>
      </c>
      <c r="CX433" s="76">
        <f t="shared" si="664"/>
        <v>61593</v>
      </c>
      <c r="CY433" s="76">
        <f t="shared" si="664"/>
        <v>55846</v>
      </c>
      <c r="CZ433" s="76">
        <f t="shared" si="664"/>
        <v>49865</v>
      </c>
      <c r="DA433" s="76">
        <f t="shared" si="664"/>
        <v>44498</v>
      </c>
      <c r="DB433" s="76">
        <f t="shared" si="664"/>
        <v>39163</v>
      </c>
      <c r="DC433" s="76">
        <f t="shared" si="664"/>
        <v>34751</v>
      </c>
      <c r="DD433" s="76">
        <f t="shared" si="664"/>
        <v>29458</v>
      </c>
      <c r="DE433" s="76">
        <f t="shared" si="664"/>
        <v>25933</v>
      </c>
      <c r="DF433" s="76">
        <f t="shared" si="664"/>
        <v>21509</v>
      </c>
      <c r="DG433" s="76">
        <f t="shared" si="664"/>
        <v>17805</v>
      </c>
      <c r="DH433" s="76">
        <f t="shared" si="664"/>
        <v>13926</v>
      </c>
      <c r="DI433" s="76">
        <f t="shared" si="664"/>
        <v>10605</v>
      </c>
      <c r="DJ433" s="76">
        <f t="shared" si="664"/>
        <v>7404</v>
      </c>
      <c r="DK433" s="76">
        <f t="shared" si="664"/>
        <v>5085</v>
      </c>
      <c r="DL433" s="76">
        <f t="shared" ref="DL433:EE433" si="665">DL384+DL335</f>
        <v>3218</v>
      </c>
      <c r="DM433" s="76">
        <f t="shared" si="665"/>
        <v>1875</v>
      </c>
      <c r="DN433" s="76">
        <f t="shared" si="665"/>
        <v>998</v>
      </c>
      <c r="DO433" s="76">
        <f t="shared" si="665"/>
        <v>479</v>
      </c>
      <c r="DP433" s="76">
        <f t="shared" si="665"/>
        <v>217</v>
      </c>
      <c r="DQ433" s="76">
        <f t="shared" si="665"/>
        <v>86</v>
      </c>
      <c r="DR433" s="76">
        <f t="shared" si="665"/>
        <v>29</v>
      </c>
      <c r="DS433" s="76">
        <f t="shared" si="665"/>
        <v>11</v>
      </c>
      <c r="DT433" s="76">
        <f t="shared" si="665"/>
        <v>2</v>
      </c>
      <c r="DU433" s="76">
        <f t="shared" si="665"/>
        <v>0</v>
      </c>
      <c r="DV433" s="76">
        <f t="shared" si="665"/>
        <v>0</v>
      </c>
      <c r="DW433" s="76">
        <f t="shared" si="665"/>
        <v>0</v>
      </c>
      <c r="DX433" s="76">
        <f t="shared" si="665"/>
        <v>0</v>
      </c>
      <c r="DY433" s="76">
        <f t="shared" si="665"/>
        <v>0</v>
      </c>
      <c r="DZ433" s="76">
        <f t="shared" si="665"/>
        <v>0</v>
      </c>
      <c r="EA433" s="76">
        <f t="shared" si="665"/>
        <v>0</v>
      </c>
      <c r="EB433" s="76">
        <f t="shared" si="665"/>
        <v>0</v>
      </c>
      <c r="EC433" s="76">
        <f t="shared" si="665"/>
        <v>0</v>
      </c>
      <c r="ED433" s="76">
        <f t="shared" si="665"/>
        <v>0</v>
      </c>
      <c r="EE433" s="76">
        <f t="shared" si="665"/>
        <v>0</v>
      </c>
    </row>
    <row r="434" spans="1:135" ht="0.95" customHeight="1" x14ac:dyDescent="0.25">
      <c r="A434" s="70">
        <v>2045</v>
      </c>
      <c r="B434" s="71">
        <f t="shared" si="544"/>
        <v>9535914</v>
      </c>
      <c r="C434" s="73">
        <f t="shared" si="549"/>
        <v>8.2829363744122341E-4</v>
      </c>
      <c r="D434" s="66">
        <f t="shared" ref="D434:M434" si="666">D336+D385</f>
        <v>5115686</v>
      </c>
      <c r="E434" s="66">
        <f t="shared" si="666"/>
        <v>5231150</v>
      </c>
      <c r="F434" s="66">
        <f t="shared" si="666"/>
        <v>5343474</v>
      </c>
      <c r="G434" s="75">
        <f t="shared" si="666"/>
        <v>5452801</v>
      </c>
      <c r="H434" s="75">
        <f t="shared" si="666"/>
        <v>5559851</v>
      </c>
      <c r="I434" s="75">
        <f t="shared" si="666"/>
        <v>2667451</v>
      </c>
      <c r="J434" s="75">
        <f t="shared" si="666"/>
        <v>2551987</v>
      </c>
      <c r="K434" s="75">
        <f t="shared" si="666"/>
        <v>2439663</v>
      </c>
      <c r="L434" s="75">
        <f t="shared" si="666"/>
        <v>2330336</v>
      </c>
      <c r="M434" s="75">
        <f t="shared" si="666"/>
        <v>2223286</v>
      </c>
      <c r="N434" s="66"/>
      <c r="O434" s="76">
        <f t="shared" ref="O434:BZ434" si="667">O385+O336</f>
        <v>83055</v>
      </c>
      <c r="P434" s="76">
        <f t="shared" si="667"/>
        <v>83517</v>
      </c>
      <c r="Q434" s="76">
        <f t="shared" si="667"/>
        <v>83875</v>
      </c>
      <c r="R434" s="76">
        <f t="shared" si="667"/>
        <v>84197</v>
      </c>
      <c r="S434" s="76">
        <f t="shared" si="667"/>
        <v>84533</v>
      </c>
      <c r="T434" s="76">
        <f t="shared" si="667"/>
        <v>84894</v>
      </c>
      <c r="U434" s="76">
        <f t="shared" si="667"/>
        <v>85276</v>
      </c>
      <c r="V434" s="76">
        <f t="shared" si="667"/>
        <v>85691</v>
      </c>
      <c r="W434" s="76">
        <f t="shared" si="667"/>
        <v>86158</v>
      </c>
      <c r="X434" s="76">
        <f t="shared" si="667"/>
        <v>86651</v>
      </c>
      <c r="Y434" s="76">
        <f t="shared" si="667"/>
        <v>87198</v>
      </c>
      <c r="Z434" s="76">
        <f t="shared" si="667"/>
        <v>87769</v>
      </c>
      <c r="AA434" s="76">
        <f t="shared" si="667"/>
        <v>88380</v>
      </c>
      <c r="AB434" s="76">
        <f t="shared" si="667"/>
        <v>89042</v>
      </c>
      <c r="AC434" s="76">
        <f t="shared" si="667"/>
        <v>89753</v>
      </c>
      <c r="AD434" s="76">
        <f t="shared" si="667"/>
        <v>90578</v>
      </c>
      <c r="AE434" s="76">
        <f t="shared" si="667"/>
        <v>91475</v>
      </c>
      <c r="AF434" s="76">
        <f t="shared" si="667"/>
        <v>92523</v>
      </c>
      <c r="AG434" s="76">
        <f t="shared" si="667"/>
        <v>93584</v>
      </c>
      <c r="AH434" s="76">
        <f t="shared" si="667"/>
        <v>94628</v>
      </c>
      <c r="AI434" s="76">
        <f t="shared" si="667"/>
        <v>95633</v>
      </c>
      <c r="AJ434" s="76">
        <f t="shared" si="667"/>
        <v>96629</v>
      </c>
      <c r="AK434" s="76">
        <f t="shared" si="667"/>
        <v>97630</v>
      </c>
      <c r="AL434" s="76">
        <f t="shared" si="667"/>
        <v>98720</v>
      </c>
      <c r="AM434" s="76">
        <f t="shared" si="667"/>
        <v>99917</v>
      </c>
      <c r="AN434" s="76">
        <f t="shared" si="667"/>
        <v>101222</v>
      </c>
      <c r="AO434" s="76">
        <f t="shared" si="667"/>
        <v>102590</v>
      </c>
      <c r="AP434" s="76">
        <f t="shared" si="667"/>
        <v>103967</v>
      </c>
      <c r="AQ434" s="76">
        <f t="shared" si="667"/>
        <v>105310</v>
      </c>
      <c r="AR434" s="76">
        <f t="shared" si="667"/>
        <v>106541</v>
      </c>
      <c r="AS434" s="76">
        <f t="shared" si="667"/>
        <v>107650</v>
      </c>
      <c r="AT434" s="76">
        <f t="shared" si="667"/>
        <v>108400</v>
      </c>
      <c r="AU434" s="76">
        <f t="shared" si="667"/>
        <v>109743</v>
      </c>
      <c r="AV434" s="76">
        <f t="shared" si="667"/>
        <v>111211</v>
      </c>
      <c r="AW434" s="76">
        <f t="shared" si="667"/>
        <v>111634</v>
      </c>
      <c r="AX434" s="76">
        <f t="shared" si="667"/>
        <v>113460</v>
      </c>
      <c r="AY434" s="76">
        <f t="shared" si="667"/>
        <v>113337</v>
      </c>
      <c r="AZ434" s="76">
        <f t="shared" si="667"/>
        <v>113746</v>
      </c>
      <c r="BA434" s="76">
        <f t="shared" si="667"/>
        <v>113460</v>
      </c>
      <c r="BB434" s="76">
        <f t="shared" si="667"/>
        <v>113705</v>
      </c>
      <c r="BC434" s="76">
        <f t="shared" si="667"/>
        <v>114020</v>
      </c>
      <c r="BD434" s="76">
        <f t="shared" si="667"/>
        <v>114635</v>
      </c>
      <c r="BE434" s="76">
        <f t="shared" si="667"/>
        <v>114277</v>
      </c>
      <c r="BF434" s="76">
        <f t="shared" si="667"/>
        <v>115592</v>
      </c>
      <c r="BG434" s="76">
        <f t="shared" si="667"/>
        <v>116415</v>
      </c>
      <c r="BH434" s="76">
        <f t="shared" si="667"/>
        <v>120182</v>
      </c>
      <c r="BI434" s="76">
        <f t="shared" si="667"/>
        <v>120075</v>
      </c>
      <c r="BJ434" s="76">
        <f t="shared" si="667"/>
        <v>121297</v>
      </c>
      <c r="BK434" s="76">
        <f t="shared" si="667"/>
        <v>122326</v>
      </c>
      <c r="BL434" s="76">
        <f t="shared" si="667"/>
        <v>124242</v>
      </c>
      <c r="BM434" s="76">
        <f t="shared" si="667"/>
        <v>124171</v>
      </c>
      <c r="BN434" s="76">
        <f t="shared" si="667"/>
        <v>125138</v>
      </c>
      <c r="BO434" s="76">
        <f t="shared" si="667"/>
        <v>125999</v>
      </c>
      <c r="BP434" s="76">
        <f t="shared" si="667"/>
        <v>128384</v>
      </c>
      <c r="BQ434" s="76">
        <f t="shared" si="667"/>
        <v>128839</v>
      </c>
      <c r="BR434" s="76">
        <f t="shared" si="667"/>
        <v>128804</v>
      </c>
      <c r="BS434" s="76">
        <f t="shared" si="667"/>
        <v>127588</v>
      </c>
      <c r="BT434" s="76">
        <f t="shared" si="667"/>
        <v>127701</v>
      </c>
      <c r="BU434" s="76">
        <f t="shared" si="667"/>
        <v>124657</v>
      </c>
      <c r="BV434" s="76">
        <f t="shared" si="667"/>
        <v>124576</v>
      </c>
      <c r="BW434" s="76">
        <f t="shared" si="667"/>
        <v>122884</v>
      </c>
      <c r="BX434" s="76">
        <f t="shared" si="667"/>
        <v>121863</v>
      </c>
      <c r="BY434" s="76">
        <f t="shared" si="667"/>
        <v>119366</v>
      </c>
      <c r="BZ434" s="76">
        <f t="shared" si="667"/>
        <v>119219</v>
      </c>
      <c r="CA434" s="76">
        <f t="shared" ref="CA434:DK434" si="668">CA385+CA336</f>
        <v>116712</v>
      </c>
      <c r="CB434" s="76">
        <f t="shared" si="668"/>
        <v>114599</v>
      </c>
      <c r="CC434" s="76">
        <f t="shared" si="668"/>
        <v>110657</v>
      </c>
      <c r="CD434" s="76">
        <f t="shared" si="668"/>
        <v>108027</v>
      </c>
      <c r="CE434" s="76">
        <f t="shared" si="668"/>
        <v>106353</v>
      </c>
      <c r="CF434" s="76">
        <f t="shared" si="668"/>
        <v>104326</v>
      </c>
      <c r="CG434" s="76">
        <f t="shared" si="668"/>
        <v>102549</v>
      </c>
      <c r="CH434" s="76">
        <f t="shared" si="668"/>
        <v>103139</v>
      </c>
      <c r="CI434" s="76">
        <f t="shared" si="668"/>
        <v>102261</v>
      </c>
      <c r="CJ434" s="76">
        <f t="shared" si="668"/>
        <v>103246</v>
      </c>
      <c r="CK434" s="76">
        <f t="shared" si="668"/>
        <v>104757</v>
      </c>
      <c r="CL434" s="76">
        <f t="shared" si="668"/>
        <v>104221</v>
      </c>
      <c r="CM434" s="76">
        <f t="shared" si="668"/>
        <v>104770</v>
      </c>
      <c r="CN434" s="76">
        <f t="shared" si="668"/>
        <v>104764</v>
      </c>
      <c r="CO434" s="76">
        <f t="shared" si="668"/>
        <v>103488</v>
      </c>
      <c r="CP434" s="76">
        <f t="shared" si="668"/>
        <v>102873</v>
      </c>
      <c r="CQ434" s="76">
        <f t="shared" si="668"/>
        <v>100411</v>
      </c>
      <c r="CR434" s="76">
        <f t="shared" si="668"/>
        <v>98857</v>
      </c>
      <c r="CS434" s="76">
        <f t="shared" si="668"/>
        <v>93246</v>
      </c>
      <c r="CT434" s="76">
        <f t="shared" si="668"/>
        <v>86713</v>
      </c>
      <c r="CU434" s="76">
        <f t="shared" si="668"/>
        <v>80700</v>
      </c>
      <c r="CV434" s="76">
        <f t="shared" si="668"/>
        <v>74971</v>
      </c>
      <c r="CW434" s="76">
        <f t="shared" si="668"/>
        <v>69415</v>
      </c>
      <c r="CX434" s="76">
        <f t="shared" si="668"/>
        <v>63222</v>
      </c>
      <c r="CY434" s="76">
        <f t="shared" si="668"/>
        <v>57935</v>
      </c>
      <c r="CZ434" s="76">
        <f t="shared" si="668"/>
        <v>52092</v>
      </c>
      <c r="DA434" s="76">
        <f t="shared" si="668"/>
        <v>46075</v>
      </c>
      <c r="DB434" s="76">
        <f t="shared" si="668"/>
        <v>40665</v>
      </c>
      <c r="DC434" s="76">
        <f t="shared" si="668"/>
        <v>35331</v>
      </c>
      <c r="DD434" s="76">
        <f t="shared" si="668"/>
        <v>30879</v>
      </c>
      <c r="DE434" s="76">
        <f t="shared" si="668"/>
        <v>25718</v>
      </c>
      <c r="DF434" s="76">
        <f t="shared" si="668"/>
        <v>22172</v>
      </c>
      <c r="DG434" s="76">
        <f t="shared" si="668"/>
        <v>17942</v>
      </c>
      <c r="DH434" s="76">
        <f t="shared" si="668"/>
        <v>14427</v>
      </c>
      <c r="DI434" s="76">
        <f t="shared" si="668"/>
        <v>10899</v>
      </c>
      <c r="DJ434" s="76">
        <f t="shared" si="668"/>
        <v>7970</v>
      </c>
      <c r="DK434" s="76">
        <f t="shared" si="668"/>
        <v>5315</v>
      </c>
      <c r="DL434" s="76">
        <f t="shared" ref="DL434:EE434" si="669">DL385+DL336</f>
        <v>3455</v>
      </c>
      <c r="DM434" s="76">
        <f t="shared" si="669"/>
        <v>2048</v>
      </c>
      <c r="DN434" s="76">
        <f t="shared" si="669"/>
        <v>1106</v>
      </c>
      <c r="DO434" s="76">
        <f t="shared" si="669"/>
        <v>541</v>
      </c>
      <c r="DP434" s="76">
        <f t="shared" si="669"/>
        <v>240</v>
      </c>
      <c r="DQ434" s="76">
        <f t="shared" si="669"/>
        <v>98</v>
      </c>
      <c r="DR434" s="76">
        <f t="shared" si="669"/>
        <v>35</v>
      </c>
      <c r="DS434" s="76">
        <f t="shared" si="669"/>
        <v>11</v>
      </c>
      <c r="DT434" s="76">
        <f t="shared" si="669"/>
        <v>3</v>
      </c>
      <c r="DU434" s="76">
        <f t="shared" si="669"/>
        <v>0</v>
      </c>
      <c r="DV434" s="76">
        <f t="shared" si="669"/>
        <v>0</v>
      </c>
      <c r="DW434" s="76">
        <f t="shared" si="669"/>
        <v>0</v>
      </c>
      <c r="DX434" s="76">
        <f t="shared" si="669"/>
        <v>0</v>
      </c>
      <c r="DY434" s="76">
        <f t="shared" si="669"/>
        <v>0</v>
      </c>
      <c r="DZ434" s="76">
        <f t="shared" si="669"/>
        <v>0</v>
      </c>
      <c r="EA434" s="76">
        <f t="shared" si="669"/>
        <v>0</v>
      </c>
      <c r="EB434" s="76">
        <f t="shared" si="669"/>
        <v>0</v>
      </c>
      <c r="EC434" s="76">
        <f t="shared" si="669"/>
        <v>0</v>
      </c>
      <c r="ED434" s="76">
        <f t="shared" si="669"/>
        <v>0</v>
      </c>
      <c r="EE434" s="76">
        <f t="shared" si="669"/>
        <v>0</v>
      </c>
    </row>
    <row r="435" spans="1:135" ht="0.95" customHeight="1" x14ac:dyDescent="0.25">
      <c r="A435" s="70">
        <v>2046</v>
      </c>
      <c r="B435" s="71">
        <f t="shared" si="544"/>
        <v>9542641</v>
      </c>
      <c r="C435" s="73">
        <f t="shared" si="549"/>
        <v>7.0543840894538273E-4</v>
      </c>
      <c r="D435" s="66">
        <f t="shared" ref="D435:M435" si="670">D337+D386</f>
        <v>5106664</v>
      </c>
      <c r="E435" s="66">
        <f t="shared" si="670"/>
        <v>5223083</v>
      </c>
      <c r="F435" s="66">
        <f t="shared" si="670"/>
        <v>5337261</v>
      </c>
      <c r="G435" s="75">
        <f t="shared" si="670"/>
        <v>5448554</v>
      </c>
      <c r="H435" s="75">
        <f t="shared" si="670"/>
        <v>5556903</v>
      </c>
      <c r="I435" s="75">
        <f t="shared" si="670"/>
        <v>2688071</v>
      </c>
      <c r="J435" s="75">
        <f t="shared" si="670"/>
        <v>2571652</v>
      </c>
      <c r="K435" s="75">
        <f t="shared" si="670"/>
        <v>2457474</v>
      </c>
      <c r="L435" s="75">
        <f t="shared" si="670"/>
        <v>2346181</v>
      </c>
      <c r="M435" s="75">
        <f t="shared" si="670"/>
        <v>2237832</v>
      </c>
      <c r="N435" s="66"/>
      <c r="O435" s="76">
        <f t="shared" ref="O435:BZ435" si="671">O386+O337</f>
        <v>83095</v>
      </c>
      <c r="P435" s="76">
        <f t="shared" si="671"/>
        <v>83553</v>
      </c>
      <c r="Q435" s="76">
        <f t="shared" si="671"/>
        <v>83897</v>
      </c>
      <c r="R435" s="76">
        <f t="shared" si="671"/>
        <v>84197</v>
      </c>
      <c r="S435" s="76">
        <f t="shared" si="671"/>
        <v>84509</v>
      </c>
      <c r="T435" s="76">
        <f t="shared" si="671"/>
        <v>84828</v>
      </c>
      <c r="U435" s="76">
        <f t="shared" si="671"/>
        <v>85169</v>
      </c>
      <c r="V435" s="76">
        <f t="shared" si="671"/>
        <v>85542</v>
      </c>
      <c r="W435" s="76">
        <f t="shared" si="671"/>
        <v>85958</v>
      </c>
      <c r="X435" s="76">
        <f t="shared" si="671"/>
        <v>86415</v>
      </c>
      <c r="Y435" s="76">
        <f t="shared" si="671"/>
        <v>86896</v>
      </c>
      <c r="Z435" s="76">
        <f t="shared" si="671"/>
        <v>87428</v>
      </c>
      <c r="AA435" s="76">
        <f t="shared" si="671"/>
        <v>87994</v>
      </c>
      <c r="AB435" s="76">
        <f t="shared" si="671"/>
        <v>88608</v>
      </c>
      <c r="AC435" s="76">
        <f t="shared" si="671"/>
        <v>89300</v>
      </c>
      <c r="AD435" s="76">
        <f t="shared" si="671"/>
        <v>90079</v>
      </c>
      <c r="AE435" s="76">
        <f t="shared" si="671"/>
        <v>91012</v>
      </c>
      <c r="AF435" s="76">
        <f t="shared" si="671"/>
        <v>92032</v>
      </c>
      <c r="AG435" s="76">
        <f t="shared" si="671"/>
        <v>93153</v>
      </c>
      <c r="AH435" s="76">
        <f t="shared" si="671"/>
        <v>94241</v>
      </c>
      <c r="AI435" s="76">
        <f t="shared" si="671"/>
        <v>95321</v>
      </c>
      <c r="AJ435" s="76">
        <f t="shared" si="671"/>
        <v>96403</v>
      </c>
      <c r="AK435" s="76">
        <f t="shared" si="671"/>
        <v>97520</v>
      </c>
      <c r="AL435" s="76">
        <f t="shared" si="671"/>
        <v>98698</v>
      </c>
      <c r="AM435" s="76">
        <f t="shared" si="671"/>
        <v>99990</v>
      </c>
      <c r="AN435" s="76">
        <f t="shared" si="671"/>
        <v>101359</v>
      </c>
      <c r="AO435" s="76">
        <f t="shared" si="671"/>
        <v>102767</v>
      </c>
      <c r="AP435" s="76">
        <f t="shared" si="671"/>
        <v>104173</v>
      </c>
      <c r="AQ435" s="76">
        <f t="shared" si="671"/>
        <v>105527</v>
      </c>
      <c r="AR435" s="76">
        <f t="shared" si="671"/>
        <v>106808</v>
      </c>
      <c r="AS435" s="76">
        <f t="shared" si="671"/>
        <v>107958</v>
      </c>
      <c r="AT435" s="76">
        <f t="shared" si="671"/>
        <v>108979</v>
      </c>
      <c r="AU435" s="76">
        <f t="shared" si="671"/>
        <v>109632</v>
      </c>
      <c r="AV435" s="76">
        <f t="shared" si="671"/>
        <v>110861</v>
      </c>
      <c r="AW435" s="76">
        <f t="shared" si="671"/>
        <v>112209</v>
      </c>
      <c r="AX435" s="76">
        <f t="shared" si="671"/>
        <v>112519</v>
      </c>
      <c r="AY435" s="76">
        <f t="shared" si="671"/>
        <v>114226</v>
      </c>
      <c r="AZ435" s="76">
        <f t="shared" si="671"/>
        <v>114011</v>
      </c>
      <c r="BA435" s="76">
        <f t="shared" si="671"/>
        <v>114329</v>
      </c>
      <c r="BB435" s="76">
        <f t="shared" si="671"/>
        <v>113967</v>
      </c>
      <c r="BC435" s="76">
        <f t="shared" si="671"/>
        <v>114145</v>
      </c>
      <c r="BD435" s="76">
        <f t="shared" si="671"/>
        <v>114398</v>
      </c>
      <c r="BE435" s="76">
        <f t="shared" si="671"/>
        <v>114951</v>
      </c>
      <c r="BF435" s="76">
        <f t="shared" si="671"/>
        <v>114549</v>
      </c>
      <c r="BG435" s="76">
        <f t="shared" si="671"/>
        <v>115811</v>
      </c>
      <c r="BH435" s="76">
        <f t="shared" si="671"/>
        <v>116588</v>
      </c>
      <c r="BI435" s="76">
        <f t="shared" si="671"/>
        <v>120294</v>
      </c>
      <c r="BJ435" s="76">
        <f t="shared" si="671"/>
        <v>120138</v>
      </c>
      <c r="BK435" s="76">
        <f t="shared" si="671"/>
        <v>121303</v>
      </c>
      <c r="BL435" s="76">
        <f t="shared" si="671"/>
        <v>122270</v>
      </c>
      <c r="BM435" s="76">
        <f t="shared" si="671"/>
        <v>124114</v>
      </c>
      <c r="BN435" s="76">
        <f t="shared" si="671"/>
        <v>123976</v>
      </c>
      <c r="BO435" s="76">
        <f t="shared" si="671"/>
        <v>124870</v>
      </c>
      <c r="BP435" s="76">
        <f t="shared" si="671"/>
        <v>125656</v>
      </c>
      <c r="BQ435" s="76">
        <f t="shared" si="671"/>
        <v>127956</v>
      </c>
      <c r="BR435" s="76">
        <f t="shared" si="671"/>
        <v>128335</v>
      </c>
      <c r="BS435" s="76">
        <f t="shared" si="671"/>
        <v>128221</v>
      </c>
      <c r="BT435" s="76">
        <f t="shared" si="671"/>
        <v>126930</v>
      </c>
      <c r="BU435" s="76">
        <f t="shared" si="671"/>
        <v>126954</v>
      </c>
      <c r="BV435" s="76">
        <f t="shared" si="671"/>
        <v>123838</v>
      </c>
      <c r="BW435" s="76">
        <f t="shared" si="671"/>
        <v>123580</v>
      </c>
      <c r="BX435" s="76">
        <f t="shared" si="671"/>
        <v>121920</v>
      </c>
      <c r="BY435" s="76">
        <f t="shared" si="671"/>
        <v>120839</v>
      </c>
      <c r="BZ435" s="76">
        <f t="shared" si="671"/>
        <v>118297</v>
      </c>
      <c r="CA435" s="76">
        <f t="shared" ref="CA435:DK435" si="672">CA386+CA337</f>
        <v>117916</v>
      </c>
      <c r="CB435" s="76">
        <f t="shared" si="672"/>
        <v>115161</v>
      </c>
      <c r="CC435" s="76">
        <f t="shared" si="672"/>
        <v>113479</v>
      </c>
      <c r="CD435" s="76">
        <f t="shared" si="672"/>
        <v>109671</v>
      </c>
      <c r="CE435" s="76">
        <f t="shared" si="672"/>
        <v>107047</v>
      </c>
      <c r="CF435" s="76">
        <f t="shared" si="672"/>
        <v>105356</v>
      </c>
      <c r="CG435" s="76">
        <f t="shared" si="672"/>
        <v>103304</v>
      </c>
      <c r="CH435" s="76">
        <f t="shared" si="672"/>
        <v>101484</v>
      </c>
      <c r="CI435" s="76">
        <f t="shared" si="672"/>
        <v>101990</v>
      </c>
      <c r="CJ435" s="76">
        <f t="shared" si="672"/>
        <v>101033</v>
      </c>
      <c r="CK435" s="76">
        <f t="shared" si="672"/>
        <v>101895</v>
      </c>
      <c r="CL435" s="76">
        <f t="shared" si="672"/>
        <v>103257</v>
      </c>
      <c r="CM435" s="76">
        <f t="shared" si="672"/>
        <v>102583</v>
      </c>
      <c r="CN435" s="76">
        <f t="shared" si="672"/>
        <v>102958</v>
      </c>
      <c r="CO435" s="76">
        <f t="shared" si="672"/>
        <v>102766</v>
      </c>
      <c r="CP435" s="76">
        <f t="shared" si="672"/>
        <v>101301</v>
      </c>
      <c r="CQ435" s="76">
        <f t="shared" si="672"/>
        <v>100459</v>
      </c>
      <c r="CR435" s="76">
        <f t="shared" si="672"/>
        <v>97778</v>
      </c>
      <c r="CS435" s="76">
        <f t="shared" si="672"/>
        <v>95959</v>
      </c>
      <c r="CT435" s="76">
        <f t="shared" si="672"/>
        <v>90191</v>
      </c>
      <c r="CU435" s="76">
        <f t="shared" si="672"/>
        <v>83527</v>
      </c>
      <c r="CV435" s="76">
        <f t="shared" si="672"/>
        <v>77377</v>
      </c>
      <c r="CW435" s="76">
        <f t="shared" si="672"/>
        <v>71499</v>
      </c>
      <c r="CX435" s="76">
        <f t="shared" si="672"/>
        <v>65796</v>
      </c>
      <c r="CY435" s="76">
        <f t="shared" si="672"/>
        <v>59505</v>
      </c>
      <c r="CZ435" s="76">
        <f t="shared" si="672"/>
        <v>54088</v>
      </c>
      <c r="DA435" s="76">
        <f t="shared" si="672"/>
        <v>48171</v>
      </c>
      <c r="DB435" s="76">
        <f t="shared" si="672"/>
        <v>42148</v>
      </c>
      <c r="DC435" s="76">
        <f t="shared" si="672"/>
        <v>36727</v>
      </c>
      <c r="DD435" s="76">
        <f t="shared" si="672"/>
        <v>31440</v>
      </c>
      <c r="DE435" s="76">
        <f t="shared" si="672"/>
        <v>26998</v>
      </c>
      <c r="DF435" s="76">
        <f t="shared" si="672"/>
        <v>22028</v>
      </c>
      <c r="DG435" s="76">
        <f t="shared" si="672"/>
        <v>18533</v>
      </c>
      <c r="DH435" s="76">
        <f t="shared" si="672"/>
        <v>14573</v>
      </c>
      <c r="DI435" s="76">
        <f t="shared" si="672"/>
        <v>11326</v>
      </c>
      <c r="DJ435" s="76">
        <f t="shared" si="672"/>
        <v>8221</v>
      </c>
      <c r="DK435" s="76">
        <f t="shared" si="672"/>
        <v>5748</v>
      </c>
      <c r="DL435" s="76">
        <f t="shared" ref="DL435:EE435" si="673">DL386+DL337</f>
        <v>3622</v>
      </c>
      <c r="DM435" s="76">
        <f t="shared" si="673"/>
        <v>2210</v>
      </c>
      <c r="DN435" s="76">
        <f t="shared" si="673"/>
        <v>1214</v>
      </c>
      <c r="DO435" s="76">
        <f t="shared" si="673"/>
        <v>604</v>
      </c>
      <c r="DP435" s="76">
        <f t="shared" si="673"/>
        <v>269</v>
      </c>
      <c r="DQ435" s="76">
        <f t="shared" si="673"/>
        <v>110</v>
      </c>
      <c r="DR435" s="76">
        <f t="shared" si="673"/>
        <v>41</v>
      </c>
      <c r="DS435" s="76">
        <f t="shared" si="673"/>
        <v>14</v>
      </c>
      <c r="DT435" s="76">
        <f t="shared" si="673"/>
        <v>3</v>
      </c>
      <c r="DU435" s="76">
        <f t="shared" si="673"/>
        <v>1</v>
      </c>
      <c r="DV435" s="76">
        <f t="shared" si="673"/>
        <v>0</v>
      </c>
      <c r="DW435" s="76">
        <f t="shared" si="673"/>
        <v>0</v>
      </c>
      <c r="DX435" s="76">
        <f t="shared" si="673"/>
        <v>0</v>
      </c>
      <c r="DY435" s="76">
        <f t="shared" si="673"/>
        <v>0</v>
      </c>
      <c r="DZ435" s="76">
        <f t="shared" si="673"/>
        <v>0</v>
      </c>
      <c r="EA435" s="76">
        <f t="shared" si="673"/>
        <v>0</v>
      </c>
      <c r="EB435" s="76">
        <f t="shared" si="673"/>
        <v>0</v>
      </c>
      <c r="EC435" s="76">
        <f t="shared" si="673"/>
        <v>0</v>
      </c>
      <c r="ED435" s="76">
        <f t="shared" si="673"/>
        <v>0</v>
      </c>
      <c r="EE435" s="76">
        <f t="shared" si="673"/>
        <v>0</v>
      </c>
    </row>
    <row r="436" spans="1:135" ht="0.95" customHeight="1" x14ac:dyDescent="0.25">
      <c r="A436" s="70">
        <v>2047</v>
      </c>
      <c r="B436" s="71">
        <f t="shared" si="544"/>
        <v>9548549</v>
      </c>
      <c r="C436" s="73">
        <f t="shared" si="549"/>
        <v>6.1911581919512639E-4</v>
      </c>
      <c r="D436" s="66">
        <f t="shared" ref="D436:M436" si="674">D338+D387</f>
        <v>5097643</v>
      </c>
      <c r="E436" s="66">
        <f t="shared" si="674"/>
        <v>5213846</v>
      </c>
      <c r="F436" s="66">
        <f t="shared" si="674"/>
        <v>5328978</v>
      </c>
      <c r="G436" s="75">
        <f t="shared" si="674"/>
        <v>5442103</v>
      </c>
      <c r="H436" s="75">
        <f t="shared" si="674"/>
        <v>5552404</v>
      </c>
      <c r="I436" s="75">
        <f t="shared" si="674"/>
        <v>2707402</v>
      </c>
      <c r="J436" s="75">
        <f t="shared" si="674"/>
        <v>2591199</v>
      </c>
      <c r="K436" s="75">
        <f t="shared" si="674"/>
        <v>2476067</v>
      </c>
      <c r="L436" s="75">
        <f t="shared" si="674"/>
        <v>2362942</v>
      </c>
      <c r="M436" s="75">
        <f t="shared" si="674"/>
        <v>2252641</v>
      </c>
      <c r="N436" s="66"/>
      <c r="O436" s="76">
        <f t="shared" ref="O436:BZ436" si="675">O387+O338</f>
        <v>83138</v>
      </c>
      <c r="P436" s="76">
        <f t="shared" si="675"/>
        <v>83595</v>
      </c>
      <c r="Q436" s="76">
        <f t="shared" si="675"/>
        <v>83933</v>
      </c>
      <c r="R436" s="76">
        <f t="shared" si="675"/>
        <v>84221</v>
      </c>
      <c r="S436" s="76">
        <f t="shared" si="675"/>
        <v>84510</v>
      </c>
      <c r="T436" s="76">
        <f t="shared" si="675"/>
        <v>84805</v>
      </c>
      <c r="U436" s="76">
        <f t="shared" si="675"/>
        <v>85107</v>
      </c>
      <c r="V436" s="76">
        <f t="shared" si="675"/>
        <v>85436</v>
      </c>
      <c r="W436" s="76">
        <f t="shared" si="675"/>
        <v>85812</v>
      </c>
      <c r="X436" s="76">
        <f t="shared" si="675"/>
        <v>86219</v>
      </c>
      <c r="Y436" s="76">
        <f t="shared" si="675"/>
        <v>86661</v>
      </c>
      <c r="Z436" s="76">
        <f t="shared" si="675"/>
        <v>87126</v>
      </c>
      <c r="AA436" s="76">
        <f t="shared" si="675"/>
        <v>87654</v>
      </c>
      <c r="AB436" s="76">
        <f t="shared" si="675"/>
        <v>88225</v>
      </c>
      <c r="AC436" s="76">
        <f t="shared" si="675"/>
        <v>88869</v>
      </c>
      <c r="AD436" s="76">
        <f t="shared" si="675"/>
        <v>89627</v>
      </c>
      <c r="AE436" s="76">
        <f t="shared" si="675"/>
        <v>90514</v>
      </c>
      <c r="AF436" s="76">
        <f t="shared" si="675"/>
        <v>91571</v>
      </c>
      <c r="AG436" s="76">
        <f t="shared" si="675"/>
        <v>92667</v>
      </c>
      <c r="AH436" s="76">
        <f t="shared" si="675"/>
        <v>93814</v>
      </c>
      <c r="AI436" s="76">
        <f t="shared" si="675"/>
        <v>94939</v>
      </c>
      <c r="AJ436" s="76">
        <f t="shared" si="675"/>
        <v>96098</v>
      </c>
      <c r="AK436" s="76">
        <f t="shared" si="675"/>
        <v>97300</v>
      </c>
      <c r="AL436" s="76">
        <f t="shared" si="675"/>
        <v>98592</v>
      </c>
      <c r="AM436" s="76">
        <f t="shared" si="675"/>
        <v>99973</v>
      </c>
      <c r="AN436" s="76">
        <f t="shared" si="675"/>
        <v>101435</v>
      </c>
      <c r="AO436" s="76">
        <f t="shared" si="675"/>
        <v>102905</v>
      </c>
      <c r="AP436" s="76">
        <f t="shared" si="675"/>
        <v>104351</v>
      </c>
      <c r="AQ436" s="76">
        <f t="shared" si="675"/>
        <v>105730</v>
      </c>
      <c r="AR436" s="76">
        <f t="shared" si="675"/>
        <v>107025</v>
      </c>
      <c r="AS436" s="76">
        <f t="shared" si="675"/>
        <v>108224</v>
      </c>
      <c r="AT436" s="76">
        <f t="shared" si="675"/>
        <v>109284</v>
      </c>
      <c r="AU436" s="76">
        <f t="shared" si="675"/>
        <v>110207</v>
      </c>
      <c r="AV436" s="76">
        <f t="shared" si="675"/>
        <v>110754</v>
      </c>
      <c r="AW436" s="76">
        <f t="shared" si="675"/>
        <v>111864</v>
      </c>
      <c r="AX436" s="76">
        <f t="shared" si="675"/>
        <v>113092</v>
      </c>
      <c r="AY436" s="76">
        <f t="shared" si="675"/>
        <v>113295</v>
      </c>
      <c r="AZ436" s="76">
        <f t="shared" si="675"/>
        <v>114893</v>
      </c>
      <c r="BA436" s="76">
        <f t="shared" si="675"/>
        <v>114596</v>
      </c>
      <c r="BB436" s="76">
        <f t="shared" si="675"/>
        <v>114835</v>
      </c>
      <c r="BC436" s="76">
        <f t="shared" si="675"/>
        <v>114408</v>
      </c>
      <c r="BD436" s="76">
        <f t="shared" si="675"/>
        <v>114524</v>
      </c>
      <c r="BE436" s="76">
        <f t="shared" si="675"/>
        <v>114720</v>
      </c>
      <c r="BF436" s="76">
        <f t="shared" si="675"/>
        <v>115221</v>
      </c>
      <c r="BG436" s="76">
        <f t="shared" si="675"/>
        <v>114777</v>
      </c>
      <c r="BH436" s="76">
        <f t="shared" si="675"/>
        <v>115988</v>
      </c>
      <c r="BI436" s="76">
        <f t="shared" si="675"/>
        <v>116720</v>
      </c>
      <c r="BJ436" s="76">
        <f t="shared" si="675"/>
        <v>120357</v>
      </c>
      <c r="BK436" s="76">
        <f t="shared" si="675"/>
        <v>120151</v>
      </c>
      <c r="BL436" s="76">
        <f t="shared" si="675"/>
        <v>121254</v>
      </c>
      <c r="BM436" s="76">
        <f t="shared" si="675"/>
        <v>122151</v>
      </c>
      <c r="BN436" s="76">
        <f t="shared" si="675"/>
        <v>123923</v>
      </c>
      <c r="BO436" s="76">
        <f t="shared" si="675"/>
        <v>123718</v>
      </c>
      <c r="BP436" s="76">
        <f t="shared" si="675"/>
        <v>124534</v>
      </c>
      <c r="BQ436" s="76">
        <f t="shared" si="675"/>
        <v>125247</v>
      </c>
      <c r="BR436" s="76">
        <f t="shared" si="675"/>
        <v>127461</v>
      </c>
      <c r="BS436" s="76">
        <f t="shared" si="675"/>
        <v>127761</v>
      </c>
      <c r="BT436" s="76">
        <f t="shared" si="675"/>
        <v>127564</v>
      </c>
      <c r="BU436" s="76">
        <f t="shared" si="675"/>
        <v>126197</v>
      </c>
      <c r="BV436" s="76">
        <f t="shared" si="675"/>
        <v>126129</v>
      </c>
      <c r="BW436" s="76">
        <f t="shared" si="675"/>
        <v>122853</v>
      </c>
      <c r="BX436" s="76">
        <f t="shared" si="675"/>
        <v>122618</v>
      </c>
      <c r="BY436" s="76">
        <f t="shared" si="675"/>
        <v>120901</v>
      </c>
      <c r="BZ436" s="76">
        <f t="shared" si="675"/>
        <v>119757</v>
      </c>
      <c r="CA436" s="76">
        <f t="shared" ref="CA436:DK436" si="676">CA387+CA338</f>
        <v>117010</v>
      </c>
      <c r="CB436" s="76">
        <f t="shared" si="676"/>
        <v>116353</v>
      </c>
      <c r="CC436" s="76">
        <f t="shared" si="676"/>
        <v>114038</v>
      </c>
      <c r="CD436" s="76">
        <f t="shared" si="676"/>
        <v>112466</v>
      </c>
      <c r="CE436" s="76">
        <f t="shared" si="676"/>
        <v>108681</v>
      </c>
      <c r="CF436" s="76">
        <f t="shared" si="676"/>
        <v>106051</v>
      </c>
      <c r="CG436" s="76">
        <f t="shared" si="676"/>
        <v>104328</v>
      </c>
      <c r="CH436" s="76">
        <f t="shared" si="676"/>
        <v>102236</v>
      </c>
      <c r="CI436" s="76">
        <f t="shared" si="676"/>
        <v>100362</v>
      </c>
      <c r="CJ436" s="76">
        <f t="shared" si="676"/>
        <v>100772</v>
      </c>
      <c r="CK436" s="76">
        <f t="shared" si="676"/>
        <v>99722</v>
      </c>
      <c r="CL436" s="76">
        <f t="shared" si="676"/>
        <v>100446</v>
      </c>
      <c r="CM436" s="76">
        <f t="shared" si="676"/>
        <v>101651</v>
      </c>
      <c r="CN436" s="76">
        <f t="shared" si="676"/>
        <v>100825</v>
      </c>
      <c r="CO436" s="76">
        <f t="shared" si="676"/>
        <v>101014</v>
      </c>
      <c r="CP436" s="76">
        <f t="shared" si="676"/>
        <v>100617</v>
      </c>
      <c r="CQ436" s="76">
        <f t="shared" si="676"/>
        <v>98949</v>
      </c>
      <c r="CR436" s="76">
        <f t="shared" si="676"/>
        <v>97855</v>
      </c>
      <c r="CS436" s="76">
        <f t="shared" si="676"/>
        <v>94939</v>
      </c>
      <c r="CT436" s="76">
        <f t="shared" si="676"/>
        <v>92843</v>
      </c>
      <c r="CU436" s="76">
        <f t="shared" si="676"/>
        <v>86915</v>
      </c>
      <c r="CV436" s="76">
        <f t="shared" si="676"/>
        <v>80121</v>
      </c>
      <c r="CW436" s="76">
        <f t="shared" si="676"/>
        <v>73835</v>
      </c>
      <c r="CX436" s="76">
        <f t="shared" si="676"/>
        <v>67813</v>
      </c>
      <c r="CY436" s="76">
        <f t="shared" si="676"/>
        <v>61971</v>
      </c>
      <c r="CZ436" s="76">
        <f t="shared" si="676"/>
        <v>55596</v>
      </c>
      <c r="DA436" s="76">
        <f t="shared" si="676"/>
        <v>50066</v>
      </c>
      <c r="DB436" s="76">
        <f t="shared" si="676"/>
        <v>44109</v>
      </c>
      <c r="DC436" s="76">
        <f t="shared" si="676"/>
        <v>38111</v>
      </c>
      <c r="DD436" s="76">
        <f t="shared" si="676"/>
        <v>32726</v>
      </c>
      <c r="DE436" s="76">
        <f t="shared" si="676"/>
        <v>27536</v>
      </c>
      <c r="DF436" s="76">
        <f t="shared" si="676"/>
        <v>23166</v>
      </c>
      <c r="DG436" s="76">
        <f t="shared" si="676"/>
        <v>18454</v>
      </c>
      <c r="DH436" s="76">
        <f t="shared" si="676"/>
        <v>15093</v>
      </c>
      <c r="DI436" s="76">
        <f t="shared" si="676"/>
        <v>11476</v>
      </c>
      <c r="DJ436" s="76">
        <f t="shared" si="676"/>
        <v>8573</v>
      </c>
      <c r="DK436" s="76">
        <f t="shared" si="676"/>
        <v>5955</v>
      </c>
      <c r="DL436" s="76">
        <f t="shared" ref="DL436:EE436" si="677">DL387+DL338</f>
        <v>3940</v>
      </c>
      <c r="DM436" s="76">
        <f t="shared" si="677"/>
        <v>2325</v>
      </c>
      <c r="DN436" s="76">
        <f t="shared" si="677"/>
        <v>1319</v>
      </c>
      <c r="DO436" s="76">
        <f t="shared" si="677"/>
        <v>664</v>
      </c>
      <c r="DP436" s="76">
        <f t="shared" si="677"/>
        <v>301</v>
      </c>
      <c r="DQ436" s="76">
        <f t="shared" si="677"/>
        <v>123</v>
      </c>
      <c r="DR436" s="76">
        <f t="shared" si="677"/>
        <v>45</v>
      </c>
      <c r="DS436" s="76">
        <f t="shared" si="677"/>
        <v>17</v>
      </c>
      <c r="DT436" s="76">
        <f t="shared" si="677"/>
        <v>6</v>
      </c>
      <c r="DU436" s="76">
        <f t="shared" si="677"/>
        <v>1</v>
      </c>
      <c r="DV436" s="76">
        <f t="shared" si="677"/>
        <v>0</v>
      </c>
      <c r="DW436" s="76">
        <f t="shared" si="677"/>
        <v>0</v>
      </c>
      <c r="DX436" s="76">
        <f t="shared" si="677"/>
        <v>0</v>
      </c>
      <c r="DY436" s="76">
        <f t="shared" si="677"/>
        <v>0</v>
      </c>
      <c r="DZ436" s="76">
        <f t="shared" si="677"/>
        <v>0</v>
      </c>
      <c r="EA436" s="76">
        <f t="shared" si="677"/>
        <v>0</v>
      </c>
      <c r="EB436" s="76">
        <f t="shared" si="677"/>
        <v>0</v>
      </c>
      <c r="EC436" s="76">
        <f t="shared" si="677"/>
        <v>0</v>
      </c>
      <c r="ED436" s="76">
        <f t="shared" si="677"/>
        <v>0</v>
      </c>
      <c r="EE436" s="76">
        <f t="shared" si="677"/>
        <v>0</v>
      </c>
    </row>
    <row r="437" spans="1:135" ht="0.95" customHeight="1" x14ac:dyDescent="0.25">
      <c r="A437" s="70">
        <v>2048</v>
      </c>
      <c r="B437" s="71">
        <f t="shared" si="544"/>
        <v>9553488</v>
      </c>
      <c r="C437" s="73">
        <f t="shared" si="549"/>
        <v>5.1725136457905806E-4</v>
      </c>
      <c r="D437" s="66">
        <f t="shared" ref="D437:M437" si="678">D339+D388</f>
        <v>5087795</v>
      </c>
      <c r="E437" s="66">
        <f t="shared" si="678"/>
        <v>5204581</v>
      </c>
      <c r="F437" s="66">
        <f t="shared" si="678"/>
        <v>5319501</v>
      </c>
      <c r="G437" s="75">
        <f t="shared" si="678"/>
        <v>5433582</v>
      </c>
      <c r="H437" s="75">
        <f t="shared" si="678"/>
        <v>5545697</v>
      </c>
      <c r="I437" s="75">
        <f t="shared" si="678"/>
        <v>2726078</v>
      </c>
      <c r="J437" s="75">
        <f t="shared" si="678"/>
        <v>2609292</v>
      </c>
      <c r="K437" s="75">
        <f t="shared" si="678"/>
        <v>2494372</v>
      </c>
      <c r="L437" s="75">
        <f t="shared" si="678"/>
        <v>2380291</v>
      </c>
      <c r="M437" s="75">
        <f t="shared" si="678"/>
        <v>2268176</v>
      </c>
      <c r="N437" s="66"/>
      <c r="O437" s="76">
        <f t="shared" ref="O437:BZ437" si="679">O388+O339</f>
        <v>83187</v>
      </c>
      <c r="P437" s="76">
        <f t="shared" si="679"/>
        <v>83639</v>
      </c>
      <c r="Q437" s="76">
        <f t="shared" si="679"/>
        <v>83977</v>
      </c>
      <c r="R437" s="76">
        <f t="shared" si="679"/>
        <v>84259</v>
      </c>
      <c r="S437" s="76">
        <f t="shared" si="679"/>
        <v>84533</v>
      </c>
      <c r="T437" s="76">
        <f t="shared" si="679"/>
        <v>84810</v>
      </c>
      <c r="U437" s="76">
        <f t="shared" si="679"/>
        <v>85085</v>
      </c>
      <c r="V437" s="76">
        <f t="shared" si="679"/>
        <v>85375</v>
      </c>
      <c r="W437" s="76">
        <f t="shared" si="679"/>
        <v>85709</v>
      </c>
      <c r="X437" s="76">
        <f t="shared" si="679"/>
        <v>86073</v>
      </c>
      <c r="Y437" s="76">
        <f t="shared" si="679"/>
        <v>86467</v>
      </c>
      <c r="Z437" s="76">
        <f t="shared" si="679"/>
        <v>86895</v>
      </c>
      <c r="AA437" s="76">
        <f t="shared" si="679"/>
        <v>87354</v>
      </c>
      <c r="AB437" s="76">
        <f t="shared" si="679"/>
        <v>87887</v>
      </c>
      <c r="AC437" s="76">
        <f t="shared" si="679"/>
        <v>88488</v>
      </c>
      <c r="AD437" s="76">
        <f t="shared" si="679"/>
        <v>89196</v>
      </c>
      <c r="AE437" s="76">
        <f t="shared" si="679"/>
        <v>90064</v>
      </c>
      <c r="AF437" s="76">
        <f t="shared" si="679"/>
        <v>91076</v>
      </c>
      <c r="AG437" s="76">
        <f t="shared" si="679"/>
        <v>92210</v>
      </c>
      <c r="AH437" s="76">
        <f t="shared" si="679"/>
        <v>93331</v>
      </c>
      <c r="AI437" s="76">
        <f t="shared" si="679"/>
        <v>94518</v>
      </c>
      <c r="AJ437" s="76">
        <f t="shared" si="679"/>
        <v>95723</v>
      </c>
      <c r="AK437" s="76">
        <f t="shared" si="679"/>
        <v>97000</v>
      </c>
      <c r="AL437" s="76">
        <f t="shared" si="679"/>
        <v>98378</v>
      </c>
      <c r="AM437" s="76">
        <f t="shared" si="679"/>
        <v>99873</v>
      </c>
      <c r="AN437" s="76">
        <f t="shared" si="679"/>
        <v>101421</v>
      </c>
      <c r="AO437" s="76">
        <f t="shared" si="679"/>
        <v>102983</v>
      </c>
      <c r="AP437" s="76">
        <f t="shared" si="679"/>
        <v>104488</v>
      </c>
      <c r="AQ437" s="76">
        <f t="shared" si="679"/>
        <v>105909</v>
      </c>
      <c r="AR437" s="76">
        <f t="shared" si="679"/>
        <v>107225</v>
      </c>
      <c r="AS437" s="76">
        <f t="shared" si="679"/>
        <v>108439</v>
      </c>
      <c r="AT437" s="76">
        <f t="shared" si="679"/>
        <v>109549</v>
      </c>
      <c r="AU437" s="76">
        <f t="shared" si="679"/>
        <v>110510</v>
      </c>
      <c r="AV437" s="76">
        <f t="shared" si="679"/>
        <v>111323</v>
      </c>
      <c r="AW437" s="76">
        <f t="shared" si="679"/>
        <v>111757</v>
      </c>
      <c r="AX437" s="76">
        <f t="shared" si="679"/>
        <v>112751</v>
      </c>
      <c r="AY437" s="76">
        <f t="shared" si="679"/>
        <v>113865</v>
      </c>
      <c r="AZ437" s="76">
        <f t="shared" si="679"/>
        <v>113973</v>
      </c>
      <c r="BA437" s="76">
        <f t="shared" si="679"/>
        <v>115472</v>
      </c>
      <c r="BB437" s="76">
        <f t="shared" si="679"/>
        <v>115101</v>
      </c>
      <c r="BC437" s="76">
        <f t="shared" si="679"/>
        <v>115273</v>
      </c>
      <c r="BD437" s="76">
        <f t="shared" si="679"/>
        <v>114790</v>
      </c>
      <c r="BE437" s="76">
        <f t="shared" si="679"/>
        <v>114848</v>
      </c>
      <c r="BF437" s="76">
        <f t="shared" si="679"/>
        <v>114993</v>
      </c>
      <c r="BG437" s="76">
        <f t="shared" si="679"/>
        <v>115446</v>
      </c>
      <c r="BH437" s="76">
        <f t="shared" si="679"/>
        <v>114965</v>
      </c>
      <c r="BI437" s="76">
        <f t="shared" si="679"/>
        <v>116122</v>
      </c>
      <c r="BJ437" s="76">
        <f t="shared" si="679"/>
        <v>116805</v>
      </c>
      <c r="BK437" s="76">
        <f t="shared" si="679"/>
        <v>120370</v>
      </c>
      <c r="BL437" s="76">
        <f t="shared" si="679"/>
        <v>120109</v>
      </c>
      <c r="BM437" s="76">
        <f t="shared" si="679"/>
        <v>121145</v>
      </c>
      <c r="BN437" s="76">
        <f t="shared" si="679"/>
        <v>121972</v>
      </c>
      <c r="BO437" s="76">
        <f t="shared" si="679"/>
        <v>123667</v>
      </c>
      <c r="BP437" s="76">
        <f t="shared" si="679"/>
        <v>123395</v>
      </c>
      <c r="BQ437" s="76">
        <f t="shared" si="679"/>
        <v>124135</v>
      </c>
      <c r="BR437" s="76">
        <f t="shared" si="679"/>
        <v>124772</v>
      </c>
      <c r="BS437" s="76">
        <f t="shared" si="679"/>
        <v>126896</v>
      </c>
      <c r="BT437" s="76">
        <f t="shared" si="679"/>
        <v>127114</v>
      </c>
      <c r="BU437" s="76">
        <f t="shared" si="679"/>
        <v>126834</v>
      </c>
      <c r="BV437" s="76">
        <f t="shared" si="679"/>
        <v>125390</v>
      </c>
      <c r="BW437" s="76">
        <f t="shared" si="679"/>
        <v>125135</v>
      </c>
      <c r="BX437" s="76">
        <f t="shared" si="679"/>
        <v>121903</v>
      </c>
      <c r="BY437" s="76">
        <f t="shared" si="679"/>
        <v>121604</v>
      </c>
      <c r="BZ437" s="76">
        <f t="shared" si="679"/>
        <v>119825</v>
      </c>
      <c r="CA437" s="76">
        <f t="shared" ref="CA437:DK437" si="680">CA388+CA339</f>
        <v>118454</v>
      </c>
      <c r="CB437" s="76">
        <f t="shared" si="680"/>
        <v>115464</v>
      </c>
      <c r="CC437" s="76">
        <f t="shared" si="680"/>
        <v>115225</v>
      </c>
      <c r="CD437" s="76">
        <f t="shared" si="680"/>
        <v>113025</v>
      </c>
      <c r="CE437" s="76">
        <f t="shared" si="680"/>
        <v>111452</v>
      </c>
      <c r="CF437" s="76">
        <f t="shared" si="680"/>
        <v>107675</v>
      </c>
      <c r="CG437" s="76">
        <f t="shared" si="680"/>
        <v>105018</v>
      </c>
      <c r="CH437" s="76">
        <f t="shared" si="680"/>
        <v>103253</v>
      </c>
      <c r="CI437" s="76">
        <f t="shared" si="680"/>
        <v>101112</v>
      </c>
      <c r="CJ437" s="76">
        <f t="shared" si="680"/>
        <v>99170</v>
      </c>
      <c r="CK437" s="76">
        <f t="shared" si="680"/>
        <v>99470</v>
      </c>
      <c r="CL437" s="76">
        <f t="shared" si="680"/>
        <v>98315</v>
      </c>
      <c r="CM437" s="76">
        <f t="shared" si="680"/>
        <v>98891</v>
      </c>
      <c r="CN437" s="76">
        <f t="shared" si="680"/>
        <v>99925</v>
      </c>
      <c r="CO437" s="76">
        <f t="shared" si="680"/>
        <v>98937</v>
      </c>
      <c r="CP437" s="76">
        <f t="shared" si="680"/>
        <v>98921</v>
      </c>
      <c r="CQ437" s="76">
        <f t="shared" si="680"/>
        <v>98303</v>
      </c>
      <c r="CR437" s="76">
        <f t="shared" si="680"/>
        <v>96409</v>
      </c>
      <c r="CS437" s="76">
        <f t="shared" si="680"/>
        <v>95047</v>
      </c>
      <c r="CT437" s="76">
        <f t="shared" si="680"/>
        <v>91887</v>
      </c>
      <c r="CU437" s="76">
        <f t="shared" si="680"/>
        <v>89499</v>
      </c>
      <c r="CV437" s="76">
        <f t="shared" si="680"/>
        <v>83407</v>
      </c>
      <c r="CW437" s="76">
        <f t="shared" si="680"/>
        <v>76486</v>
      </c>
      <c r="CX437" s="76">
        <f t="shared" si="680"/>
        <v>70068</v>
      </c>
      <c r="CY437" s="76">
        <f t="shared" si="680"/>
        <v>63910</v>
      </c>
      <c r="CZ437" s="76">
        <f t="shared" si="680"/>
        <v>57946</v>
      </c>
      <c r="DA437" s="76">
        <f t="shared" si="680"/>
        <v>51506</v>
      </c>
      <c r="DB437" s="76">
        <f t="shared" si="680"/>
        <v>45891</v>
      </c>
      <c r="DC437" s="76">
        <f t="shared" si="680"/>
        <v>39925</v>
      </c>
      <c r="DD437" s="76">
        <f t="shared" si="680"/>
        <v>34001</v>
      </c>
      <c r="DE437" s="76">
        <f t="shared" si="680"/>
        <v>28704</v>
      </c>
      <c r="DF437" s="76">
        <f t="shared" si="680"/>
        <v>23670</v>
      </c>
      <c r="DG437" s="76">
        <f t="shared" si="680"/>
        <v>19448</v>
      </c>
      <c r="DH437" s="76">
        <f t="shared" si="680"/>
        <v>15062</v>
      </c>
      <c r="DI437" s="76">
        <f t="shared" si="680"/>
        <v>11918</v>
      </c>
      <c r="DJ437" s="76">
        <f t="shared" si="680"/>
        <v>8713</v>
      </c>
      <c r="DK437" s="76">
        <f t="shared" si="680"/>
        <v>6234</v>
      </c>
      <c r="DL437" s="76">
        <f t="shared" ref="DL437:EE437" si="681">DL388+DL339</f>
        <v>4103</v>
      </c>
      <c r="DM437" s="76">
        <f t="shared" si="681"/>
        <v>2546</v>
      </c>
      <c r="DN437" s="76">
        <f t="shared" si="681"/>
        <v>1391</v>
      </c>
      <c r="DO437" s="76">
        <f t="shared" si="681"/>
        <v>726</v>
      </c>
      <c r="DP437" s="76">
        <f t="shared" si="681"/>
        <v>333</v>
      </c>
      <c r="DQ437" s="76">
        <f t="shared" si="681"/>
        <v>137</v>
      </c>
      <c r="DR437" s="76">
        <f t="shared" si="681"/>
        <v>51</v>
      </c>
      <c r="DS437" s="76">
        <f t="shared" si="681"/>
        <v>17</v>
      </c>
      <c r="DT437" s="76">
        <f t="shared" si="681"/>
        <v>7</v>
      </c>
      <c r="DU437" s="76">
        <f t="shared" si="681"/>
        <v>2</v>
      </c>
      <c r="DV437" s="76">
        <f t="shared" si="681"/>
        <v>0</v>
      </c>
      <c r="DW437" s="76">
        <f t="shared" si="681"/>
        <v>0</v>
      </c>
      <c r="DX437" s="76">
        <f t="shared" si="681"/>
        <v>0</v>
      </c>
      <c r="DY437" s="76">
        <f t="shared" si="681"/>
        <v>0</v>
      </c>
      <c r="DZ437" s="76">
        <f t="shared" si="681"/>
        <v>0</v>
      </c>
      <c r="EA437" s="76">
        <f t="shared" si="681"/>
        <v>0</v>
      </c>
      <c r="EB437" s="76">
        <f t="shared" si="681"/>
        <v>0</v>
      </c>
      <c r="EC437" s="76">
        <f t="shared" si="681"/>
        <v>0</v>
      </c>
      <c r="ED437" s="76">
        <f t="shared" si="681"/>
        <v>0</v>
      </c>
      <c r="EE437" s="76">
        <f t="shared" si="681"/>
        <v>0</v>
      </c>
    </row>
    <row r="438" spans="1:135" ht="0.95" customHeight="1" x14ac:dyDescent="0.25">
      <c r="A438" s="70">
        <v>2049</v>
      </c>
      <c r="B438" s="71">
        <f t="shared" si="544"/>
        <v>9557532</v>
      </c>
      <c r="C438" s="73">
        <f t="shared" si="549"/>
        <v>4.2330089282574074E-4</v>
      </c>
      <c r="D438" s="66">
        <f t="shared" ref="D438:M438" si="682">D340+D389</f>
        <v>5076656</v>
      </c>
      <c r="E438" s="66">
        <f t="shared" si="682"/>
        <v>5194409</v>
      </c>
      <c r="F438" s="66">
        <f t="shared" si="682"/>
        <v>5309911</v>
      </c>
      <c r="G438" s="75">
        <f t="shared" si="682"/>
        <v>5423782</v>
      </c>
      <c r="H438" s="75">
        <f t="shared" si="682"/>
        <v>5536853</v>
      </c>
      <c r="I438" s="75">
        <f t="shared" si="682"/>
        <v>2744573</v>
      </c>
      <c r="J438" s="75">
        <f t="shared" si="682"/>
        <v>2626820</v>
      </c>
      <c r="K438" s="75">
        <f t="shared" si="682"/>
        <v>2511318</v>
      </c>
      <c r="L438" s="75">
        <f t="shared" si="682"/>
        <v>2397447</v>
      </c>
      <c r="M438" s="75">
        <f t="shared" si="682"/>
        <v>2284376</v>
      </c>
      <c r="N438" s="66"/>
      <c r="O438" s="76">
        <f t="shared" ref="O438:BZ438" si="683">O389+O340</f>
        <v>83245</v>
      </c>
      <c r="P438" s="76">
        <f t="shared" si="683"/>
        <v>83689</v>
      </c>
      <c r="Q438" s="76">
        <f t="shared" si="683"/>
        <v>84023</v>
      </c>
      <c r="R438" s="76">
        <f t="shared" si="683"/>
        <v>84304</v>
      </c>
      <c r="S438" s="76">
        <f t="shared" si="683"/>
        <v>84575</v>
      </c>
      <c r="T438" s="76">
        <f t="shared" si="683"/>
        <v>84834</v>
      </c>
      <c r="U438" s="76">
        <f t="shared" si="683"/>
        <v>85092</v>
      </c>
      <c r="V438" s="76">
        <f t="shared" si="683"/>
        <v>85356</v>
      </c>
      <c r="W438" s="76">
        <f t="shared" si="683"/>
        <v>85650</v>
      </c>
      <c r="X438" s="76">
        <f t="shared" si="683"/>
        <v>85971</v>
      </c>
      <c r="Y438" s="76">
        <f t="shared" si="683"/>
        <v>86322</v>
      </c>
      <c r="Z438" s="76">
        <f t="shared" si="683"/>
        <v>86704</v>
      </c>
      <c r="AA438" s="76">
        <f t="shared" si="683"/>
        <v>87124</v>
      </c>
      <c r="AB438" s="76">
        <f t="shared" si="683"/>
        <v>87587</v>
      </c>
      <c r="AC438" s="76">
        <f t="shared" si="683"/>
        <v>88149</v>
      </c>
      <c r="AD438" s="76">
        <f t="shared" si="683"/>
        <v>88820</v>
      </c>
      <c r="AE438" s="76">
        <f t="shared" si="683"/>
        <v>89634</v>
      </c>
      <c r="AF438" s="76">
        <f t="shared" si="683"/>
        <v>90629</v>
      </c>
      <c r="AG438" s="76">
        <f t="shared" si="683"/>
        <v>91716</v>
      </c>
      <c r="AH438" s="76">
        <f t="shared" si="683"/>
        <v>92879</v>
      </c>
      <c r="AI438" s="76">
        <f t="shared" si="683"/>
        <v>94042</v>
      </c>
      <c r="AJ438" s="76">
        <f t="shared" si="683"/>
        <v>95308</v>
      </c>
      <c r="AK438" s="76">
        <f t="shared" si="683"/>
        <v>96632</v>
      </c>
      <c r="AL438" s="76">
        <f t="shared" si="683"/>
        <v>98086</v>
      </c>
      <c r="AM438" s="76">
        <f t="shared" si="683"/>
        <v>99664</v>
      </c>
      <c r="AN438" s="76">
        <f t="shared" si="683"/>
        <v>101322</v>
      </c>
      <c r="AO438" s="76">
        <f t="shared" si="683"/>
        <v>102970</v>
      </c>
      <c r="AP438" s="76">
        <f t="shared" si="683"/>
        <v>104567</v>
      </c>
      <c r="AQ438" s="76">
        <f t="shared" si="683"/>
        <v>106046</v>
      </c>
      <c r="AR438" s="76">
        <f t="shared" si="683"/>
        <v>107402</v>
      </c>
      <c r="AS438" s="76">
        <f t="shared" si="683"/>
        <v>108638</v>
      </c>
      <c r="AT438" s="76">
        <f t="shared" si="683"/>
        <v>109761</v>
      </c>
      <c r="AU438" s="76">
        <f t="shared" si="683"/>
        <v>110773</v>
      </c>
      <c r="AV438" s="76">
        <f t="shared" si="683"/>
        <v>111624</v>
      </c>
      <c r="AW438" s="76">
        <f t="shared" si="683"/>
        <v>112322</v>
      </c>
      <c r="AX438" s="76">
        <f t="shared" si="683"/>
        <v>112646</v>
      </c>
      <c r="AY438" s="76">
        <f t="shared" si="683"/>
        <v>113529</v>
      </c>
      <c r="AZ438" s="76">
        <f t="shared" si="683"/>
        <v>114541</v>
      </c>
      <c r="BA438" s="76">
        <f t="shared" si="683"/>
        <v>114563</v>
      </c>
      <c r="BB438" s="76">
        <f t="shared" si="683"/>
        <v>115973</v>
      </c>
      <c r="BC438" s="76">
        <f t="shared" si="683"/>
        <v>115540</v>
      </c>
      <c r="BD438" s="76">
        <f t="shared" si="683"/>
        <v>115651</v>
      </c>
      <c r="BE438" s="76">
        <f t="shared" si="683"/>
        <v>115116</v>
      </c>
      <c r="BF438" s="76">
        <f t="shared" si="683"/>
        <v>115123</v>
      </c>
      <c r="BG438" s="76">
        <f t="shared" si="683"/>
        <v>115220</v>
      </c>
      <c r="BH438" s="76">
        <f t="shared" si="683"/>
        <v>115633</v>
      </c>
      <c r="BI438" s="76">
        <f t="shared" si="683"/>
        <v>115108</v>
      </c>
      <c r="BJ438" s="76">
        <f t="shared" si="683"/>
        <v>116209</v>
      </c>
      <c r="BK438" s="76">
        <f t="shared" si="683"/>
        <v>116838</v>
      </c>
      <c r="BL438" s="76">
        <f t="shared" si="683"/>
        <v>120326</v>
      </c>
      <c r="BM438" s="76">
        <f t="shared" si="683"/>
        <v>120007</v>
      </c>
      <c r="BN438" s="76">
        <f t="shared" si="683"/>
        <v>120971</v>
      </c>
      <c r="BO438" s="76">
        <f t="shared" si="683"/>
        <v>121729</v>
      </c>
      <c r="BP438" s="76">
        <f t="shared" si="683"/>
        <v>123346</v>
      </c>
      <c r="BQ438" s="76">
        <f t="shared" si="683"/>
        <v>123003</v>
      </c>
      <c r="BR438" s="76">
        <f t="shared" si="683"/>
        <v>123668</v>
      </c>
      <c r="BS438" s="76">
        <f t="shared" si="683"/>
        <v>124225</v>
      </c>
      <c r="BT438" s="76">
        <f t="shared" si="683"/>
        <v>126259</v>
      </c>
      <c r="BU438" s="76">
        <f t="shared" si="683"/>
        <v>126391</v>
      </c>
      <c r="BV438" s="76">
        <f t="shared" si="683"/>
        <v>126030</v>
      </c>
      <c r="BW438" s="76">
        <f t="shared" si="683"/>
        <v>124413</v>
      </c>
      <c r="BX438" s="76">
        <f t="shared" si="683"/>
        <v>124174</v>
      </c>
      <c r="BY438" s="76">
        <f t="shared" si="683"/>
        <v>120898</v>
      </c>
      <c r="BZ438" s="76">
        <f t="shared" si="683"/>
        <v>120531</v>
      </c>
      <c r="CA438" s="76">
        <f t="shared" ref="CA438:DK438" si="684">CA389+CA340</f>
        <v>118528</v>
      </c>
      <c r="CB438" s="76">
        <f t="shared" si="684"/>
        <v>116891</v>
      </c>
      <c r="CC438" s="76">
        <f t="shared" si="684"/>
        <v>114348</v>
      </c>
      <c r="CD438" s="76">
        <f t="shared" si="684"/>
        <v>114207</v>
      </c>
      <c r="CE438" s="76">
        <f t="shared" si="684"/>
        <v>112009</v>
      </c>
      <c r="CF438" s="76">
        <f t="shared" si="684"/>
        <v>110420</v>
      </c>
      <c r="CG438" s="76">
        <f t="shared" si="684"/>
        <v>106634</v>
      </c>
      <c r="CH438" s="76">
        <f t="shared" si="684"/>
        <v>103942</v>
      </c>
      <c r="CI438" s="76">
        <f t="shared" si="684"/>
        <v>102121</v>
      </c>
      <c r="CJ438" s="76">
        <f t="shared" si="684"/>
        <v>99918</v>
      </c>
      <c r="CK438" s="76">
        <f t="shared" si="684"/>
        <v>97897</v>
      </c>
      <c r="CL438" s="76">
        <f t="shared" si="684"/>
        <v>98075</v>
      </c>
      <c r="CM438" s="76">
        <f t="shared" si="684"/>
        <v>96806</v>
      </c>
      <c r="CN438" s="76">
        <f t="shared" si="684"/>
        <v>97221</v>
      </c>
      <c r="CO438" s="76">
        <f t="shared" si="684"/>
        <v>98070</v>
      </c>
      <c r="CP438" s="76">
        <f t="shared" si="684"/>
        <v>96900</v>
      </c>
      <c r="CQ438" s="76">
        <f t="shared" si="684"/>
        <v>96665</v>
      </c>
      <c r="CR438" s="76">
        <f t="shared" si="684"/>
        <v>95800</v>
      </c>
      <c r="CS438" s="76">
        <f t="shared" si="684"/>
        <v>93667</v>
      </c>
      <c r="CT438" s="76">
        <f t="shared" si="684"/>
        <v>92019</v>
      </c>
      <c r="CU438" s="76">
        <f t="shared" si="684"/>
        <v>88607</v>
      </c>
      <c r="CV438" s="76">
        <f t="shared" si="684"/>
        <v>85915</v>
      </c>
      <c r="CW438" s="76">
        <f t="shared" si="684"/>
        <v>79659</v>
      </c>
      <c r="CX438" s="76">
        <f t="shared" si="684"/>
        <v>72614</v>
      </c>
      <c r="CY438" s="76">
        <f t="shared" si="684"/>
        <v>66076</v>
      </c>
      <c r="CZ438" s="76">
        <f t="shared" si="684"/>
        <v>59794</v>
      </c>
      <c r="DA438" s="76">
        <f t="shared" si="684"/>
        <v>53723</v>
      </c>
      <c r="DB438" s="76">
        <f t="shared" si="684"/>
        <v>47251</v>
      </c>
      <c r="DC438" s="76">
        <f t="shared" si="684"/>
        <v>41584</v>
      </c>
      <c r="DD438" s="76">
        <f t="shared" si="684"/>
        <v>35659</v>
      </c>
      <c r="DE438" s="76">
        <f t="shared" si="684"/>
        <v>29860</v>
      </c>
      <c r="DF438" s="76">
        <f t="shared" si="684"/>
        <v>24712</v>
      </c>
      <c r="DG438" s="76">
        <f t="shared" si="684"/>
        <v>19907</v>
      </c>
      <c r="DH438" s="76">
        <f t="shared" si="684"/>
        <v>15909</v>
      </c>
      <c r="DI438" s="76">
        <f t="shared" si="684"/>
        <v>11924</v>
      </c>
      <c r="DJ438" s="76">
        <f t="shared" si="684"/>
        <v>9079</v>
      </c>
      <c r="DK438" s="76">
        <f t="shared" si="684"/>
        <v>6356</v>
      </c>
      <c r="DL438" s="76">
        <f t="shared" ref="DL438:EE438" si="685">DL389+DL340</f>
        <v>4311</v>
      </c>
      <c r="DM438" s="76">
        <f t="shared" si="685"/>
        <v>2665</v>
      </c>
      <c r="DN438" s="76">
        <f t="shared" si="685"/>
        <v>1536</v>
      </c>
      <c r="DO438" s="76">
        <f t="shared" si="685"/>
        <v>768</v>
      </c>
      <c r="DP438" s="76">
        <f t="shared" si="685"/>
        <v>365</v>
      </c>
      <c r="DQ438" s="76">
        <f t="shared" si="685"/>
        <v>151</v>
      </c>
      <c r="DR438" s="76">
        <f t="shared" si="685"/>
        <v>57</v>
      </c>
      <c r="DS438" s="76">
        <f t="shared" si="685"/>
        <v>20</v>
      </c>
      <c r="DT438" s="76">
        <f t="shared" si="685"/>
        <v>7</v>
      </c>
      <c r="DU438" s="76">
        <f t="shared" si="685"/>
        <v>2</v>
      </c>
      <c r="DV438" s="76">
        <f t="shared" si="685"/>
        <v>0</v>
      </c>
      <c r="DW438" s="76">
        <f t="shared" si="685"/>
        <v>0</v>
      </c>
      <c r="DX438" s="76">
        <f t="shared" si="685"/>
        <v>0</v>
      </c>
      <c r="DY438" s="76">
        <f t="shared" si="685"/>
        <v>0</v>
      </c>
      <c r="DZ438" s="76">
        <f t="shared" si="685"/>
        <v>0</v>
      </c>
      <c r="EA438" s="76">
        <f t="shared" si="685"/>
        <v>0</v>
      </c>
      <c r="EB438" s="76">
        <f t="shared" si="685"/>
        <v>0</v>
      </c>
      <c r="EC438" s="76">
        <f t="shared" si="685"/>
        <v>0</v>
      </c>
      <c r="ED438" s="76">
        <f t="shared" si="685"/>
        <v>0</v>
      </c>
      <c r="EE438" s="76">
        <f t="shared" si="685"/>
        <v>0</v>
      </c>
    </row>
    <row r="439" spans="1:135" ht="0.95" customHeight="1" x14ac:dyDescent="0.25">
      <c r="A439" s="70">
        <v>2050</v>
      </c>
      <c r="B439" s="71">
        <f t="shared" si="544"/>
        <v>9560426</v>
      </c>
      <c r="C439" s="73">
        <f t="shared" si="549"/>
        <v>3.0279783525705172E-4</v>
      </c>
      <c r="D439" s="66">
        <f t="shared" ref="D439:M439" si="686">D341+D390</f>
        <v>5065189</v>
      </c>
      <c r="E439" s="66">
        <f t="shared" si="686"/>
        <v>5182980</v>
      </c>
      <c r="F439" s="66">
        <f t="shared" si="686"/>
        <v>5299443</v>
      </c>
      <c r="G439" s="75">
        <f t="shared" si="686"/>
        <v>5413897</v>
      </c>
      <c r="H439" s="75">
        <f t="shared" si="686"/>
        <v>5526760</v>
      </c>
      <c r="I439" s="75">
        <f t="shared" si="686"/>
        <v>2761722</v>
      </c>
      <c r="J439" s="75">
        <f t="shared" si="686"/>
        <v>2643931</v>
      </c>
      <c r="K439" s="75">
        <f t="shared" si="686"/>
        <v>2527468</v>
      </c>
      <c r="L439" s="75">
        <f t="shared" si="686"/>
        <v>2413014</v>
      </c>
      <c r="M439" s="75">
        <f t="shared" si="686"/>
        <v>2300151</v>
      </c>
      <c r="N439" s="66"/>
      <c r="O439" s="76">
        <f t="shared" ref="O439:BZ439" si="687">O390+O341</f>
        <v>83288</v>
      </c>
      <c r="P439" s="76">
        <f t="shared" si="687"/>
        <v>83748</v>
      </c>
      <c r="Q439" s="76">
        <f t="shared" si="687"/>
        <v>84074</v>
      </c>
      <c r="R439" s="76">
        <f t="shared" si="687"/>
        <v>84350</v>
      </c>
      <c r="S439" s="76">
        <f t="shared" si="687"/>
        <v>84622</v>
      </c>
      <c r="T439" s="76">
        <f t="shared" si="687"/>
        <v>84877</v>
      </c>
      <c r="U439" s="76">
        <f t="shared" si="687"/>
        <v>85118</v>
      </c>
      <c r="V439" s="76">
        <f t="shared" si="687"/>
        <v>85364</v>
      </c>
      <c r="W439" s="76">
        <f t="shared" si="687"/>
        <v>85630</v>
      </c>
      <c r="X439" s="76">
        <f t="shared" si="687"/>
        <v>85915</v>
      </c>
      <c r="Y439" s="76">
        <f t="shared" si="687"/>
        <v>86221</v>
      </c>
      <c r="Z439" s="76">
        <f t="shared" si="687"/>
        <v>86562</v>
      </c>
      <c r="AA439" s="76">
        <f t="shared" si="687"/>
        <v>86935</v>
      </c>
      <c r="AB439" s="76">
        <f t="shared" si="687"/>
        <v>87358</v>
      </c>
      <c r="AC439" s="76">
        <f t="shared" si="687"/>
        <v>87849</v>
      </c>
      <c r="AD439" s="76">
        <f t="shared" si="687"/>
        <v>88481</v>
      </c>
      <c r="AE439" s="76">
        <f t="shared" si="687"/>
        <v>89260</v>
      </c>
      <c r="AF439" s="76">
        <f t="shared" si="687"/>
        <v>90201</v>
      </c>
      <c r="AG439" s="76">
        <f t="shared" si="687"/>
        <v>91273</v>
      </c>
      <c r="AH439" s="76">
        <f t="shared" si="687"/>
        <v>92389</v>
      </c>
      <c r="AI439" s="76">
        <f t="shared" si="687"/>
        <v>93592</v>
      </c>
      <c r="AJ439" s="76">
        <f t="shared" si="687"/>
        <v>94837</v>
      </c>
      <c r="AK439" s="76">
        <f t="shared" si="687"/>
        <v>96224</v>
      </c>
      <c r="AL439" s="76">
        <f t="shared" si="687"/>
        <v>97723</v>
      </c>
      <c r="AM439" s="76">
        <f t="shared" si="687"/>
        <v>99376</v>
      </c>
      <c r="AN439" s="76">
        <f t="shared" si="687"/>
        <v>101117</v>
      </c>
      <c r="AO439" s="76">
        <f t="shared" si="687"/>
        <v>102875</v>
      </c>
      <c r="AP439" s="76">
        <f t="shared" si="687"/>
        <v>104556</v>
      </c>
      <c r="AQ439" s="76">
        <f t="shared" si="687"/>
        <v>106123</v>
      </c>
      <c r="AR439" s="76">
        <f t="shared" si="687"/>
        <v>107537</v>
      </c>
      <c r="AS439" s="76">
        <f t="shared" si="687"/>
        <v>108811</v>
      </c>
      <c r="AT439" s="76">
        <f t="shared" si="687"/>
        <v>109958</v>
      </c>
      <c r="AU439" s="76">
        <f t="shared" si="687"/>
        <v>110983</v>
      </c>
      <c r="AV439" s="76">
        <f t="shared" si="687"/>
        <v>111886</v>
      </c>
      <c r="AW439" s="76">
        <f t="shared" si="687"/>
        <v>112621</v>
      </c>
      <c r="AX439" s="76">
        <f t="shared" si="687"/>
        <v>113208</v>
      </c>
      <c r="AY439" s="76">
        <f t="shared" si="687"/>
        <v>113424</v>
      </c>
      <c r="AZ439" s="76">
        <f t="shared" si="687"/>
        <v>114207</v>
      </c>
      <c r="BA439" s="76">
        <f t="shared" si="687"/>
        <v>115127</v>
      </c>
      <c r="BB439" s="76">
        <f t="shared" si="687"/>
        <v>115075</v>
      </c>
      <c r="BC439" s="76">
        <f t="shared" si="687"/>
        <v>116408</v>
      </c>
      <c r="BD439" s="76">
        <f t="shared" si="687"/>
        <v>115916</v>
      </c>
      <c r="BE439" s="76">
        <f t="shared" si="687"/>
        <v>115972</v>
      </c>
      <c r="BF439" s="76">
        <f t="shared" si="687"/>
        <v>115392</v>
      </c>
      <c r="BG439" s="76">
        <f t="shared" si="687"/>
        <v>115352</v>
      </c>
      <c r="BH439" s="76">
        <f t="shared" si="687"/>
        <v>115408</v>
      </c>
      <c r="BI439" s="76">
        <f t="shared" si="687"/>
        <v>115771</v>
      </c>
      <c r="BJ439" s="76">
        <f t="shared" si="687"/>
        <v>115204</v>
      </c>
      <c r="BK439" s="76">
        <f t="shared" si="687"/>
        <v>116247</v>
      </c>
      <c r="BL439" s="76">
        <f t="shared" si="687"/>
        <v>116817</v>
      </c>
      <c r="BM439" s="76">
        <f t="shared" si="687"/>
        <v>120223</v>
      </c>
      <c r="BN439" s="76">
        <f t="shared" si="687"/>
        <v>119841</v>
      </c>
      <c r="BO439" s="76">
        <f t="shared" si="687"/>
        <v>120731</v>
      </c>
      <c r="BP439" s="76">
        <f t="shared" si="687"/>
        <v>121421</v>
      </c>
      <c r="BQ439" s="76">
        <f t="shared" si="687"/>
        <v>122957</v>
      </c>
      <c r="BR439" s="76">
        <f t="shared" si="687"/>
        <v>122545</v>
      </c>
      <c r="BS439" s="76">
        <f t="shared" si="687"/>
        <v>123130</v>
      </c>
      <c r="BT439" s="76">
        <f t="shared" si="687"/>
        <v>123606</v>
      </c>
      <c r="BU439" s="76">
        <f t="shared" si="687"/>
        <v>125546</v>
      </c>
      <c r="BV439" s="76">
        <f t="shared" si="687"/>
        <v>125596</v>
      </c>
      <c r="BW439" s="76">
        <f t="shared" si="687"/>
        <v>125056</v>
      </c>
      <c r="BX439" s="76">
        <f t="shared" si="687"/>
        <v>123469</v>
      </c>
      <c r="BY439" s="76">
        <f t="shared" si="687"/>
        <v>123161</v>
      </c>
      <c r="BZ439" s="76">
        <f t="shared" si="687"/>
        <v>119836</v>
      </c>
      <c r="CA439" s="76">
        <f t="shared" ref="CA439:DK439" si="688">CA390+CA341</f>
        <v>119237</v>
      </c>
      <c r="CB439" s="76">
        <f t="shared" si="688"/>
        <v>116971</v>
      </c>
      <c r="CC439" s="76">
        <f t="shared" si="688"/>
        <v>115764</v>
      </c>
      <c r="CD439" s="76">
        <f t="shared" si="688"/>
        <v>113343</v>
      </c>
      <c r="CE439" s="76">
        <f t="shared" si="688"/>
        <v>113184</v>
      </c>
      <c r="CF439" s="76">
        <f t="shared" si="688"/>
        <v>110979</v>
      </c>
      <c r="CG439" s="76">
        <f t="shared" si="688"/>
        <v>109354</v>
      </c>
      <c r="CH439" s="76">
        <f t="shared" si="688"/>
        <v>105548</v>
      </c>
      <c r="CI439" s="76">
        <f t="shared" si="688"/>
        <v>102808</v>
      </c>
      <c r="CJ439" s="76">
        <f t="shared" si="688"/>
        <v>100920</v>
      </c>
      <c r="CK439" s="76">
        <f t="shared" si="688"/>
        <v>98644</v>
      </c>
      <c r="CL439" s="76">
        <f t="shared" si="688"/>
        <v>96532</v>
      </c>
      <c r="CM439" s="76">
        <f t="shared" si="688"/>
        <v>96576</v>
      </c>
      <c r="CN439" s="76">
        <f t="shared" si="688"/>
        <v>95182</v>
      </c>
      <c r="CO439" s="76">
        <f t="shared" si="688"/>
        <v>95425</v>
      </c>
      <c r="CP439" s="76">
        <f t="shared" si="688"/>
        <v>96068</v>
      </c>
      <c r="CQ439" s="76">
        <f t="shared" si="688"/>
        <v>94702</v>
      </c>
      <c r="CR439" s="76">
        <f t="shared" si="688"/>
        <v>94225</v>
      </c>
      <c r="CS439" s="76">
        <f t="shared" si="688"/>
        <v>93098</v>
      </c>
      <c r="CT439" s="76">
        <f t="shared" si="688"/>
        <v>90714</v>
      </c>
      <c r="CU439" s="76">
        <f t="shared" si="688"/>
        <v>88765</v>
      </c>
      <c r="CV439" s="76">
        <f t="shared" si="688"/>
        <v>85089</v>
      </c>
      <c r="CW439" s="76">
        <f t="shared" si="688"/>
        <v>82084</v>
      </c>
      <c r="CX439" s="76">
        <f t="shared" si="688"/>
        <v>75662</v>
      </c>
      <c r="CY439" s="76">
        <f t="shared" si="688"/>
        <v>68507</v>
      </c>
      <c r="CZ439" s="76">
        <f t="shared" si="688"/>
        <v>61862</v>
      </c>
      <c r="DA439" s="76">
        <f t="shared" si="688"/>
        <v>55474</v>
      </c>
      <c r="DB439" s="76">
        <f t="shared" si="688"/>
        <v>49326</v>
      </c>
      <c r="DC439" s="76">
        <f t="shared" si="688"/>
        <v>42855</v>
      </c>
      <c r="DD439" s="76">
        <f t="shared" si="688"/>
        <v>37183</v>
      </c>
      <c r="DE439" s="76">
        <f t="shared" si="688"/>
        <v>31355</v>
      </c>
      <c r="DF439" s="76">
        <f t="shared" si="688"/>
        <v>25746</v>
      </c>
      <c r="DG439" s="76">
        <f t="shared" si="688"/>
        <v>20820</v>
      </c>
      <c r="DH439" s="76">
        <f t="shared" si="688"/>
        <v>16317</v>
      </c>
      <c r="DI439" s="76">
        <f t="shared" si="688"/>
        <v>12621</v>
      </c>
      <c r="DJ439" s="76">
        <f t="shared" si="688"/>
        <v>9106</v>
      </c>
      <c r="DK439" s="76">
        <f t="shared" si="688"/>
        <v>6647</v>
      </c>
      <c r="DL439" s="76">
        <f t="shared" ref="DL439:EE439" si="689">DL390+DL341</f>
        <v>4414</v>
      </c>
      <c r="DM439" s="76">
        <f t="shared" si="689"/>
        <v>2813</v>
      </c>
      <c r="DN439" s="76">
        <f t="shared" si="689"/>
        <v>1617</v>
      </c>
      <c r="DO439" s="76">
        <f t="shared" si="689"/>
        <v>856</v>
      </c>
      <c r="DP439" s="76">
        <f t="shared" si="689"/>
        <v>387</v>
      </c>
      <c r="DQ439" s="76">
        <f t="shared" si="689"/>
        <v>168</v>
      </c>
      <c r="DR439" s="76">
        <f t="shared" si="689"/>
        <v>62</v>
      </c>
      <c r="DS439" s="76">
        <f t="shared" si="689"/>
        <v>24</v>
      </c>
      <c r="DT439" s="76">
        <f t="shared" si="689"/>
        <v>8</v>
      </c>
      <c r="DU439" s="76">
        <f t="shared" si="689"/>
        <v>2</v>
      </c>
      <c r="DV439" s="76">
        <f t="shared" si="689"/>
        <v>0</v>
      </c>
      <c r="DW439" s="76">
        <f t="shared" si="689"/>
        <v>0</v>
      </c>
      <c r="DX439" s="76">
        <f t="shared" si="689"/>
        <v>0</v>
      </c>
      <c r="DY439" s="76">
        <f t="shared" si="689"/>
        <v>0</v>
      </c>
      <c r="DZ439" s="76">
        <f t="shared" si="689"/>
        <v>0</v>
      </c>
      <c r="EA439" s="76">
        <f t="shared" si="689"/>
        <v>0</v>
      </c>
      <c r="EB439" s="76">
        <f t="shared" si="689"/>
        <v>0</v>
      </c>
      <c r="EC439" s="76">
        <f t="shared" si="689"/>
        <v>0</v>
      </c>
      <c r="ED439" s="76">
        <f t="shared" si="689"/>
        <v>0</v>
      </c>
      <c r="EE439" s="76">
        <f t="shared" si="689"/>
        <v>0</v>
      </c>
    </row>
    <row r="440" spans="1:135" ht="0.95" customHeight="1" x14ac:dyDescent="0.25">
      <c r="A440" s="70">
        <v>2051</v>
      </c>
      <c r="B440" s="71">
        <f t="shared" si="544"/>
        <v>9562505</v>
      </c>
      <c r="C440" s="73">
        <f t="shared" si="549"/>
        <v>2.1745892913140063E-4</v>
      </c>
      <c r="D440" s="66">
        <f t="shared" ref="D440:M440" si="690">D342+D391</f>
        <v>5053416</v>
      </c>
      <c r="E440" s="66">
        <f t="shared" si="690"/>
        <v>5171182</v>
      </c>
      <c r="F440" s="66">
        <f t="shared" si="690"/>
        <v>5287692</v>
      </c>
      <c r="G440" s="75">
        <f t="shared" si="690"/>
        <v>5403104</v>
      </c>
      <c r="H440" s="75">
        <f t="shared" si="690"/>
        <v>5516550</v>
      </c>
      <c r="I440" s="75">
        <f t="shared" si="690"/>
        <v>2777803</v>
      </c>
      <c r="J440" s="75">
        <f t="shared" si="690"/>
        <v>2660037</v>
      </c>
      <c r="K440" s="75">
        <f t="shared" si="690"/>
        <v>2543527</v>
      </c>
      <c r="L440" s="75">
        <f t="shared" si="690"/>
        <v>2428115</v>
      </c>
      <c r="M440" s="75">
        <f t="shared" si="690"/>
        <v>2314669</v>
      </c>
      <c r="N440" s="66"/>
      <c r="O440" s="76">
        <f t="shared" ref="O440:BZ440" si="691">O391+O342</f>
        <v>83332</v>
      </c>
      <c r="P440" s="76">
        <f t="shared" si="691"/>
        <v>83790</v>
      </c>
      <c r="Q440" s="76">
        <f t="shared" si="691"/>
        <v>84134</v>
      </c>
      <c r="R440" s="76">
        <f t="shared" si="691"/>
        <v>84402</v>
      </c>
      <c r="S440" s="76">
        <f t="shared" si="691"/>
        <v>84665</v>
      </c>
      <c r="T440" s="76">
        <f t="shared" si="691"/>
        <v>84925</v>
      </c>
      <c r="U440" s="76">
        <f t="shared" si="691"/>
        <v>85162</v>
      </c>
      <c r="V440" s="76">
        <f t="shared" si="691"/>
        <v>85391</v>
      </c>
      <c r="W440" s="76">
        <f t="shared" si="691"/>
        <v>85640</v>
      </c>
      <c r="X440" s="76">
        <f t="shared" si="691"/>
        <v>85898</v>
      </c>
      <c r="Y440" s="76">
        <f t="shared" si="691"/>
        <v>86168</v>
      </c>
      <c r="Z440" s="76">
        <f t="shared" si="691"/>
        <v>86460</v>
      </c>
      <c r="AA440" s="76">
        <f t="shared" si="691"/>
        <v>86794</v>
      </c>
      <c r="AB440" s="76">
        <f t="shared" si="691"/>
        <v>87172</v>
      </c>
      <c r="AC440" s="76">
        <f t="shared" si="691"/>
        <v>87621</v>
      </c>
      <c r="AD440" s="76">
        <f t="shared" si="691"/>
        <v>88181</v>
      </c>
      <c r="AE440" s="76">
        <f t="shared" si="691"/>
        <v>88922</v>
      </c>
      <c r="AF440" s="76">
        <f t="shared" si="691"/>
        <v>89830</v>
      </c>
      <c r="AG440" s="76">
        <f t="shared" si="691"/>
        <v>90847</v>
      </c>
      <c r="AH440" s="76">
        <f t="shared" si="691"/>
        <v>91952</v>
      </c>
      <c r="AI440" s="76">
        <f t="shared" si="691"/>
        <v>93108</v>
      </c>
      <c r="AJ440" s="76">
        <f t="shared" si="691"/>
        <v>94394</v>
      </c>
      <c r="AK440" s="76">
        <f t="shared" si="691"/>
        <v>95758</v>
      </c>
      <c r="AL440" s="76">
        <f t="shared" si="691"/>
        <v>97321</v>
      </c>
      <c r="AM440" s="76">
        <f t="shared" si="691"/>
        <v>99019</v>
      </c>
      <c r="AN440" s="76">
        <f t="shared" si="691"/>
        <v>100836</v>
      </c>
      <c r="AO440" s="76">
        <f t="shared" si="691"/>
        <v>102672</v>
      </c>
      <c r="AP440" s="76">
        <f t="shared" si="691"/>
        <v>104461</v>
      </c>
      <c r="AQ440" s="76">
        <f t="shared" si="691"/>
        <v>106112</v>
      </c>
      <c r="AR440" s="76">
        <f t="shared" si="691"/>
        <v>107613</v>
      </c>
      <c r="AS440" s="76">
        <f t="shared" si="691"/>
        <v>108943</v>
      </c>
      <c r="AT440" s="76">
        <f t="shared" si="691"/>
        <v>110127</v>
      </c>
      <c r="AU440" s="76">
        <f t="shared" si="691"/>
        <v>111175</v>
      </c>
      <c r="AV440" s="76">
        <f t="shared" si="691"/>
        <v>112091</v>
      </c>
      <c r="AW440" s="76">
        <f t="shared" si="691"/>
        <v>112880</v>
      </c>
      <c r="AX440" s="76">
        <f t="shared" si="691"/>
        <v>113502</v>
      </c>
      <c r="AY440" s="76">
        <f t="shared" si="691"/>
        <v>113984</v>
      </c>
      <c r="AZ440" s="76">
        <f t="shared" si="691"/>
        <v>114101</v>
      </c>
      <c r="BA440" s="76">
        <f t="shared" si="691"/>
        <v>114797</v>
      </c>
      <c r="BB440" s="76">
        <f t="shared" si="691"/>
        <v>115637</v>
      </c>
      <c r="BC440" s="76">
        <f t="shared" si="691"/>
        <v>115516</v>
      </c>
      <c r="BD440" s="76">
        <f t="shared" si="691"/>
        <v>116781</v>
      </c>
      <c r="BE440" s="76">
        <f t="shared" si="691"/>
        <v>116235</v>
      </c>
      <c r="BF440" s="76">
        <f t="shared" si="691"/>
        <v>116245</v>
      </c>
      <c r="BG440" s="76">
        <f t="shared" si="691"/>
        <v>115621</v>
      </c>
      <c r="BH440" s="76">
        <f t="shared" si="691"/>
        <v>115543</v>
      </c>
      <c r="BI440" s="76">
        <f t="shared" si="691"/>
        <v>115551</v>
      </c>
      <c r="BJ440" s="76">
        <f t="shared" si="691"/>
        <v>115864</v>
      </c>
      <c r="BK440" s="76">
        <f t="shared" si="691"/>
        <v>115248</v>
      </c>
      <c r="BL440" s="76">
        <f t="shared" si="691"/>
        <v>116228</v>
      </c>
      <c r="BM440" s="76">
        <f t="shared" si="691"/>
        <v>116735</v>
      </c>
      <c r="BN440" s="76">
        <f t="shared" si="691"/>
        <v>120056</v>
      </c>
      <c r="BO440" s="76">
        <f t="shared" si="691"/>
        <v>119610</v>
      </c>
      <c r="BP440" s="76">
        <f t="shared" si="691"/>
        <v>120426</v>
      </c>
      <c r="BQ440" s="76">
        <f t="shared" si="691"/>
        <v>121042</v>
      </c>
      <c r="BR440" s="76">
        <f t="shared" si="691"/>
        <v>122505</v>
      </c>
      <c r="BS440" s="76">
        <f t="shared" si="691"/>
        <v>122019</v>
      </c>
      <c r="BT440" s="76">
        <f t="shared" si="691"/>
        <v>122522</v>
      </c>
      <c r="BU440" s="76">
        <f t="shared" si="691"/>
        <v>122913</v>
      </c>
      <c r="BV440" s="76">
        <f t="shared" si="691"/>
        <v>124760</v>
      </c>
      <c r="BW440" s="76">
        <f t="shared" si="691"/>
        <v>124634</v>
      </c>
      <c r="BX440" s="76">
        <f t="shared" si="691"/>
        <v>124116</v>
      </c>
      <c r="BY440" s="76">
        <f t="shared" si="691"/>
        <v>122472</v>
      </c>
      <c r="BZ440" s="76">
        <f t="shared" si="691"/>
        <v>122088</v>
      </c>
      <c r="CA440" s="76">
        <f t="shared" ref="CA440:DK440" si="692">CA391+CA342</f>
        <v>118557</v>
      </c>
      <c r="CB440" s="76">
        <f t="shared" si="692"/>
        <v>117684</v>
      </c>
      <c r="CC440" s="76">
        <f t="shared" si="692"/>
        <v>115852</v>
      </c>
      <c r="CD440" s="76">
        <f t="shared" si="692"/>
        <v>114748</v>
      </c>
      <c r="CE440" s="76">
        <f t="shared" si="692"/>
        <v>112333</v>
      </c>
      <c r="CF440" s="76">
        <f t="shared" si="692"/>
        <v>112148</v>
      </c>
      <c r="CG440" s="76">
        <f t="shared" si="692"/>
        <v>109913</v>
      </c>
      <c r="CH440" s="76">
        <f t="shared" si="692"/>
        <v>108245</v>
      </c>
      <c r="CI440" s="76">
        <f t="shared" si="692"/>
        <v>104404</v>
      </c>
      <c r="CJ440" s="76">
        <f t="shared" si="692"/>
        <v>101604</v>
      </c>
      <c r="CK440" s="76">
        <f t="shared" si="692"/>
        <v>99637</v>
      </c>
      <c r="CL440" s="76">
        <f t="shared" si="692"/>
        <v>97277</v>
      </c>
      <c r="CM440" s="76">
        <f t="shared" si="692"/>
        <v>95069</v>
      </c>
      <c r="CN440" s="76">
        <f t="shared" si="692"/>
        <v>94964</v>
      </c>
      <c r="CO440" s="76">
        <f t="shared" si="692"/>
        <v>93436</v>
      </c>
      <c r="CP440" s="76">
        <f t="shared" si="692"/>
        <v>93487</v>
      </c>
      <c r="CQ440" s="76">
        <f t="shared" si="692"/>
        <v>93911</v>
      </c>
      <c r="CR440" s="76">
        <f t="shared" si="692"/>
        <v>92329</v>
      </c>
      <c r="CS440" s="76">
        <f t="shared" si="692"/>
        <v>91590</v>
      </c>
      <c r="CT440" s="76">
        <f t="shared" si="692"/>
        <v>90185</v>
      </c>
      <c r="CU440" s="76">
        <f t="shared" si="692"/>
        <v>87536</v>
      </c>
      <c r="CV440" s="76">
        <f t="shared" si="692"/>
        <v>85275</v>
      </c>
      <c r="CW440" s="76">
        <f t="shared" si="692"/>
        <v>81329</v>
      </c>
      <c r="CX440" s="76">
        <f t="shared" si="692"/>
        <v>78001</v>
      </c>
      <c r="CY440" s="76">
        <f t="shared" si="692"/>
        <v>71423</v>
      </c>
      <c r="CZ440" s="76">
        <f t="shared" si="692"/>
        <v>64172</v>
      </c>
      <c r="DA440" s="76">
        <f t="shared" si="692"/>
        <v>57435</v>
      </c>
      <c r="DB440" s="76">
        <f t="shared" si="692"/>
        <v>50976</v>
      </c>
      <c r="DC440" s="76">
        <f t="shared" si="692"/>
        <v>44782</v>
      </c>
      <c r="DD440" s="76">
        <f t="shared" si="692"/>
        <v>38363</v>
      </c>
      <c r="DE440" s="76">
        <f t="shared" si="692"/>
        <v>32742</v>
      </c>
      <c r="DF440" s="76">
        <f t="shared" si="692"/>
        <v>27075</v>
      </c>
      <c r="DG440" s="76">
        <f t="shared" si="692"/>
        <v>21727</v>
      </c>
      <c r="DH440" s="76">
        <f t="shared" si="692"/>
        <v>17103</v>
      </c>
      <c r="DI440" s="76">
        <f t="shared" si="692"/>
        <v>12979</v>
      </c>
      <c r="DJ440" s="76">
        <f t="shared" si="692"/>
        <v>9667</v>
      </c>
      <c r="DK440" s="76">
        <f t="shared" si="692"/>
        <v>6688</v>
      </c>
      <c r="DL440" s="76">
        <f t="shared" ref="DL440:EE440" si="693">DL391+DL342</f>
        <v>4634</v>
      </c>
      <c r="DM440" s="76">
        <f t="shared" si="693"/>
        <v>2893</v>
      </c>
      <c r="DN440" s="76">
        <f t="shared" si="693"/>
        <v>1715</v>
      </c>
      <c r="DO440" s="76">
        <f t="shared" si="693"/>
        <v>907</v>
      </c>
      <c r="DP440" s="76">
        <f t="shared" si="693"/>
        <v>438</v>
      </c>
      <c r="DQ440" s="76">
        <f t="shared" si="693"/>
        <v>177</v>
      </c>
      <c r="DR440" s="76">
        <f t="shared" si="693"/>
        <v>71</v>
      </c>
      <c r="DS440" s="76">
        <f t="shared" si="693"/>
        <v>25</v>
      </c>
      <c r="DT440" s="76">
        <f t="shared" si="693"/>
        <v>10</v>
      </c>
      <c r="DU440" s="76">
        <f t="shared" si="693"/>
        <v>2</v>
      </c>
      <c r="DV440" s="76">
        <f t="shared" si="693"/>
        <v>0</v>
      </c>
      <c r="DW440" s="76">
        <f t="shared" si="693"/>
        <v>0</v>
      </c>
      <c r="DX440" s="76">
        <f t="shared" si="693"/>
        <v>0</v>
      </c>
      <c r="DY440" s="76">
        <f t="shared" si="693"/>
        <v>0</v>
      </c>
      <c r="DZ440" s="76">
        <f t="shared" si="693"/>
        <v>0</v>
      </c>
      <c r="EA440" s="76">
        <f t="shared" si="693"/>
        <v>0</v>
      </c>
      <c r="EB440" s="76">
        <f t="shared" si="693"/>
        <v>0</v>
      </c>
      <c r="EC440" s="76">
        <f t="shared" si="693"/>
        <v>0</v>
      </c>
      <c r="ED440" s="76">
        <f t="shared" si="693"/>
        <v>0</v>
      </c>
      <c r="EE440" s="76">
        <f t="shared" si="693"/>
        <v>0</v>
      </c>
    </row>
    <row r="441" spans="1:135" ht="0.95" customHeight="1" x14ac:dyDescent="0.25">
      <c r="A441" s="70">
        <v>2052</v>
      </c>
      <c r="B441" s="71">
        <f t="shared" si="544"/>
        <v>9563271</v>
      </c>
      <c r="C441" s="73">
        <f t="shared" si="549"/>
        <v>8.0104533278675414E-5</v>
      </c>
      <c r="D441" s="66">
        <f t="shared" ref="D441:M441" si="694">D343+D392</f>
        <v>5040429</v>
      </c>
      <c r="E441" s="66">
        <f t="shared" si="694"/>
        <v>5159125</v>
      </c>
      <c r="F441" s="66">
        <f t="shared" si="694"/>
        <v>5275616</v>
      </c>
      <c r="G441" s="75">
        <f t="shared" si="694"/>
        <v>5391080</v>
      </c>
      <c r="H441" s="75">
        <f t="shared" si="694"/>
        <v>5505482</v>
      </c>
      <c r="I441" s="75">
        <f t="shared" si="694"/>
        <v>2793302</v>
      </c>
      <c r="J441" s="75">
        <f t="shared" si="694"/>
        <v>2674606</v>
      </c>
      <c r="K441" s="75">
        <f t="shared" si="694"/>
        <v>2558115</v>
      </c>
      <c r="L441" s="75">
        <f t="shared" si="694"/>
        <v>2442651</v>
      </c>
      <c r="M441" s="75">
        <f t="shared" si="694"/>
        <v>2328249</v>
      </c>
      <c r="N441" s="66"/>
      <c r="O441" s="76">
        <f t="shared" ref="O441:BZ441" si="695">O392+O343</f>
        <v>83351</v>
      </c>
      <c r="P441" s="76">
        <f t="shared" si="695"/>
        <v>83835</v>
      </c>
      <c r="Q441" s="76">
        <f t="shared" si="695"/>
        <v>84176</v>
      </c>
      <c r="R441" s="76">
        <f t="shared" si="695"/>
        <v>84464</v>
      </c>
      <c r="S441" s="76">
        <f t="shared" si="695"/>
        <v>84722</v>
      </c>
      <c r="T441" s="76">
        <f t="shared" si="695"/>
        <v>84969</v>
      </c>
      <c r="U441" s="76">
        <f t="shared" si="695"/>
        <v>85210</v>
      </c>
      <c r="V441" s="76">
        <f t="shared" si="695"/>
        <v>85436</v>
      </c>
      <c r="W441" s="76">
        <f t="shared" si="695"/>
        <v>85668</v>
      </c>
      <c r="X441" s="76">
        <f t="shared" si="695"/>
        <v>85908</v>
      </c>
      <c r="Y441" s="76">
        <f t="shared" si="695"/>
        <v>86152</v>
      </c>
      <c r="Z441" s="76">
        <f t="shared" si="695"/>
        <v>86408</v>
      </c>
      <c r="AA441" s="76">
        <f t="shared" si="695"/>
        <v>86693</v>
      </c>
      <c r="AB441" s="76">
        <f t="shared" si="695"/>
        <v>87033</v>
      </c>
      <c r="AC441" s="76">
        <f t="shared" si="695"/>
        <v>87440</v>
      </c>
      <c r="AD441" s="76">
        <f t="shared" si="695"/>
        <v>87955</v>
      </c>
      <c r="AE441" s="76">
        <f t="shared" si="695"/>
        <v>88624</v>
      </c>
      <c r="AF441" s="76">
        <f t="shared" si="695"/>
        <v>89491</v>
      </c>
      <c r="AG441" s="76">
        <f t="shared" si="695"/>
        <v>90476</v>
      </c>
      <c r="AH441" s="76">
        <f t="shared" si="695"/>
        <v>91529</v>
      </c>
      <c r="AI441" s="76">
        <f t="shared" si="695"/>
        <v>92675</v>
      </c>
      <c r="AJ441" s="76">
        <f t="shared" si="695"/>
        <v>93916</v>
      </c>
      <c r="AK441" s="76">
        <f t="shared" si="695"/>
        <v>95319</v>
      </c>
      <c r="AL441" s="76">
        <f t="shared" si="695"/>
        <v>96861</v>
      </c>
      <c r="AM441" s="76">
        <f t="shared" si="695"/>
        <v>98623</v>
      </c>
      <c r="AN441" s="76">
        <f t="shared" si="695"/>
        <v>100482</v>
      </c>
      <c r="AO441" s="76">
        <f t="shared" si="695"/>
        <v>102391</v>
      </c>
      <c r="AP441" s="76">
        <f t="shared" si="695"/>
        <v>104261</v>
      </c>
      <c r="AQ441" s="76">
        <f t="shared" si="695"/>
        <v>106019</v>
      </c>
      <c r="AR441" s="76">
        <f t="shared" si="695"/>
        <v>107601</v>
      </c>
      <c r="AS441" s="76">
        <f t="shared" si="695"/>
        <v>109018</v>
      </c>
      <c r="AT441" s="76">
        <f t="shared" si="695"/>
        <v>110257</v>
      </c>
      <c r="AU441" s="76">
        <f t="shared" si="695"/>
        <v>111342</v>
      </c>
      <c r="AV441" s="76">
        <f t="shared" si="695"/>
        <v>112280</v>
      </c>
      <c r="AW441" s="76">
        <f t="shared" si="695"/>
        <v>113082</v>
      </c>
      <c r="AX441" s="76">
        <f t="shared" si="695"/>
        <v>113759</v>
      </c>
      <c r="AY441" s="76">
        <f t="shared" si="695"/>
        <v>114275</v>
      </c>
      <c r="AZ441" s="76">
        <f t="shared" si="695"/>
        <v>114659</v>
      </c>
      <c r="BA441" s="76">
        <f t="shared" si="695"/>
        <v>114690</v>
      </c>
      <c r="BB441" s="76">
        <f t="shared" si="695"/>
        <v>115306</v>
      </c>
      <c r="BC441" s="76">
        <f t="shared" si="695"/>
        <v>116075</v>
      </c>
      <c r="BD441" s="76">
        <f t="shared" si="695"/>
        <v>115896</v>
      </c>
      <c r="BE441" s="76">
        <f t="shared" si="695"/>
        <v>117099</v>
      </c>
      <c r="BF441" s="76">
        <f t="shared" si="695"/>
        <v>116509</v>
      </c>
      <c r="BG441" s="76">
        <f t="shared" si="695"/>
        <v>116474</v>
      </c>
      <c r="BH441" s="76">
        <f t="shared" si="695"/>
        <v>115811</v>
      </c>
      <c r="BI441" s="76">
        <f t="shared" si="695"/>
        <v>115688</v>
      </c>
      <c r="BJ441" s="76">
        <f t="shared" si="695"/>
        <v>115648</v>
      </c>
      <c r="BK441" s="76">
        <f t="shared" si="695"/>
        <v>115906</v>
      </c>
      <c r="BL441" s="76">
        <f t="shared" si="695"/>
        <v>115235</v>
      </c>
      <c r="BM441" s="76">
        <f t="shared" si="695"/>
        <v>116150</v>
      </c>
      <c r="BN441" s="76">
        <f t="shared" si="695"/>
        <v>116589</v>
      </c>
      <c r="BO441" s="76">
        <f t="shared" si="695"/>
        <v>119826</v>
      </c>
      <c r="BP441" s="76">
        <f t="shared" si="695"/>
        <v>119315</v>
      </c>
      <c r="BQ441" s="76">
        <f t="shared" si="695"/>
        <v>120057</v>
      </c>
      <c r="BR441" s="76">
        <f t="shared" si="695"/>
        <v>120600</v>
      </c>
      <c r="BS441" s="76">
        <f t="shared" si="695"/>
        <v>121982</v>
      </c>
      <c r="BT441" s="76">
        <f t="shared" si="695"/>
        <v>121421</v>
      </c>
      <c r="BU441" s="76">
        <f t="shared" si="695"/>
        <v>121838</v>
      </c>
      <c r="BV441" s="76">
        <f t="shared" si="695"/>
        <v>122145</v>
      </c>
      <c r="BW441" s="76">
        <f t="shared" si="695"/>
        <v>123805</v>
      </c>
      <c r="BX441" s="76">
        <f t="shared" si="695"/>
        <v>123703</v>
      </c>
      <c r="BY441" s="76">
        <f t="shared" si="695"/>
        <v>123121</v>
      </c>
      <c r="BZ441" s="76">
        <f t="shared" si="695"/>
        <v>121417</v>
      </c>
      <c r="CA441" s="76">
        <f t="shared" ref="CA441:DK441" si="696">CA392+CA343</f>
        <v>120799</v>
      </c>
      <c r="CB441" s="76">
        <f t="shared" si="696"/>
        <v>117015</v>
      </c>
      <c r="CC441" s="76">
        <f t="shared" si="696"/>
        <v>116565</v>
      </c>
      <c r="CD441" s="76">
        <f t="shared" si="696"/>
        <v>114843</v>
      </c>
      <c r="CE441" s="76">
        <f t="shared" si="696"/>
        <v>113730</v>
      </c>
      <c r="CF441" s="76">
        <f t="shared" si="696"/>
        <v>111312</v>
      </c>
      <c r="CG441" s="76">
        <f t="shared" si="696"/>
        <v>111078</v>
      </c>
      <c r="CH441" s="76">
        <f t="shared" si="696"/>
        <v>108804</v>
      </c>
      <c r="CI441" s="76">
        <f t="shared" si="696"/>
        <v>107076</v>
      </c>
      <c r="CJ441" s="76">
        <f t="shared" si="696"/>
        <v>103190</v>
      </c>
      <c r="CK441" s="76">
        <f t="shared" si="696"/>
        <v>100319</v>
      </c>
      <c r="CL441" s="76">
        <f t="shared" si="696"/>
        <v>98263</v>
      </c>
      <c r="CM441" s="76">
        <f t="shared" si="696"/>
        <v>95812</v>
      </c>
      <c r="CN441" s="76">
        <f t="shared" si="696"/>
        <v>93494</v>
      </c>
      <c r="CO441" s="76">
        <f t="shared" si="696"/>
        <v>93232</v>
      </c>
      <c r="CP441" s="76">
        <f t="shared" si="696"/>
        <v>91553</v>
      </c>
      <c r="CQ441" s="76">
        <f t="shared" si="696"/>
        <v>91397</v>
      </c>
      <c r="CR441" s="76">
        <f t="shared" si="696"/>
        <v>91576</v>
      </c>
      <c r="CS441" s="76">
        <f t="shared" si="696"/>
        <v>89764</v>
      </c>
      <c r="CT441" s="76">
        <f t="shared" si="696"/>
        <v>88750</v>
      </c>
      <c r="CU441" s="76">
        <f t="shared" si="696"/>
        <v>87050</v>
      </c>
      <c r="CV441" s="76">
        <f t="shared" si="696"/>
        <v>84124</v>
      </c>
      <c r="CW441" s="76">
        <f t="shared" si="696"/>
        <v>81542</v>
      </c>
      <c r="CX441" s="76">
        <f t="shared" si="696"/>
        <v>77316</v>
      </c>
      <c r="CY441" s="76">
        <f t="shared" si="696"/>
        <v>73665</v>
      </c>
      <c r="CZ441" s="76">
        <f t="shared" si="696"/>
        <v>66943</v>
      </c>
      <c r="DA441" s="76">
        <f t="shared" si="696"/>
        <v>59617</v>
      </c>
      <c r="DB441" s="76">
        <f t="shared" si="696"/>
        <v>52820</v>
      </c>
      <c r="DC441" s="76">
        <f t="shared" si="696"/>
        <v>46322</v>
      </c>
      <c r="DD441" s="76">
        <f t="shared" si="696"/>
        <v>40129</v>
      </c>
      <c r="DE441" s="76">
        <f t="shared" si="696"/>
        <v>33819</v>
      </c>
      <c r="DF441" s="76">
        <f t="shared" si="696"/>
        <v>28315</v>
      </c>
      <c r="DG441" s="76">
        <f t="shared" si="696"/>
        <v>22886</v>
      </c>
      <c r="DH441" s="76">
        <f t="shared" si="696"/>
        <v>17881</v>
      </c>
      <c r="DI441" s="76">
        <f t="shared" si="696"/>
        <v>13636</v>
      </c>
      <c r="DJ441" s="76">
        <f t="shared" si="696"/>
        <v>9968</v>
      </c>
      <c r="DK441" s="76">
        <f t="shared" si="696"/>
        <v>7122</v>
      </c>
      <c r="DL441" s="76">
        <f t="shared" ref="DL441:EE441" si="697">DL392+DL343</f>
        <v>4679</v>
      </c>
      <c r="DM441" s="76">
        <f t="shared" si="697"/>
        <v>3051</v>
      </c>
      <c r="DN441" s="76">
        <f t="shared" si="697"/>
        <v>1772</v>
      </c>
      <c r="DO441" s="76">
        <f t="shared" si="697"/>
        <v>967</v>
      </c>
      <c r="DP441" s="76">
        <f t="shared" si="697"/>
        <v>467</v>
      </c>
      <c r="DQ441" s="76">
        <f t="shared" si="697"/>
        <v>204</v>
      </c>
      <c r="DR441" s="76">
        <f t="shared" si="697"/>
        <v>73</v>
      </c>
      <c r="DS441" s="76">
        <f t="shared" si="697"/>
        <v>29</v>
      </c>
      <c r="DT441" s="76">
        <f t="shared" si="697"/>
        <v>10</v>
      </c>
      <c r="DU441" s="76">
        <f t="shared" si="697"/>
        <v>3</v>
      </c>
      <c r="DV441" s="76">
        <f t="shared" si="697"/>
        <v>0</v>
      </c>
      <c r="DW441" s="76">
        <f t="shared" si="697"/>
        <v>0</v>
      </c>
      <c r="DX441" s="76">
        <f t="shared" si="697"/>
        <v>0</v>
      </c>
      <c r="DY441" s="76">
        <f t="shared" si="697"/>
        <v>0</v>
      </c>
      <c r="DZ441" s="76">
        <f t="shared" si="697"/>
        <v>0</v>
      </c>
      <c r="EA441" s="76">
        <f t="shared" si="697"/>
        <v>0</v>
      </c>
      <c r="EB441" s="76">
        <f t="shared" si="697"/>
        <v>0</v>
      </c>
      <c r="EC441" s="76">
        <f t="shared" si="697"/>
        <v>0</v>
      </c>
      <c r="ED441" s="76">
        <f t="shared" si="697"/>
        <v>0</v>
      </c>
      <c r="EE441" s="76">
        <f t="shared" si="697"/>
        <v>0</v>
      </c>
    </row>
    <row r="442" spans="1:135" ht="0.95" customHeight="1" x14ac:dyDescent="0.25">
      <c r="A442" s="70">
        <v>2053</v>
      </c>
      <c r="B442" s="71">
        <f t="shared" si="544"/>
        <v>9563062</v>
      </c>
      <c r="C442" s="73">
        <f t="shared" si="549"/>
        <v>-2.1854447081965993E-5</v>
      </c>
      <c r="D442" s="66">
        <f t="shared" ref="D442:M442" si="698">D344+D393</f>
        <v>5026390</v>
      </c>
      <c r="E442" s="66">
        <f t="shared" si="698"/>
        <v>5145860</v>
      </c>
      <c r="F442" s="66">
        <f t="shared" si="698"/>
        <v>5263282</v>
      </c>
      <c r="G442" s="75">
        <f t="shared" si="698"/>
        <v>5378735</v>
      </c>
      <c r="H442" s="75">
        <f t="shared" si="698"/>
        <v>5493196</v>
      </c>
      <c r="I442" s="75">
        <f t="shared" si="698"/>
        <v>2808426</v>
      </c>
      <c r="J442" s="75">
        <f t="shared" si="698"/>
        <v>2688956</v>
      </c>
      <c r="K442" s="75">
        <f t="shared" si="698"/>
        <v>2571534</v>
      </c>
      <c r="L442" s="75">
        <f t="shared" si="698"/>
        <v>2456081</v>
      </c>
      <c r="M442" s="75">
        <f t="shared" si="698"/>
        <v>2341620</v>
      </c>
      <c r="N442" s="66"/>
      <c r="O442" s="76">
        <f t="shared" ref="O442:BZ442" si="699">O393+O344</f>
        <v>83357</v>
      </c>
      <c r="P442" s="76">
        <f t="shared" si="699"/>
        <v>83854</v>
      </c>
      <c r="Q442" s="76">
        <f t="shared" si="699"/>
        <v>84224</v>
      </c>
      <c r="R442" s="76">
        <f t="shared" si="699"/>
        <v>84504</v>
      </c>
      <c r="S442" s="76">
        <f t="shared" si="699"/>
        <v>84781</v>
      </c>
      <c r="T442" s="76">
        <f t="shared" si="699"/>
        <v>85026</v>
      </c>
      <c r="U442" s="76">
        <f t="shared" si="699"/>
        <v>85254</v>
      </c>
      <c r="V442" s="76">
        <f t="shared" si="699"/>
        <v>85485</v>
      </c>
      <c r="W442" s="76">
        <f t="shared" si="699"/>
        <v>85714</v>
      </c>
      <c r="X442" s="76">
        <f t="shared" si="699"/>
        <v>85938</v>
      </c>
      <c r="Y442" s="76">
        <f t="shared" si="699"/>
        <v>86164</v>
      </c>
      <c r="Z442" s="76">
        <f t="shared" si="699"/>
        <v>86392</v>
      </c>
      <c r="AA442" s="76">
        <f t="shared" si="699"/>
        <v>86643</v>
      </c>
      <c r="AB442" s="76">
        <f t="shared" si="699"/>
        <v>86933</v>
      </c>
      <c r="AC442" s="76">
        <f t="shared" si="699"/>
        <v>87300</v>
      </c>
      <c r="AD442" s="76">
        <f t="shared" si="699"/>
        <v>87776</v>
      </c>
      <c r="AE442" s="76">
        <f t="shared" si="699"/>
        <v>88401</v>
      </c>
      <c r="AF442" s="76">
        <f t="shared" si="699"/>
        <v>89197</v>
      </c>
      <c r="AG442" s="76">
        <f t="shared" si="699"/>
        <v>90143</v>
      </c>
      <c r="AH442" s="76">
        <f t="shared" si="699"/>
        <v>91160</v>
      </c>
      <c r="AI442" s="76">
        <f t="shared" si="699"/>
        <v>92254</v>
      </c>
      <c r="AJ442" s="76">
        <f t="shared" si="699"/>
        <v>93485</v>
      </c>
      <c r="AK442" s="76">
        <f t="shared" si="699"/>
        <v>94848</v>
      </c>
      <c r="AL442" s="76">
        <f t="shared" si="699"/>
        <v>96429</v>
      </c>
      <c r="AM442" s="76">
        <f t="shared" si="699"/>
        <v>98168</v>
      </c>
      <c r="AN442" s="76">
        <f t="shared" si="699"/>
        <v>100092</v>
      </c>
      <c r="AO442" s="76">
        <f t="shared" si="699"/>
        <v>102045</v>
      </c>
      <c r="AP442" s="76">
        <f t="shared" si="699"/>
        <v>103985</v>
      </c>
      <c r="AQ442" s="76">
        <f t="shared" si="699"/>
        <v>105820</v>
      </c>
      <c r="AR442" s="76">
        <f t="shared" si="699"/>
        <v>107507</v>
      </c>
      <c r="AS442" s="76">
        <f t="shared" si="699"/>
        <v>109006</v>
      </c>
      <c r="AT442" s="76">
        <f t="shared" si="699"/>
        <v>110329</v>
      </c>
      <c r="AU442" s="76">
        <f t="shared" si="699"/>
        <v>111470</v>
      </c>
      <c r="AV442" s="76">
        <f t="shared" si="699"/>
        <v>112443</v>
      </c>
      <c r="AW442" s="76">
        <f t="shared" si="699"/>
        <v>113270</v>
      </c>
      <c r="AX442" s="76">
        <f t="shared" si="699"/>
        <v>113957</v>
      </c>
      <c r="AY442" s="76">
        <f t="shared" si="699"/>
        <v>114529</v>
      </c>
      <c r="AZ442" s="76">
        <f t="shared" si="699"/>
        <v>114946</v>
      </c>
      <c r="BA442" s="76">
        <f t="shared" si="699"/>
        <v>115244</v>
      </c>
      <c r="BB442" s="76">
        <f t="shared" si="699"/>
        <v>115201</v>
      </c>
      <c r="BC442" s="76">
        <f t="shared" si="699"/>
        <v>115745</v>
      </c>
      <c r="BD442" s="76">
        <f t="shared" si="699"/>
        <v>116453</v>
      </c>
      <c r="BE442" s="76">
        <f t="shared" si="699"/>
        <v>116221</v>
      </c>
      <c r="BF442" s="76">
        <f t="shared" si="699"/>
        <v>117368</v>
      </c>
      <c r="BG442" s="76">
        <f t="shared" si="699"/>
        <v>116736</v>
      </c>
      <c r="BH442" s="76">
        <f t="shared" si="699"/>
        <v>116659</v>
      </c>
      <c r="BI442" s="76">
        <f t="shared" si="699"/>
        <v>115956</v>
      </c>
      <c r="BJ442" s="76">
        <f t="shared" si="699"/>
        <v>115785</v>
      </c>
      <c r="BK442" s="76">
        <f t="shared" si="699"/>
        <v>115692</v>
      </c>
      <c r="BL442" s="76">
        <f t="shared" si="699"/>
        <v>115892</v>
      </c>
      <c r="BM442" s="76">
        <f t="shared" si="699"/>
        <v>115165</v>
      </c>
      <c r="BN442" s="76">
        <f t="shared" si="699"/>
        <v>116008</v>
      </c>
      <c r="BO442" s="76">
        <f t="shared" si="699"/>
        <v>116377</v>
      </c>
      <c r="BP442" s="76">
        <f t="shared" si="699"/>
        <v>119530</v>
      </c>
      <c r="BQ442" s="76">
        <f t="shared" si="699"/>
        <v>118952</v>
      </c>
      <c r="BR442" s="76">
        <f t="shared" si="699"/>
        <v>119621</v>
      </c>
      <c r="BS442" s="76">
        <f t="shared" si="699"/>
        <v>120088</v>
      </c>
      <c r="BT442" s="76">
        <f t="shared" si="699"/>
        <v>121387</v>
      </c>
      <c r="BU442" s="76">
        <f t="shared" si="699"/>
        <v>120748</v>
      </c>
      <c r="BV442" s="76">
        <f t="shared" si="699"/>
        <v>121083</v>
      </c>
      <c r="BW442" s="76">
        <f t="shared" si="699"/>
        <v>121212</v>
      </c>
      <c r="BX442" s="76">
        <f t="shared" si="699"/>
        <v>122885</v>
      </c>
      <c r="BY442" s="76">
        <f t="shared" si="699"/>
        <v>122717</v>
      </c>
      <c r="BZ442" s="76">
        <f t="shared" si="699"/>
        <v>122066</v>
      </c>
      <c r="CA442" s="76">
        <f t="shared" ref="CA442:DK442" si="700">CA393+CA344</f>
        <v>120146</v>
      </c>
      <c r="CB442" s="76">
        <f t="shared" si="700"/>
        <v>119246</v>
      </c>
      <c r="CC442" s="76">
        <f t="shared" si="700"/>
        <v>115908</v>
      </c>
      <c r="CD442" s="76">
        <f t="shared" si="700"/>
        <v>115558</v>
      </c>
      <c r="CE442" s="76">
        <f t="shared" si="700"/>
        <v>113831</v>
      </c>
      <c r="CF442" s="76">
        <f t="shared" si="700"/>
        <v>112699</v>
      </c>
      <c r="CG442" s="76">
        <f t="shared" si="700"/>
        <v>110258</v>
      </c>
      <c r="CH442" s="76">
        <f t="shared" si="700"/>
        <v>109964</v>
      </c>
      <c r="CI442" s="76">
        <f t="shared" si="700"/>
        <v>107637</v>
      </c>
      <c r="CJ442" s="76">
        <f t="shared" si="700"/>
        <v>105837</v>
      </c>
      <c r="CK442" s="76">
        <f t="shared" si="700"/>
        <v>101897</v>
      </c>
      <c r="CL442" s="76">
        <f t="shared" si="700"/>
        <v>98944</v>
      </c>
      <c r="CM442" s="76">
        <f t="shared" si="700"/>
        <v>96789</v>
      </c>
      <c r="CN442" s="76">
        <f t="shared" si="700"/>
        <v>94235</v>
      </c>
      <c r="CO442" s="76">
        <f t="shared" si="700"/>
        <v>91800</v>
      </c>
      <c r="CP442" s="76">
        <f t="shared" si="700"/>
        <v>91362</v>
      </c>
      <c r="CQ442" s="76">
        <f t="shared" si="700"/>
        <v>89523</v>
      </c>
      <c r="CR442" s="76">
        <f t="shared" si="700"/>
        <v>89138</v>
      </c>
      <c r="CS442" s="76">
        <f t="shared" si="700"/>
        <v>89055</v>
      </c>
      <c r="CT442" s="76">
        <f t="shared" si="700"/>
        <v>87000</v>
      </c>
      <c r="CU442" s="76">
        <f t="shared" si="700"/>
        <v>85693</v>
      </c>
      <c r="CV442" s="76">
        <f t="shared" si="700"/>
        <v>83687</v>
      </c>
      <c r="CW442" s="76">
        <f t="shared" si="700"/>
        <v>80475</v>
      </c>
      <c r="CX442" s="76">
        <f t="shared" si="700"/>
        <v>77557</v>
      </c>
      <c r="CY442" s="76">
        <f t="shared" si="700"/>
        <v>73056</v>
      </c>
      <c r="CZ442" s="76">
        <f t="shared" si="700"/>
        <v>69084</v>
      </c>
      <c r="DA442" s="76">
        <f t="shared" si="700"/>
        <v>62238</v>
      </c>
      <c r="DB442" s="76">
        <f t="shared" si="700"/>
        <v>54866</v>
      </c>
      <c r="DC442" s="76">
        <f t="shared" si="700"/>
        <v>48042</v>
      </c>
      <c r="DD442" s="76">
        <f t="shared" si="700"/>
        <v>41556</v>
      </c>
      <c r="DE442" s="76">
        <f t="shared" si="700"/>
        <v>35426</v>
      </c>
      <c r="DF442" s="76">
        <f t="shared" si="700"/>
        <v>29288</v>
      </c>
      <c r="DG442" s="76">
        <f t="shared" si="700"/>
        <v>23977</v>
      </c>
      <c r="DH442" s="76">
        <f t="shared" si="700"/>
        <v>18875</v>
      </c>
      <c r="DI442" s="76">
        <f t="shared" si="700"/>
        <v>14293</v>
      </c>
      <c r="DJ442" s="76">
        <f t="shared" si="700"/>
        <v>10502</v>
      </c>
      <c r="DK442" s="76">
        <f t="shared" si="700"/>
        <v>7369</v>
      </c>
      <c r="DL442" s="76">
        <f t="shared" ref="DL442:EE442" si="701">DL393+DL344</f>
        <v>5001</v>
      </c>
      <c r="DM442" s="76">
        <f t="shared" si="701"/>
        <v>3094</v>
      </c>
      <c r="DN442" s="76">
        <f t="shared" si="701"/>
        <v>1880</v>
      </c>
      <c r="DO442" s="76">
        <f t="shared" si="701"/>
        <v>1005</v>
      </c>
      <c r="DP442" s="76">
        <f t="shared" si="701"/>
        <v>502</v>
      </c>
      <c r="DQ442" s="76">
        <f t="shared" si="701"/>
        <v>219</v>
      </c>
      <c r="DR442" s="76">
        <f t="shared" si="701"/>
        <v>88</v>
      </c>
      <c r="DS442" s="76">
        <f t="shared" si="701"/>
        <v>28</v>
      </c>
      <c r="DT442" s="76">
        <f t="shared" si="701"/>
        <v>11</v>
      </c>
      <c r="DU442" s="76">
        <f t="shared" si="701"/>
        <v>3</v>
      </c>
      <c r="DV442" s="76">
        <f t="shared" si="701"/>
        <v>1</v>
      </c>
      <c r="DW442" s="76">
        <f t="shared" si="701"/>
        <v>0</v>
      </c>
      <c r="DX442" s="76">
        <f t="shared" si="701"/>
        <v>0</v>
      </c>
      <c r="DY442" s="76">
        <f t="shared" si="701"/>
        <v>0</v>
      </c>
      <c r="DZ442" s="76">
        <f t="shared" si="701"/>
        <v>0</v>
      </c>
      <c r="EA442" s="76">
        <f t="shared" si="701"/>
        <v>0</v>
      </c>
      <c r="EB442" s="76">
        <f t="shared" si="701"/>
        <v>0</v>
      </c>
      <c r="EC442" s="76">
        <f t="shared" si="701"/>
        <v>0</v>
      </c>
      <c r="ED442" s="76">
        <f t="shared" si="701"/>
        <v>0</v>
      </c>
      <c r="EE442" s="76">
        <f t="shared" si="701"/>
        <v>0</v>
      </c>
    </row>
    <row r="443" spans="1:135" ht="0.95" customHeight="1" x14ac:dyDescent="0.25">
      <c r="A443" s="70">
        <v>2054</v>
      </c>
      <c r="B443" s="71">
        <f t="shared" si="544"/>
        <v>9561536</v>
      </c>
      <c r="C443" s="73">
        <f t="shared" si="549"/>
        <v>-1.5957232108293348E-4</v>
      </c>
      <c r="D443" s="66">
        <f t="shared" ref="D443:M443" si="702">D345+D394</f>
        <v>5012109</v>
      </c>
      <c r="E443" s="66">
        <f t="shared" si="702"/>
        <v>5131612</v>
      </c>
      <c r="F443" s="66">
        <f t="shared" si="702"/>
        <v>5249809</v>
      </c>
      <c r="G443" s="75">
        <f t="shared" si="702"/>
        <v>5366193</v>
      </c>
      <c r="H443" s="75">
        <f t="shared" si="702"/>
        <v>5480649</v>
      </c>
      <c r="I443" s="75">
        <f t="shared" si="702"/>
        <v>2822120</v>
      </c>
      <c r="J443" s="75">
        <f t="shared" si="702"/>
        <v>2702617</v>
      </c>
      <c r="K443" s="75">
        <f t="shared" si="702"/>
        <v>2584420</v>
      </c>
      <c r="L443" s="75">
        <f t="shared" si="702"/>
        <v>2468036</v>
      </c>
      <c r="M443" s="75">
        <f t="shared" si="702"/>
        <v>2353580</v>
      </c>
      <c r="N443" s="66"/>
      <c r="O443" s="76">
        <f t="shared" ref="O443:BZ443" si="703">O394+O345</f>
        <v>83338</v>
      </c>
      <c r="P443" s="76">
        <f t="shared" si="703"/>
        <v>83860</v>
      </c>
      <c r="Q443" s="76">
        <f t="shared" si="703"/>
        <v>84243</v>
      </c>
      <c r="R443" s="76">
        <f t="shared" si="703"/>
        <v>84554</v>
      </c>
      <c r="S443" s="76">
        <f t="shared" si="703"/>
        <v>84820</v>
      </c>
      <c r="T443" s="76">
        <f t="shared" si="703"/>
        <v>85085</v>
      </c>
      <c r="U443" s="76">
        <f t="shared" si="703"/>
        <v>85311</v>
      </c>
      <c r="V443" s="76">
        <f t="shared" si="703"/>
        <v>85530</v>
      </c>
      <c r="W443" s="76">
        <f t="shared" si="703"/>
        <v>85763</v>
      </c>
      <c r="X443" s="76">
        <f t="shared" si="703"/>
        <v>85983</v>
      </c>
      <c r="Y443" s="76">
        <f t="shared" si="703"/>
        <v>86194</v>
      </c>
      <c r="Z443" s="76">
        <f t="shared" si="703"/>
        <v>86406</v>
      </c>
      <c r="AA443" s="76">
        <f t="shared" si="703"/>
        <v>86625</v>
      </c>
      <c r="AB443" s="76">
        <f t="shared" si="703"/>
        <v>86882</v>
      </c>
      <c r="AC443" s="76">
        <f t="shared" si="703"/>
        <v>87201</v>
      </c>
      <c r="AD443" s="76">
        <f t="shared" si="703"/>
        <v>87637</v>
      </c>
      <c r="AE443" s="76">
        <f t="shared" si="703"/>
        <v>88223</v>
      </c>
      <c r="AF443" s="76">
        <f t="shared" si="703"/>
        <v>88975</v>
      </c>
      <c r="AG443" s="76">
        <f t="shared" si="703"/>
        <v>89848</v>
      </c>
      <c r="AH443" s="76">
        <f t="shared" si="703"/>
        <v>90829</v>
      </c>
      <c r="AI443" s="76">
        <f t="shared" si="703"/>
        <v>91891</v>
      </c>
      <c r="AJ443" s="76">
        <f t="shared" si="703"/>
        <v>93069</v>
      </c>
      <c r="AK443" s="76">
        <f t="shared" si="703"/>
        <v>94423</v>
      </c>
      <c r="AL443" s="76">
        <f t="shared" si="703"/>
        <v>95964</v>
      </c>
      <c r="AM443" s="76">
        <f t="shared" si="703"/>
        <v>97740</v>
      </c>
      <c r="AN443" s="76">
        <f t="shared" si="703"/>
        <v>99642</v>
      </c>
      <c r="AO443" s="76">
        <f t="shared" si="703"/>
        <v>101658</v>
      </c>
      <c r="AP443" s="76">
        <f t="shared" si="703"/>
        <v>103642</v>
      </c>
      <c r="AQ443" s="76">
        <f t="shared" si="703"/>
        <v>105545</v>
      </c>
      <c r="AR443" s="76">
        <f t="shared" si="703"/>
        <v>107311</v>
      </c>
      <c r="AS443" s="76">
        <f t="shared" si="703"/>
        <v>108911</v>
      </c>
      <c r="AT443" s="76">
        <f t="shared" si="703"/>
        <v>110318</v>
      </c>
      <c r="AU443" s="76">
        <f t="shared" si="703"/>
        <v>111540</v>
      </c>
      <c r="AV443" s="76">
        <f t="shared" si="703"/>
        <v>112570</v>
      </c>
      <c r="AW443" s="76">
        <f t="shared" si="703"/>
        <v>113430</v>
      </c>
      <c r="AX443" s="76">
        <f t="shared" si="703"/>
        <v>114144</v>
      </c>
      <c r="AY443" s="76">
        <f t="shared" si="703"/>
        <v>114726</v>
      </c>
      <c r="AZ443" s="76">
        <f t="shared" si="703"/>
        <v>115198</v>
      </c>
      <c r="BA443" s="76">
        <f t="shared" si="703"/>
        <v>115528</v>
      </c>
      <c r="BB443" s="76">
        <f t="shared" si="703"/>
        <v>115750</v>
      </c>
      <c r="BC443" s="76">
        <f t="shared" si="703"/>
        <v>115642</v>
      </c>
      <c r="BD443" s="76">
        <f t="shared" si="703"/>
        <v>116122</v>
      </c>
      <c r="BE443" s="76">
        <f t="shared" si="703"/>
        <v>116774</v>
      </c>
      <c r="BF443" s="76">
        <f t="shared" si="703"/>
        <v>116494</v>
      </c>
      <c r="BG443" s="76">
        <f t="shared" si="703"/>
        <v>117592</v>
      </c>
      <c r="BH443" s="76">
        <f t="shared" si="703"/>
        <v>116920</v>
      </c>
      <c r="BI443" s="76">
        <f t="shared" si="703"/>
        <v>116800</v>
      </c>
      <c r="BJ443" s="76">
        <f t="shared" si="703"/>
        <v>116052</v>
      </c>
      <c r="BK443" s="76">
        <f t="shared" si="703"/>
        <v>115833</v>
      </c>
      <c r="BL443" s="76">
        <f t="shared" si="703"/>
        <v>115681</v>
      </c>
      <c r="BM443" s="76">
        <f t="shared" si="703"/>
        <v>115817</v>
      </c>
      <c r="BN443" s="76">
        <f t="shared" si="703"/>
        <v>115029</v>
      </c>
      <c r="BO443" s="76">
        <f t="shared" si="703"/>
        <v>115800</v>
      </c>
      <c r="BP443" s="76">
        <f t="shared" si="703"/>
        <v>116102</v>
      </c>
      <c r="BQ443" s="76">
        <f t="shared" si="703"/>
        <v>119168</v>
      </c>
      <c r="BR443" s="76">
        <f t="shared" si="703"/>
        <v>118527</v>
      </c>
      <c r="BS443" s="76">
        <f t="shared" si="703"/>
        <v>119117</v>
      </c>
      <c r="BT443" s="76">
        <f t="shared" si="703"/>
        <v>119505</v>
      </c>
      <c r="BU443" s="76">
        <f t="shared" si="703"/>
        <v>120721</v>
      </c>
      <c r="BV443" s="76">
        <f t="shared" si="703"/>
        <v>120001</v>
      </c>
      <c r="BW443" s="76">
        <f t="shared" si="703"/>
        <v>120163</v>
      </c>
      <c r="BX443" s="76">
        <f t="shared" si="703"/>
        <v>120313</v>
      </c>
      <c r="BY443" s="76">
        <f t="shared" si="703"/>
        <v>121910</v>
      </c>
      <c r="BZ443" s="76">
        <f t="shared" si="703"/>
        <v>121670</v>
      </c>
      <c r="CA443" s="76">
        <f t="shared" ref="CA443:DK443" si="704">CA394+CA345</f>
        <v>120797</v>
      </c>
      <c r="CB443" s="76">
        <f t="shared" si="704"/>
        <v>118611</v>
      </c>
      <c r="CC443" s="76">
        <f t="shared" si="704"/>
        <v>118126</v>
      </c>
      <c r="CD443" s="76">
        <f t="shared" si="704"/>
        <v>114913</v>
      </c>
      <c r="CE443" s="76">
        <f t="shared" si="704"/>
        <v>114548</v>
      </c>
      <c r="CF443" s="76">
        <f t="shared" si="704"/>
        <v>112805</v>
      </c>
      <c r="CG443" s="76">
        <f t="shared" si="704"/>
        <v>111634</v>
      </c>
      <c r="CH443" s="76">
        <f t="shared" si="704"/>
        <v>109156</v>
      </c>
      <c r="CI443" s="76">
        <f t="shared" si="704"/>
        <v>108790</v>
      </c>
      <c r="CJ443" s="76">
        <f t="shared" si="704"/>
        <v>106395</v>
      </c>
      <c r="CK443" s="76">
        <f t="shared" si="704"/>
        <v>104515</v>
      </c>
      <c r="CL443" s="76">
        <f t="shared" si="704"/>
        <v>100507</v>
      </c>
      <c r="CM443" s="76">
        <f t="shared" si="704"/>
        <v>97466</v>
      </c>
      <c r="CN443" s="76">
        <f t="shared" si="704"/>
        <v>95203</v>
      </c>
      <c r="CO443" s="76">
        <f t="shared" si="704"/>
        <v>92538</v>
      </c>
      <c r="CP443" s="76">
        <f t="shared" si="704"/>
        <v>89970</v>
      </c>
      <c r="CQ443" s="76">
        <f t="shared" si="704"/>
        <v>89346</v>
      </c>
      <c r="CR443" s="76">
        <f t="shared" si="704"/>
        <v>87324</v>
      </c>
      <c r="CS443" s="76">
        <f t="shared" si="704"/>
        <v>86694</v>
      </c>
      <c r="CT443" s="76">
        <f t="shared" si="704"/>
        <v>86331</v>
      </c>
      <c r="CU443" s="76">
        <f t="shared" si="704"/>
        <v>84019</v>
      </c>
      <c r="CV443" s="76">
        <f t="shared" si="704"/>
        <v>82404</v>
      </c>
      <c r="CW443" s="76">
        <f t="shared" si="704"/>
        <v>80081</v>
      </c>
      <c r="CX443" s="76">
        <f t="shared" si="704"/>
        <v>76572</v>
      </c>
      <c r="CY443" s="76">
        <f t="shared" si="704"/>
        <v>73316</v>
      </c>
      <c r="CZ443" s="76">
        <f t="shared" si="704"/>
        <v>68545</v>
      </c>
      <c r="DA443" s="76">
        <f t="shared" si="704"/>
        <v>64258</v>
      </c>
      <c r="DB443" s="76">
        <f t="shared" si="704"/>
        <v>57314</v>
      </c>
      <c r="DC443" s="76">
        <f t="shared" si="704"/>
        <v>49937</v>
      </c>
      <c r="DD443" s="76">
        <f t="shared" si="704"/>
        <v>43135</v>
      </c>
      <c r="DE443" s="76">
        <f t="shared" si="704"/>
        <v>36720</v>
      </c>
      <c r="DF443" s="76">
        <f t="shared" si="704"/>
        <v>30718</v>
      </c>
      <c r="DG443" s="76">
        <f t="shared" si="704"/>
        <v>24836</v>
      </c>
      <c r="DH443" s="76">
        <f t="shared" si="704"/>
        <v>19806</v>
      </c>
      <c r="DI443" s="76">
        <f t="shared" si="704"/>
        <v>15113</v>
      </c>
      <c r="DJ443" s="76">
        <f t="shared" si="704"/>
        <v>11033</v>
      </c>
      <c r="DK443" s="76">
        <f t="shared" si="704"/>
        <v>7785</v>
      </c>
      <c r="DL443" s="76">
        <f t="shared" ref="DL443:EE443" si="705">DL394+DL345</f>
        <v>5191</v>
      </c>
      <c r="DM443" s="76">
        <f t="shared" si="705"/>
        <v>3318</v>
      </c>
      <c r="DN443" s="76">
        <f t="shared" si="705"/>
        <v>1915</v>
      </c>
      <c r="DO443" s="76">
        <f t="shared" si="705"/>
        <v>1074</v>
      </c>
      <c r="DP443" s="76">
        <f t="shared" si="705"/>
        <v>525</v>
      </c>
      <c r="DQ443" s="76">
        <f t="shared" si="705"/>
        <v>237</v>
      </c>
      <c r="DR443" s="76">
        <f t="shared" si="705"/>
        <v>94</v>
      </c>
      <c r="DS443" s="76">
        <f t="shared" si="705"/>
        <v>35</v>
      </c>
      <c r="DT443" s="76">
        <f t="shared" si="705"/>
        <v>10</v>
      </c>
      <c r="DU443" s="76">
        <f t="shared" si="705"/>
        <v>4</v>
      </c>
      <c r="DV443" s="76">
        <f t="shared" si="705"/>
        <v>1</v>
      </c>
      <c r="DW443" s="76">
        <f t="shared" si="705"/>
        <v>0</v>
      </c>
      <c r="DX443" s="76">
        <f t="shared" si="705"/>
        <v>0</v>
      </c>
      <c r="DY443" s="76">
        <f t="shared" si="705"/>
        <v>0</v>
      </c>
      <c r="DZ443" s="76">
        <f t="shared" si="705"/>
        <v>0</v>
      </c>
      <c r="EA443" s="76">
        <f t="shared" si="705"/>
        <v>0</v>
      </c>
      <c r="EB443" s="76">
        <f t="shared" si="705"/>
        <v>0</v>
      </c>
      <c r="EC443" s="76">
        <f t="shared" si="705"/>
        <v>0</v>
      </c>
      <c r="ED443" s="76">
        <f t="shared" si="705"/>
        <v>0</v>
      </c>
      <c r="EE443" s="76">
        <f t="shared" si="705"/>
        <v>0</v>
      </c>
    </row>
    <row r="444" spans="1:135" ht="0.95" customHeight="1" x14ac:dyDescent="0.25">
      <c r="A444" s="70">
        <v>2055</v>
      </c>
      <c r="B444" s="71">
        <f t="shared" si="544"/>
        <v>9558902</v>
      </c>
      <c r="C444" s="73">
        <f t="shared" si="549"/>
        <v>-2.7547875153113475E-4</v>
      </c>
      <c r="D444" s="66">
        <f t="shared" ref="D444:M444" si="706">D346+D395</f>
        <v>4997667</v>
      </c>
      <c r="E444" s="66">
        <f t="shared" si="706"/>
        <v>5117137</v>
      </c>
      <c r="F444" s="66">
        <f t="shared" si="706"/>
        <v>5235377</v>
      </c>
      <c r="G444" s="75">
        <f t="shared" si="706"/>
        <v>5352537</v>
      </c>
      <c r="H444" s="75">
        <f t="shared" si="706"/>
        <v>5467928</v>
      </c>
      <c r="I444" s="75">
        <f t="shared" si="706"/>
        <v>2834572</v>
      </c>
      <c r="J444" s="75">
        <f t="shared" si="706"/>
        <v>2715102</v>
      </c>
      <c r="K444" s="75">
        <f t="shared" si="706"/>
        <v>2596862</v>
      </c>
      <c r="L444" s="75">
        <f t="shared" si="706"/>
        <v>2479702</v>
      </c>
      <c r="M444" s="75">
        <f t="shared" si="706"/>
        <v>2364311</v>
      </c>
      <c r="N444" s="66"/>
      <c r="O444" s="76">
        <f t="shared" ref="O444:BZ444" si="707">O395+O346</f>
        <v>83286</v>
      </c>
      <c r="P444" s="76">
        <f t="shared" si="707"/>
        <v>83841</v>
      </c>
      <c r="Q444" s="76">
        <f t="shared" si="707"/>
        <v>84249</v>
      </c>
      <c r="R444" s="76">
        <f t="shared" si="707"/>
        <v>84572</v>
      </c>
      <c r="S444" s="76">
        <f t="shared" si="707"/>
        <v>84870</v>
      </c>
      <c r="T444" s="76">
        <f t="shared" si="707"/>
        <v>85124</v>
      </c>
      <c r="U444" s="76">
        <f t="shared" si="707"/>
        <v>85370</v>
      </c>
      <c r="V444" s="76">
        <f t="shared" si="707"/>
        <v>85587</v>
      </c>
      <c r="W444" s="76">
        <f t="shared" si="707"/>
        <v>85810</v>
      </c>
      <c r="X444" s="76">
        <f t="shared" si="707"/>
        <v>86032</v>
      </c>
      <c r="Y444" s="76">
        <f t="shared" si="707"/>
        <v>86240</v>
      </c>
      <c r="Z444" s="76">
        <f t="shared" si="707"/>
        <v>86436</v>
      </c>
      <c r="AA444" s="76">
        <f t="shared" si="707"/>
        <v>86641</v>
      </c>
      <c r="AB444" s="76">
        <f t="shared" si="707"/>
        <v>86866</v>
      </c>
      <c r="AC444" s="76">
        <f t="shared" si="707"/>
        <v>87153</v>
      </c>
      <c r="AD444" s="76">
        <f t="shared" si="707"/>
        <v>87539</v>
      </c>
      <c r="AE444" s="76">
        <f t="shared" si="707"/>
        <v>88084</v>
      </c>
      <c r="AF444" s="76">
        <f t="shared" si="707"/>
        <v>88797</v>
      </c>
      <c r="AG444" s="76">
        <f t="shared" si="707"/>
        <v>89629</v>
      </c>
      <c r="AH444" s="76">
        <f t="shared" si="707"/>
        <v>90537</v>
      </c>
      <c r="AI444" s="76">
        <f t="shared" si="707"/>
        <v>91564</v>
      </c>
      <c r="AJ444" s="76">
        <f t="shared" si="707"/>
        <v>92710</v>
      </c>
      <c r="AK444" s="76">
        <f t="shared" si="707"/>
        <v>94010</v>
      </c>
      <c r="AL444" s="76">
        <f t="shared" si="707"/>
        <v>95543</v>
      </c>
      <c r="AM444" s="76">
        <f t="shared" si="707"/>
        <v>97282</v>
      </c>
      <c r="AN444" s="76">
        <f t="shared" si="707"/>
        <v>99217</v>
      </c>
      <c r="AO444" s="76">
        <f t="shared" si="707"/>
        <v>101210</v>
      </c>
      <c r="AP444" s="76">
        <f t="shared" si="707"/>
        <v>103254</v>
      </c>
      <c r="AQ444" s="76">
        <f t="shared" si="707"/>
        <v>105206</v>
      </c>
      <c r="AR444" s="76">
        <f t="shared" si="707"/>
        <v>107036</v>
      </c>
      <c r="AS444" s="76">
        <f t="shared" si="707"/>
        <v>108715</v>
      </c>
      <c r="AT444" s="76">
        <f t="shared" si="707"/>
        <v>110224</v>
      </c>
      <c r="AU444" s="76">
        <f t="shared" si="707"/>
        <v>111527</v>
      </c>
      <c r="AV444" s="76">
        <f t="shared" si="707"/>
        <v>112639</v>
      </c>
      <c r="AW444" s="76">
        <f t="shared" si="707"/>
        <v>113554</v>
      </c>
      <c r="AX444" s="76">
        <f t="shared" si="707"/>
        <v>114300</v>
      </c>
      <c r="AY444" s="76">
        <f t="shared" si="707"/>
        <v>114909</v>
      </c>
      <c r="AZ444" s="76">
        <f t="shared" si="707"/>
        <v>115392</v>
      </c>
      <c r="BA444" s="76">
        <f t="shared" si="707"/>
        <v>115776</v>
      </c>
      <c r="BB444" s="76">
        <f t="shared" si="707"/>
        <v>116033</v>
      </c>
      <c r="BC444" s="76">
        <f t="shared" si="707"/>
        <v>116187</v>
      </c>
      <c r="BD444" s="76">
        <f t="shared" si="707"/>
        <v>116022</v>
      </c>
      <c r="BE444" s="76">
        <f t="shared" si="707"/>
        <v>116445</v>
      </c>
      <c r="BF444" s="76">
        <f t="shared" si="707"/>
        <v>117045</v>
      </c>
      <c r="BG444" s="76">
        <f t="shared" si="707"/>
        <v>116724</v>
      </c>
      <c r="BH444" s="76">
        <f t="shared" si="707"/>
        <v>117773</v>
      </c>
      <c r="BI444" s="76">
        <f t="shared" si="707"/>
        <v>117062</v>
      </c>
      <c r="BJ444" s="76">
        <f t="shared" si="707"/>
        <v>116895</v>
      </c>
      <c r="BK444" s="76">
        <f t="shared" si="707"/>
        <v>116098</v>
      </c>
      <c r="BL444" s="76">
        <f t="shared" si="707"/>
        <v>115822</v>
      </c>
      <c r="BM444" s="76">
        <f t="shared" si="707"/>
        <v>115610</v>
      </c>
      <c r="BN444" s="76">
        <f t="shared" si="707"/>
        <v>115677</v>
      </c>
      <c r="BO444" s="76">
        <f t="shared" si="707"/>
        <v>114828</v>
      </c>
      <c r="BP444" s="76">
        <f t="shared" si="707"/>
        <v>115527</v>
      </c>
      <c r="BQ444" s="76">
        <f t="shared" si="707"/>
        <v>115760</v>
      </c>
      <c r="BR444" s="76">
        <f t="shared" si="707"/>
        <v>118740</v>
      </c>
      <c r="BS444" s="76">
        <f t="shared" si="707"/>
        <v>118031</v>
      </c>
      <c r="BT444" s="76">
        <f t="shared" si="707"/>
        <v>118541</v>
      </c>
      <c r="BU444" s="76">
        <f t="shared" si="707"/>
        <v>118851</v>
      </c>
      <c r="BV444" s="76">
        <f t="shared" si="707"/>
        <v>119977</v>
      </c>
      <c r="BW444" s="76">
        <f t="shared" si="707"/>
        <v>119093</v>
      </c>
      <c r="BX444" s="76">
        <f t="shared" si="707"/>
        <v>119275</v>
      </c>
      <c r="BY444" s="76">
        <f t="shared" si="707"/>
        <v>119361</v>
      </c>
      <c r="BZ444" s="76">
        <f t="shared" si="707"/>
        <v>120877</v>
      </c>
      <c r="CA444" s="76">
        <f t="shared" ref="CA444:DK444" si="708">CA395+CA346</f>
        <v>120412</v>
      </c>
      <c r="CB444" s="76">
        <f t="shared" si="708"/>
        <v>119265</v>
      </c>
      <c r="CC444" s="76">
        <f t="shared" si="708"/>
        <v>117507</v>
      </c>
      <c r="CD444" s="76">
        <f t="shared" si="708"/>
        <v>117121</v>
      </c>
      <c r="CE444" s="76">
        <f t="shared" si="708"/>
        <v>113916</v>
      </c>
      <c r="CF444" s="76">
        <f t="shared" si="708"/>
        <v>113524</v>
      </c>
      <c r="CG444" s="76">
        <f t="shared" si="708"/>
        <v>111747</v>
      </c>
      <c r="CH444" s="76">
        <f t="shared" si="708"/>
        <v>110524</v>
      </c>
      <c r="CI444" s="76">
        <f t="shared" si="708"/>
        <v>107997</v>
      </c>
      <c r="CJ444" s="76">
        <f t="shared" si="708"/>
        <v>107543</v>
      </c>
      <c r="CK444" s="76">
        <f t="shared" si="708"/>
        <v>105073</v>
      </c>
      <c r="CL444" s="76">
        <f t="shared" si="708"/>
        <v>103097</v>
      </c>
      <c r="CM444" s="76">
        <f t="shared" si="708"/>
        <v>99017</v>
      </c>
      <c r="CN444" s="76">
        <f t="shared" si="708"/>
        <v>95876</v>
      </c>
      <c r="CO444" s="76">
        <f t="shared" si="708"/>
        <v>93497</v>
      </c>
      <c r="CP444" s="76">
        <f t="shared" si="708"/>
        <v>90708</v>
      </c>
      <c r="CQ444" s="76">
        <f t="shared" si="708"/>
        <v>87997</v>
      </c>
      <c r="CR444" s="76">
        <f t="shared" si="708"/>
        <v>87162</v>
      </c>
      <c r="CS444" s="76">
        <f t="shared" si="708"/>
        <v>84946</v>
      </c>
      <c r="CT444" s="76">
        <f t="shared" si="708"/>
        <v>84056</v>
      </c>
      <c r="CU444" s="76">
        <f t="shared" si="708"/>
        <v>83395</v>
      </c>
      <c r="CV444" s="76">
        <f t="shared" si="708"/>
        <v>80815</v>
      </c>
      <c r="CW444" s="76">
        <f t="shared" si="708"/>
        <v>78880</v>
      </c>
      <c r="CX444" s="76">
        <f t="shared" si="708"/>
        <v>76225</v>
      </c>
      <c r="CY444" s="76">
        <f t="shared" si="708"/>
        <v>72421</v>
      </c>
      <c r="CZ444" s="76">
        <f t="shared" si="708"/>
        <v>68828</v>
      </c>
      <c r="DA444" s="76">
        <f t="shared" si="708"/>
        <v>63794</v>
      </c>
      <c r="DB444" s="76">
        <f t="shared" si="708"/>
        <v>59216</v>
      </c>
      <c r="DC444" s="76">
        <f t="shared" si="708"/>
        <v>52208</v>
      </c>
      <c r="DD444" s="76">
        <f t="shared" si="708"/>
        <v>44877</v>
      </c>
      <c r="DE444" s="76">
        <f t="shared" si="708"/>
        <v>38157</v>
      </c>
      <c r="DF444" s="76">
        <f t="shared" si="708"/>
        <v>31881</v>
      </c>
      <c r="DG444" s="76">
        <f t="shared" si="708"/>
        <v>26091</v>
      </c>
      <c r="DH444" s="76">
        <f t="shared" si="708"/>
        <v>20554</v>
      </c>
      <c r="DI444" s="76">
        <f t="shared" si="708"/>
        <v>15895</v>
      </c>
      <c r="DJ444" s="76">
        <f t="shared" si="708"/>
        <v>11695</v>
      </c>
      <c r="DK444" s="76">
        <f t="shared" si="708"/>
        <v>8205</v>
      </c>
      <c r="DL444" s="76">
        <f t="shared" ref="DL444:EE444" si="709">DL395+DL346</f>
        <v>5507</v>
      </c>
      <c r="DM444" s="76">
        <f t="shared" si="709"/>
        <v>3461</v>
      </c>
      <c r="DN444" s="76">
        <f t="shared" si="709"/>
        <v>2063</v>
      </c>
      <c r="DO444" s="76">
        <f t="shared" si="709"/>
        <v>1099</v>
      </c>
      <c r="DP444" s="76">
        <f t="shared" si="709"/>
        <v>564</v>
      </c>
      <c r="DQ444" s="76">
        <f t="shared" si="709"/>
        <v>249</v>
      </c>
      <c r="DR444" s="76">
        <f t="shared" si="709"/>
        <v>103</v>
      </c>
      <c r="DS444" s="76">
        <f t="shared" si="709"/>
        <v>37</v>
      </c>
      <c r="DT444" s="76">
        <f t="shared" si="709"/>
        <v>14</v>
      </c>
      <c r="DU444" s="76">
        <f t="shared" si="709"/>
        <v>3</v>
      </c>
      <c r="DV444" s="76">
        <f t="shared" si="709"/>
        <v>2</v>
      </c>
      <c r="DW444" s="76">
        <f t="shared" si="709"/>
        <v>0</v>
      </c>
      <c r="DX444" s="76">
        <f t="shared" si="709"/>
        <v>0</v>
      </c>
      <c r="DY444" s="76">
        <f t="shared" si="709"/>
        <v>0</v>
      </c>
      <c r="DZ444" s="76">
        <f t="shared" si="709"/>
        <v>0</v>
      </c>
      <c r="EA444" s="76">
        <f t="shared" si="709"/>
        <v>0</v>
      </c>
      <c r="EB444" s="76">
        <f t="shared" si="709"/>
        <v>0</v>
      </c>
      <c r="EC444" s="76">
        <f t="shared" si="709"/>
        <v>0</v>
      </c>
      <c r="ED444" s="76">
        <f t="shared" si="709"/>
        <v>0</v>
      </c>
      <c r="EE444" s="76">
        <f t="shared" si="709"/>
        <v>0</v>
      </c>
    </row>
    <row r="445" spans="1:135" ht="0.95" customHeight="1" x14ac:dyDescent="0.25">
      <c r="A445" s="70">
        <v>2056</v>
      </c>
      <c r="B445" s="71">
        <f t="shared" si="544"/>
        <v>9555076</v>
      </c>
      <c r="C445" s="73">
        <f t="shared" si="549"/>
        <v>-4.0025517575135723E-4</v>
      </c>
      <c r="D445" s="66">
        <f t="shared" ref="D445:M445" si="710">D347+D396</f>
        <v>4983284</v>
      </c>
      <c r="E445" s="66">
        <f t="shared" si="710"/>
        <v>5102535</v>
      </c>
      <c r="F445" s="66">
        <f t="shared" si="710"/>
        <v>5220747</v>
      </c>
      <c r="G445" s="75">
        <f t="shared" si="710"/>
        <v>5337958</v>
      </c>
      <c r="H445" s="75">
        <f t="shared" si="710"/>
        <v>5454122</v>
      </c>
      <c r="I445" s="75">
        <f t="shared" si="710"/>
        <v>2845563</v>
      </c>
      <c r="J445" s="75">
        <f t="shared" si="710"/>
        <v>2726312</v>
      </c>
      <c r="K445" s="75">
        <f t="shared" si="710"/>
        <v>2608100</v>
      </c>
      <c r="L445" s="75">
        <f t="shared" si="710"/>
        <v>2490889</v>
      </c>
      <c r="M445" s="75">
        <f t="shared" si="710"/>
        <v>2374725</v>
      </c>
      <c r="N445" s="66"/>
      <c r="O445" s="76">
        <f t="shared" ref="O445:BZ445" si="711">O396+O347</f>
        <v>83195</v>
      </c>
      <c r="P445" s="76">
        <f t="shared" si="711"/>
        <v>83788</v>
      </c>
      <c r="Q445" s="76">
        <f t="shared" si="711"/>
        <v>84229</v>
      </c>
      <c r="R445" s="76">
        <f t="shared" si="711"/>
        <v>84578</v>
      </c>
      <c r="S445" s="76">
        <f t="shared" si="711"/>
        <v>84887</v>
      </c>
      <c r="T445" s="76">
        <f t="shared" si="711"/>
        <v>85172</v>
      </c>
      <c r="U445" s="76">
        <f t="shared" si="711"/>
        <v>85410</v>
      </c>
      <c r="V445" s="76">
        <f t="shared" si="711"/>
        <v>85646</v>
      </c>
      <c r="W445" s="76">
        <f t="shared" si="711"/>
        <v>85868</v>
      </c>
      <c r="X445" s="76">
        <f t="shared" si="711"/>
        <v>86081</v>
      </c>
      <c r="Y445" s="76">
        <f t="shared" si="711"/>
        <v>86289</v>
      </c>
      <c r="Z445" s="76">
        <f t="shared" si="711"/>
        <v>86482</v>
      </c>
      <c r="AA445" s="76">
        <f t="shared" si="711"/>
        <v>86672</v>
      </c>
      <c r="AB445" s="76">
        <f t="shared" si="711"/>
        <v>86882</v>
      </c>
      <c r="AC445" s="76">
        <f t="shared" si="711"/>
        <v>87137</v>
      </c>
      <c r="AD445" s="76">
        <f t="shared" si="711"/>
        <v>87492</v>
      </c>
      <c r="AE445" s="76">
        <f t="shared" si="711"/>
        <v>87987</v>
      </c>
      <c r="AF445" s="76">
        <f t="shared" si="711"/>
        <v>88661</v>
      </c>
      <c r="AG445" s="76">
        <f t="shared" si="711"/>
        <v>89454</v>
      </c>
      <c r="AH445" s="76">
        <f t="shared" si="711"/>
        <v>90319</v>
      </c>
      <c r="AI445" s="76">
        <f t="shared" si="711"/>
        <v>91275</v>
      </c>
      <c r="AJ445" s="76">
        <f t="shared" si="711"/>
        <v>92386</v>
      </c>
      <c r="AK445" s="76">
        <f t="shared" si="711"/>
        <v>93656</v>
      </c>
      <c r="AL445" s="76">
        <f t="shared" si="711"/>
        <v>95134</v>
      </c>
      <c r="AM445" s="76">
        <f t="shared" si="711"/>
        <v>96864</v>
      </c>
      <c r="AN445" s="76">
        <f t="shared" si="711"/>
        <v>98762</v>
      </c>
      <c r="AO445" s="76">
        <f t="shared" si="711"/>
        <v>100788</v>
      </c>
      <c r="AP445" s="76">
        <f t="shared" si="711"/>
        <v>102811</v>
      </c>
      <c r="AQ445" s="76">
        <f t="shared" si="711"/>
        <v>104818</v>
      </c>
      <c r="AR445" s="76">
        <f t="shared" si="711"/>
        <v>106701</v>
      </c>
      <c r="AS445" s="76">
        <f t="shared" si="711"/>
        <v>108440</v>
      </c>
      <c r="AT445" s="76">
        <f t="shared" si="711"/>
        <v>110025</v>
      </c>
      <c r="AU445" s="76">
        <f t="shared" si="711"/>
        <v>111431</v>
      </c>
      <c r="AV445" s="76">
        <f t="shared" si="711"/>
        <v>112621</v>
      </c>
      <c r="AW445" s="76">
        <f t="shared" si="711"/>
        <v>113620</v>
      </c>
      <c r="AX445" s="76">
        <f t="shared" si="711"/>
        <v>114421</v>
      </c>
      <c r="AY445" s="76">
        <f t="shared" si="711"/>
        <v>115060</v>
      </c>
      <c r="AZ445" s="76">
        <f t="shared" si="711"/>
        <v>115574</v>
      </c>
      <c r="BA445" s="76">
        <f t="shared" si="711"/>
        <v>115968</v>
      </c>
      <c r="BB445" s="76">
        <f t="shared" si="711"/>
        <v>116277</v>
      </c>
      <c r="BC445" s="76">
        <f t="shared" si="711"/>
        <v>116468</v>
      </c>
      <c r="BD445" s="76">
        <f t="shared" si="711"/>
        <v>116563</v>
      </c>
      <c r="BE445" s="76">
        <f t="shared" si="711"/>
        <v>116345</v>
      </c>
      <c r="BF445" s="76">
        <f t="shared" si="711"/>
        <v>116718</v>
      </c>
      <c r="BG445" s="76">
        <f t="shared" si="711"/>
        <v>117272</v>
      </c>
      <c r="BH445" s="76">
        <f t="shared" si="711"/>
        <v>116914</v>
      </c>
      <c r="BI445" s="76">
        <f t="shared" si="711"/>
        <v>117909</v>
      </c>
      <c r="BJ445" s="76">
        <f t="shared" si="711"/>
        <v>117157</v>
      </c>
      <c r="BK445" s="76">
        <f t="shared" si="711"/>
        <v>116936</v>
      </c>
      <c r="BL445" s="76">
        <f t="shared" si="711"/>
        <v>116087</v>
      </c>
      <c r="BM445" s="76">
        <f t="shared" si="711"/>
        <v>115753</v>
      </c>
      <c r="BN445" s="76">
        <f t="shared" si="711"/>
        <v>115473</v>
      </c>
      <c r="BO445" s="76">
        <f t="shared" si="711"/>
        <v>115475</v>
      </c>
      <c r="BP445" s="76">
        <f t="shared" si="711"/>
        <v>114564</v>
      </c>
      <c r="BQ445" s="76">
        <f t="shared" si="711"/>
        <v>115192</v>
      </c>
      <c r="BR445" s="76">
        <f t="shared" si="711"/>
        <v>115353</v>
      </c>
      <c r="BS445" s="76">
        <f t="shared" si="711"/>
        <v>118243</v>
      </c>
      <c r="BT445" s="76">
        <f t="shared" si="711"/>
        <v>117463</v>
      </c>
      <c r="BU445" s="76">
        <f t="shared" si="711"/>
        <v>117893</v>
      </c>
      <c r="BV445" s="76">
        <f t="shared" si="711"/>
        <v>118121</v>
      </c>
      <c r="BW445" s="76">
        <f t="shared" si="711"/>
        <v>119073</v>
      </c>
      <c r="BX445" s="76">
        <f t="shared" si="711"/>
        <v>118215</v>
      </c>
      <c r="BY445" s="76">
        <f t="shared" si="711"/>
        <v>118334</v>
      </c>
      <c r="BZ445" s="76">
        <f t="shared" si="711"/>
        <v>118349</v>
      </c>
      <c r="CA445" s="76">
        <f t="shared" ref="CA445:DK445" si="712">CA396+CA347</f>
        <v>119635</v>
      </c>
      <c r="CB445" s="76">
        <f t="shared" si="712"/>
        <v>118890</v>
      </c>
      <c r="CC445" s="76">
        <f t="shared" si="712"/>
        <v>118162</v>
      </c>
      <c r="CD445" s="76">
        <f t="shared" si="712"/>
        <v>116515</v>
      </c>
      <c r="CE445" s="76">
        <f t="shared" si="712"/>
        <v>116112</v>
      </c>
      <c r="CF445" s="76">
        <f t="shared" si="712"/>
        <v>112904</v>
      </c>
      <c r="CG445" s="76">
        <f t="shared" si="712"/>
        <v>112466</v>
      </c>
      <c r="CH445" s="76">
        <f t="shared" si="712"/>
        <v>110644</v>
      </c>
      <c r="CI445" s="76">
        <f t="shared" si="712"/>
        <v>109357</v>
      </c>
      <c r="CJ445" s="76">
        <f t="shared" si="712"/>
        <v>106764</v>
      </c>
      <c r="CK445" s="76">
        <f t="shared" si="712"/>
        <v>106215</v>
      </c>
      <c r="CL445" s="76">
        <f t="shared" si="712"/>
        <v>103657</v>
      </c>
      <c r="CM445" s="76">
        <f t="shared" si="712"/>
        <v>101577</v>
      </c>
      <c r="CN445" s="76">
        <f t="shared" si="712"/>
        <v>97416</v>
      </c>
      <c r="CO445" s="76">
        <f t="shared" si="712"/>
        <v>94166</v>
      </c>
      <c r="CP445" s="76">
        <f t="shared" si="712"/>
        <v>91658</v>
      </c>
      <c r="CQ445" s="76">
        <f t="shared" si="712"/>
        <v>88732</v>
      </c>
      <c r="CR445" s="76">
        <f t="shared" si="712"/>
        <v>85861</v>
      </c>
      <c r="CS445" s="76">
        <f t="shared" si="712"/>
        <v>84800</v>
      </c>
      <c r="CT445" s="76">
        <f t="shared" si="712"/>
        <v>82377</v>
      </c>
      <c r="CU445" s="76">
        <f t="shared" si="712"/>
        <v>81210</v>
      </c>
      <c r="CV445" s="76">
        <f t="shared" si="712"/>
        <v>80236</v>
      </c>
      <c r="CW445" s="76">
        <f t="shared" si="712"/>
        <v>77380</v>
      </c>
      <c r="CX445" s="76">
        <f t="shared" si="712"/>
        <v>75111</v>
      </c>
      <c r="CY445" s="76">
        <f t="shared" si="712"/>
        <v>72121</v>
      </c>
      <c r="CZ445" s="76">
        <f t="shared" si="712"/>
        <v>68019</v>
      </c>
      <c r="DA445" s="76">
        <f t="shared" si="712"/>
        <v>64098</v>
      </c>
      <c r="DB445" s="76">
        <f t="shared" si="712"/>
        <v>58825</v>
      </c>
      <c r="DC445" s="76">
        <f t="shared" si="712"/>
        <v>53979</v>
      </c>
      <c r="DD445" s="76">
        <f t="shared" si="712"/>
        <v>46958</v>
      </c>
      <c r="DE445" s="76">
        <f t="shared" si="712"/>
        <v>39737</v>
      </c>
      <c r="DF445" s="76">
        <f t="shared" si="712"/>
        <v>33168</v>
      </c>
      <c r="DG445" s="76">
        <f t="shared" si="712"/>
        <v>27116</v>
      </c>
      <c r="DH445" s="76">
        <f t="shared" si="712"/>
        <v>21626</v>
      </c>
      <c r="DI445" s="76">
        <f t="shared" si="712"/>
        <v>16525</v>
      </c>
      <c r="DJ445" s="76">
        <f t="shared" si="712"/>
        <v>12328</v>
      </c>
      <c r="DK445" s="76">
        <f t="shared" si="712"/>
        <v>8720</v>
      </c>
      <c r="DL445" s="76">
        <f t="shared" ref="DL445:EE445" si="713">DL396+DL347</f>
        <v>5821</v>
      </c>
      <c r="DM445" s="76">
        <f t="shared" si="713"/>
        <v>3686</v>
      </c>
      <c r="DN445" s="76">
        <f t="shared" si="713"/>
        <v>2162</v>
      </c>
      <c r="DO445" s="76">
        <f t="shared" si="713"/>
        <v>1189</v>
      </c>
      <c r="DP445" s="76">
        <f t="shared" si="713"/>
        <v>579</v>
      </c>
      <c r="DQ445" s="76">
        <f t="shared" si="713"/>
        <v>271</v>
      </c>
      <c r="DR445" s="76">
        <f t="shared" si="713"/>
        <v>109</v>
      </c>
      <c r="DS445" s="76">
        <f t="shared" si="713"/>
        <v>41</v>
      </c>
      <c r="DT445" s="76">
        <f t="shared" si="713"/>
        <v>15</v>
      </c>
      <c r="DU445" s="76">
        <f t="shared" si="713"/>
        <v>5</v>
      </c>
      <c r="DV445" s="76">
        <f t="shared" si="713"/>
        <v>1</v>
      </c>
      <c r="DW445" s="76">
        <f t="shared" si="713"/>
        <v>0</v>
      </c>
      <c r="DX445" s="76">
        <f t="shared" si="713"/>
        <v>0</v>
      </c>
      <c r="DY445" s="76">
        <f t="shared" si="713"/>
        <v>0</v>
      </c>
      <c r="DZ445" s="76">
        <f t="shared" si="713"/>
        <v>0</v>
      </c>
      <c r="EA445" s="76">
        <f t="shared" si="713"/>
        <v>0</v>
      </c>
      <c r="EB445" s="76">
        <f t="shared" si="713"/>
        <v>0</v>
      </c>
      <c r="EC445" s="76">
        <f t="shared" si="713"/>
        <v>0</v>
      </c>
      <c r="ED445" s="76">
        <f t="shared" si="713"/>
        <v>0</v>
      </c>
      <c r="EE445" s="76">
        <f t="shared" si="713"/>
        <v>0</v>
      </c>
    </row>
    <row r="446" spans="1:135" ht="0.95" customHeight="1" x14ac:dyDescent="0.25">
      <c r="A446" s="70">
        <v>2057</v>
      </c>
      <c r="B446" s="71">
        <f t="shared" si="544"/>
        <v>9550168</v>
      </c>
      <c r="C446" s="73">
        <f t="shared" si="549"/>
        <v>-5.1365368522448174E-4</v>
      </c>
      <c r="D446" s="66">
        <f t="shared" ref="D446:M446" si="714">D348+D397</f>
        <v>4970805</v>
      </c>
      <c r="E446" s="66">
        <f t="shared" si="714"/>
        <v>5088058</v>
      </c>
      <c r="F446" s="66">
        <f t="shared" si="714"/>
        <v>5206061</v>
      </c>
      <c r="G446" s="75">
        <f t="shared" si="714"/>
        <v>5323249</v>
      </c>
      <c r="H446" s="75">
        <f t="shared" si="714"/>
        <v>5439472</v>
      </c>
      <c r="I446" s="75">
        <f t="shared" si="714"/>
        <v>2853468</v>
      </c>
      <c r="J446" s="75">
        <f t="shared" si="714"/>
        <v>2736215</v>
      </c>
      <c r="K446" s="75">
        <f t="shared" si="714"/>
        <v>2618212</v>
      </c>
      <c r="L446" s="75">
        <f t="shared" si="714"/>
        <v>2501024</v>
      </c>
      <c r="M446" s="75">
        <f t="shared" si="714"/>
        <v>2384801</v>
      </c>
      <c r="N446" s="66"/>
      <c r="O446" s="76">
        <f t="shared" ref="O446:BZ446" si="715">O397+O348</f>
        <v>83073</v>
      </c>
      <c r="P446" s="76">
        <f t="shared" si="715"/>
        <v>83697</v>
      </c>
      <c r="Q446" s="76">
        <f t="shared" si="715"/>
        <v>84176</v>
      </c>
      <c r="R446" s="76">
        <f t="shared" si="715"/>
        <v>84556</v>
      </c>
      <c r="S446" s="76">
        <f t="shared" si="715"/>
        <v>84894</v>
      </c>
      <c r="T446" s="76">
        <f t="shared" si="715"/>
        <v>85189</v>
      </c>
      <c r="U446" s="76">
        <f t="shared" si="715"/>
        <v>85456</v>
      </c>
      <c r="V446" s="76">
        <f t="shared" si="715"/>
        <v>85687</v>
      </c>
      <c r="W446" s="76">
        <f t="shared" si="715"/>
        <v>85925</v>
      </c>
      <c r="X446" s="76">
        <f t="shared" si="715"/>
        <v>86139</v>
      </c>
      <c r="Y446" s="76">
        <f t="shared" si="715"/>
        <v>86336</v>
      </c>
      <c r="Z446" s="76">
        <f t="shared" si="715"/>
        <v>86532</v>
      </c>
      <c r="AA446" s="76">
        <f t="shared" si="715"/>
        <v>86718</v>
      </c>
      <c r="AB446" s="76">
        <f t="shared" si="715"/>
        <v>86914</v>
      </c>
      <c r="AC446" s="76">
        <f t="shared" si="715"/>
        <v>87153</v>
      </c>
      <c r="AD446" s="76">
        <f t="shared" si="715"/>
        <v>87478</v>
      </c>
      <c r="AE446" s="76">
        <f t="shared" si="715"/>
        <v>87942</v>
      </c>
      <c r="AF446" s="76">
        <f t="shared" si="715"/>
        <v>88564</v>
      </c>
      <c r="AG446" s="76">
        <f t="shared" si="715"/>
        <v>89318</v>
      </c>
      <c r="AH446" s="76">
        <f t="shared" si="715"/>
        <v>90148</v>
      </c>
      <c r="AI446" s="76">
        <f t="shared" si="715"/>
        <v>91059</v>
      </c>
      <c r="AJ446" s="76">
        <f t="shared" si="715"/>
        <v>92102</v>
      </c>
      <c r="AK446" s="76">
        <f t="shared" si="715"/>
        <v>93336</v>
      </c>
      <c r="AL446" s="76">
        <f t="shared" si="715"/>
        <v>94781</v>
      </c>
      <c r="AM446" s="76">
        <f t="shared" si="715"/>
        <v>96460</v>
      </c>
      <c r="AN446" s="76">
        <f t="shared" si="715"/>
        <v>98349</v>
      </c>
      <c r="AO446" s="76">
        <f t="shared" si="715"/>
        <v>100335</v>
      </c>
      <c r="AP446" s="76">
        <f t="shared" si="715"/>
        <v>102392</v>
      </c>
      <c r="AQ446" s="76">
        <f t="shared" si="715"/>
        <v>104379</v>
      </c>
      <c r="AR446" s="76">
        <f t="shared" si="715"/>
        <v>106316</v>
      </c>
      <c r="AS446" s="76">
        <f t="shared" si="715"/>
        <v>108107</v>
      </c>
      <c r="AT446" s="76">
        <f t="shared" si="715"/>
        <v>109753</v>
      </c>
      <c r="AU446" s="76">
        <f t="shared" si="715"/>
        <v>111232</v>
      </c>
      <c r="AV446" s="76">
        <f t="shared" si="715"/>
        <v>112526</v>
      </c>
      <c r="AW446" s="76">
        <f t="shared" si="715"/>
        <v>113599</v>
      </c>
      <c r="AX446" s="76">
        <f t="shared" si="715"/>
        <v>114485</v>
      </c>
      <c r="AY446" s="76">
        <f t="shared" si="715"/>
        <v>115178</v>
      </c>
      <c r="AZ446" s="76">
        <f t="shared" si="715"/>
        <v>115722</v>
      </c>
      <c r="BA446" s="76">
        <f t="shared" si="715"/>
        <v>116147</v>
      </c>
      <c r="BB446" s="76">
        <f t="shared" si="715"/>
        <v>116466</v>
      </c>
      <c r="BC446" s="76">
        <f t="shared" si="715"/>
        <v>116708</v>
      </c>
      <c r="BD446" s="76">
        <f t="shared" si="715"/>
        <v>116843</v>
      </c>
      <c r="BE446" s="76">
        <f t="shared" si="715"/>
        <v>116883</v>
      </c>
      <c r="BF446" s="76">
        <f t="shared" si="715"/>
        <v>116618</v>
      </c>
      <c r="BG446" s="76">
        <f t="shared" si="715"/>
        <v>116946</v>
      </c>
      <c r="BH446" s="76">
        <f t="shared" si="715"/>
        <v>117458</v>
      </c>
      <c r="BI446" s="76">
        <f t="shared" si="715"/>
        <v>117055</v>
      </c>
      <c r="BJ446" s="76">
        <f t="shared" si="715"/>
        <v>117999</v>
      </c>
      <c r="BK446" s="76">
        <f t="shared" si="715"/>
        <v>117199</v>
      </c>
      <c r="BL446" s="76">
        <f t="shared" si="715"/>
        <v>116925</v>
      </c>
      <c r="BM446" s="76">
        <f t="shared" si="715"/>
        <v>116018</v>
      </c>
      <c r="BN446" s="76">
        <f t="shared" si="715"/>
        <v>115619</v>
      </c>
      <c r="BO446" s="76">
        <f t="shared" si="715"/>
        <v>115272</v>
      </c>
      <c r="BP446" s="76">
        <f t="shared" si="715"/>
        <v>115206</v>
      </c>
      <c r="BQ446" s="76">
        <f t="shared" si="715"/>
        <v>114232</v>
      </c>
      <c r="BR446" s="76">
        <f t="shared" si="715"/>
        <v>114789</v>
      </c>
      <c r="BS446" s="76">
        <f t="shared" si="715"/>
        <v>114877</v>
      </c>
      <c r="BT446" s="76">
        <f t="shared" si="715"/>
        <v>117673</v>
      </c>
      <c r="BU446" s="76">
        <f t="shared" si="715"/>
        <v>116823</v>
      </c>
      <c r="BV446" s="76">
        <f t="shared" si="715"/>
        <v>117171</v>
      </c>
      <c r="BW446" s="76">
        <f t="shared" si="715"/>
        <v>117230</v>
      </c>
      <c r="BX446" s="76">
        <f t="shared" si="715"/>
        <v>118197</v>
      </c>
      <c r="BY446" s="76">
        <f t="shared" si="715"/>
        <v>117286</v>
      </c>
      <c r="BZ446" s="76">
        <f t="shared" si="715"/>
        <v>117333</v>
      </c>
      <c r="CA446" s="76">
        <f t="shared" ref="CA446:DK446" si="716">CA397+CA348</f>
        <v>117131</v>
      </c>
      <c r="CB446" s="76">
        <f t="shared" si="716"/>
        <v>118127</v>
      </c>
      <c r="CC446" s="76">
        <f t="shared" si="716"/>
        <v>117795</v>
      </c>
      <c r="CD446" s="76">
        <f t="shared" si="716"/>
        <v>117172</v>
      </c>
      <c r="CE446" s="76">
        <f t="shared" si="716"/>
        <v>115520</v>
      </c>
      <c r="CF446" s="76">
        <f t="shared" si="716"/>
        <v>115089</v>
      </c>
      <c r="CG446" s="76">
        <f t="shared" si="716"/>
        <v>111860</v>
      </c>
      <c r="CH446" s="76">
        <f t="shared" si="716"/>
        <v>111365</v>
      </c>
      <c r="CI446" s="76">
        <f t="shared" si="716"/>
        <v>109482</v>
      </c>
      <c r="CJ446" s="76">
        <f t="shared" si="716"/>
        <v>108116</v>
      </c>
      <c r="CK446" s="76">
        <f t="shared" si="716"/>
        <v>105453</v>
      </c>
      <c r="CL446" s="76">
        <f t="shared" si="716"/>
        <v>104790</v>
      </c>
      <c r="CM446" s="76">
        <f t="shared" si="716"/>
        <v>102136</v>
      </c>
      <c r="CN446" s="76">
        <f t="shared" si="716"/>
        <v>99940</v>
      </c>
      <c r="CO446" s="76">
        <f t="shared" si="716"/>
        <v>95689</v>
      </c>
      <c r="CP446" s="76">
        <f t="shared" si="716"/>
        <v>92321</v>
      </c>
      <c r="CQ446" s="76">
        <f t="shared" si="716"/>
        <v>89672</v>
      </c>
      <c r="CR446" s="76">
        <f t="shared" si="716"/>
        <v>86592</v>
      </c>
      <c r="CS446" s="76">
        <f t="shared" si="716"/>
        <v>83551</v>
      </c>
      <c r="CT446" s="76">
        <f t="shared" si="716"/>
        <v>82250</v>
      </c>
      <c r="CU446" s="76">
        <f t="shared" si="716"/>
        <v>79607</v>
      </c>
      <c r="CV446" s="76">
        <f t="shared" si="716"/>
        <v>78148</v>
      </c>
      <c r="CW446" s="76">
        <f t="shared" si="716"/>
        <v>76848</v>
      </c>
      <c r="CX446" s="76">
        <f t="shared" si="716"/>
        <v>73701</v>
      </c>
      <c r="CY446" s="76">
        <f t="shared" si="716"/>
        <v>71095</v>
      </c>
      <c r="CZ446" s="76">
        <f t="shared" si="716"/>
        <v>67767</v>
      </c>
      <c r="DA446" s="76">
        <f t="shared" si="716"/>
        <v>63377</v>
      </c>
      <c r="DB446" s="76">
        <f t="shared" si="716"/>
        <v>59142</v>
      </c>
      <c r="DC446" s="76">
        <f t="shared" si="716"/>
        <v>53656</v>
      </c>
      <c r="DD446" s="76">
        <f t="shared" si="716"/>
        <v>48588</v>
      </c>
      <c r="DE446" s="76">
        <f t="shared" si="716"/>
        <v>41615</v>
      </c>
      <c r="DF446" s="76">
        <f t="shared" si="716"/>
        <v>34575</v>
      </c>
      <c r="DG446" s="76">
        <f t="shared" si="716"/>
        <v>28245</v>
      </c>
      <c r="DH446" s="76">
        <f t="shared" si="716"/>
        <v>22512</v>
      </c>
      <c r="DI446" s="76">
        <f t="shared" si="716"/>
        <v>17418</v>
      </c>
      <c r="DJ446" s="76">
        <f t="shared" si="716"/>
        <v>12844</v>
      </c>
      <c r="DK446" s="76">
        <f t="shared" si="716"/>
        <v>9214</v>
      </c>
      <c r="DL446" s="76">
        <f t="shared" ref="DL446:EE446" si="717">DL397+DL348</f>
        <v>6205</v>
      </c>
      <c r="DM446" s="76">
        <f t="shared" si="717"/>
        <v>3909</v>
      </c>
      <c r="DN446" s="76">
        <f t="shared" si="717"/>
        <v>2313</v>
      </c>
      <c r="DO446" s="76">
        <f t="shared" si="717"/>
        <v>1253</v>
      </c>
      <c r="DP446" s="76">
        <f t="shared" si="717"/>
        <v>632</v>
      </c>
      <c r="DQ446" s="76">
        <f t="shared" si="717"/>
        <v>278</v>
      </c>
      <c r="DR446" s="76">
        <f t="shared" si="717"/>
        <v>120</v>
      </c>
      <c r="DS446" s="76">
        <f t="shared" si="717"/>
        <v>44</v>
      </c>
      <c r="DT446" s="76">
        <f t="shared" si="717"/>
        <v>16</v>
      </c>
      <c r="DU446" s="76">
        <f t="shared" si="717"/>
        <v>5</v>
      </c>
      <c r="DV446" s="76">
        <f t="shared" si="717"/>
        <v>2</v>
      </c>
      <c r="DW446" s="76">
        <f t="shared" si="717"/>
        <v>0</v>
      </c>
      <c r="DX446" s="76">
        <f t="shared" si="717"/>
        <v>0</v>
      </c>
      <c r="DY446" s="76">
        <f t="shared" si="717"/>
        <v>0</v>
      </c>
      <c r="DZ446" s="76">
        <f t="shared" si="717"/>
        <v>0</v>
      </c>
      <c r="EA446" s="76">
        <f t="shared" si="717"/>
        <v>0</v>
      </c>
      <c r="EB446" s="76">
        <f t="shared" si="717"/>
        <v>0</v>
      </c>
      <c r="EC446" s="76">
        <f t="shared" si="717"/>
        <v>0</v>
      </c>
      <c r="ED446" s="76">
        <f t="shared" si="717"/>
        <v>0</v>
      </c>
      <c r="EE446" s="76">
        <f t="shared" si="717"/>
        <v>0</v>
      </c>
    </row>
    <row r="447" spans="1:135" ht="0.95" customHeight="1" x14ac:dyDescent="0.25">
      <c r="A447" s="70">
        <v>2058</v>
      </c>
      <c r="B447" s="71">
        <f t="shared" si="544"/>
        <v>9544444</v>
      </c>
      <c r="C447" s="73">
        <f t="shared" si="549"/>
        <v>-5.993611840126792E-4</v>
      </c>
      <c r="D447" s="66">
        <f t="shared" ref="D447:M447" si="718">D349+D398</f>
        <v>4959891</v>
      </c>
      <c r="E447" s="66">
        <f t="shared" si="718"/>
        <v>5075529</v>
      </c>
      <c r="F447" s="66">
        <f t="shared" si="718"/>
        <v>5191553</v>
      </c>
      <c r="G447" s="75">
        <f t="shared" si="718"/>
        <v>5308539</v>
      </c>
      <c r="H447" s="75">
        <f t="shared" si="718"/>
        <v>5424744</v>
      </c>
      <c r="I447" s="75">
        <f t="shared" si="718"/>
        <v>2858970</v>
      </c>
      <c r="J447" s="75">
        <f t="shared" si="718"/>
        <v>2743332</v>
      </c>
      <c r="K447" s="75">
        <f t="shared" si="718"/>
        <v>2627308</v>
      </c>
      <c r="L447" s="75">
        <f t="shared" si="718"/>
        <v>2510322</v>
      </c>
      <c r="M447" s="75">
        <f t="shared" si="718"/>
        <v>2394117</v>
      </c>
      <c r="N447" s="66"/>
      <c r="O447" s="76">
        <f t="shared" ref="O447:BZ447" si="719">O398+O349</f>
        <v>82917</v>
      </c>
      <c r="P447" s="76">
        <f t="shared" si="719"/>
        <v>83573</v>
      </c>
      <c r="Q447" s="76">
        <f t="shared" si="719"/>
        <v>84088</v>
      </c>
      <c r="R447" s="76">
        <f t="shared" si="719"/>
        <v>84502</v>
      </c>
      <c r="S447" s="76">
        <f t="shared" si="719"/>
        <v>84871</v>
      </c>
      <c r="T447" s="76">
        <f t="shared" si="719"/>
        <v>85196</v>
      </c>
      <c r="U447" s="76">
        <f t="shared" si="719"/>
        <v>85473</v>
      </c>
      <c r="V447" s="76">
        <f t="shared" si="719"/>
        <v>85732</v>
      </c>
      <c r="W447" s="76">
        <f t="shared" si="719"/>
        <v>85965</v>
      </c>
      <c r="X447" s="76">
        <f t="shared" si="719"/>
        <v>86195</v>
      </c>
      <c r="Y447" s="76">
        <f t="shared" si="719"/>
        <v>86395</v>
      </c>
      <c r="Z447" s="76">
        <f t="shared" si="719"/>
        <v>86579</v>
      </c>
      <c r="AA447" s="76">
        <f t="shared" si="719"/>
        <v>86769</v>
      </c>
      <c r="AB447" s="76">
        <f t="shared" si="719"/>
        <v>86962</v>
      </c>
      <c r="AC447" s="76">
        <f t="shared" si="719"/>
        <v>87185</v>
      </c>
      <c r="AD447" s="76">
        <f t="shared" si="719"/>
        <v>87493</v>
      </c>
      <c r="AE447" s="76">
        <f t="shared" si="719"/>
        <v>87928</v>
      </c>
      <c r="AF447" s="76">
        <f t="shared" si="719"/>
        <v>88521</v>
      </c>
      <c r="AG447" s="76">
        <f t="shared" si="719"/>
        <v>89223</v>
      </c>
      <c r="AH447" s="76">
        <f t="shared" si="719"/>
        <v>90016</v>
      </c>
      <c r="AI447" s="76">
        <f t="shared" si="719"/>
        <v>90892</v>
      </c>
      <c r="AJ447" s="76">
        <f t="shared" si="719"/>
        <v>91891</v>
      </c>
      <c r="AK447" s="76">
        <f t="shared" si="719"/>
        <v>93056</v>
      </c>
      <c r="AL447" s="76">
        <f t="shared" si="719"/>
        <v>94469</v>
      </c>
      <c r="AM447" s="76">
        <f t="shared" si="719"/>
        <v>96108</v>
      </c>
      <c r="AN447" s="76">
        <f t="shared" si="719"/>
        <v>97947</v>
      </c>
      <c r="AO447" s="76">
        <f t="shared" si="719"/>
        <v>99926</v>
      </c>
      <c r="AP447" s="76">
        <f t="shared" si="719"/>
        <v>101939</v>
      </c>
      <c r="AQ447" s="76">
        <f t="shared" si="719"/>
        <v>103962</v>
      </c>
      <c r="AR447" s="76">
        <f t="shared" si="719"/>
        <v>105879</v>
      </c>
      <c r="AS447" s="76">
        <f t="shared" si="719"/>
        <v>107725</v>
      </c>
      <c r="AT447" s="76">
        <f t="shared" si="719"/>
        <v>109420</v>
      </c>
      <c r="AU447" s="76">
        <f t="shared" si="719"/>
        <v>110960</v>
      </c>
      <c r="AV447" s="76">
        <f t="shared" si="719"/>
        <v>112326</v>
      </c>
      <c r="AW447" s="76">
        <f t="shared" si="719"/>
        <v>113503</v>
      </c>
      <c r="AX447" s="76">
        <f t="shared" si="719"/>
        <v>114463</v>
      </c>
      <c r="AY447" s="76">
        <f t="shared" si="719"/>
        <v>115240</v>
      </c>
      <c r="AZ447" s="76">
        <f t="shared" si="719"/>
        <v>115837</v>
      </c>
      <c r="BA447" s="76">
        <f t="shared" si="719"/>
        <v>116291</v>
      </c>
      <c r="BB447" s="76">
        <f t="shared" si="719"/>
        <v>116644</v>
      </c>
      <c r="BC447" s="76">
        <f t="shared" si="719"/>
        <v>116897</v>
      </c>
      <c r="BD447" s="76">
        <f t="shared" si="719"/>
        <v>117079</v>
      </c>
      <c r="BE447" s="76">
        <f t="shared" si="719"/>
        <v>117159</v>
      </c>
      <c r="BF447" s="76">
        <f t="shared" si="719"/>
        <v>117152</v>
      </c>
      <c r="BG447" s="76">
        <f t="shared" si="719"/>
        <v>116845</v>
      </c>
      <c r="BH447" s="76">
        <f t="shared" si="719"/>
        <v>117132</v>
      </c>
      <c r="BI447" s="76">
        <f t="shared" si="719"/>
        <v>117600</v>
      </c>
      <c r="BJ447" s="76">
        <f t="shared" si="719"/>
        <v>117151</v>
      </c>
      <c r="BK447" s="76">
        <f t="shared" si="719"/>
        <v>118037</v>
      </c>
      <c r="BL447" s="76">
        <f t="shared" si="719"/>
        <v>117187</v>
      </c>
      <c r="BM447" s="76">
        <f t="shared" si="719"/>
        <v>116852</v>
      </c>
      <c r="BN447" s="76">
        <f t="shared" si="719"/>
        <v>115884</v>
      </c>
      <c r="BO447" s="76">
        <f t="shared" si="719"/>
        <v>115421</v>
      </c>
      <c r="BP447" s="76">
        <f t="shared" si="719"/>
        <v>115010</v>
      </c>
      <c r="BQ447" s="76">
        <f t="shared" si="719"/>
        <v>114875</v>
      </c>
      <c r="BR447" s="76">
        <f t="shared" si="719"/>
        <v>113835</v>
      </c>
      <c r="BS447" s="76">
        <f t="shared" si="719"/>
        <v>114316</v>
      </c>
      <c r="BT447" s="76">
        <f t="shared" si="719"/>
        <v>114331</v>
      </c>
      <c r="BU447" s="76">
        <f t="shared" si="719"/>
        <v>117033</v>
      </c>
      <c r="BV447" s="76">
        <f t="shared" si="719"/>
        <v>116107</v>
      </c>
      <c r="BW447" s="76">
        <f t="shared" si="719"/>
        <v>116286</v>
      </c>
      <c r="BX447" s="76">
        <f t="shared" si="719"/>
        <v>116369</v>
      </c>
      <c r="BY447" s="76">
        <f t="shared" si="719"/>
        <v>117270</v>
      </c>
      <c r="BZ447" s="76">
        <f t="shared" si="719"/>
        <v>116297</v>
      </c>
      <c r="CA447" s="76">
        <f t="shared" ref="CA447:DK447" si="720">CA398+CA349</f>
        <v>116128</v>
      </c>
      <c r="CB447" s="76">
        <f t="shared" si="720"/>
        <v>115651</v>
      </c>
      <c r="CC447" s="76">
        <f t="shared" si="720"/>
        <v>117042</v>
      </c>
      <c r="CD447" s="76">
        <f t="shared" si="720"/>
        <v>116812</v>
      </c>
      <c r="CE447" s="76">
        <f t="shared" si="720"/>
        <v>116178</v>
      </c>
      <c r="CF447" s="76">
        <f t="shared" si="720"/>
        <v>114509</v>
      </c>
      <c r="CG447" s="76">
        <f t="shared" si="720"/>
        <v>114033</v>
      </c>
      <c r="CH447" s="76">
        <f t="shared" si="720"/>
        <v>110773</v>
      </c>
      <c r="CI447" s="76">
        <f t="shared" si="720"/>
        <v>110205</v>
      </c>
      <c r="CJ447" s="76">
        <f t="shared" si="720"/>
        <v>108251</v>
      </c>
      <c r="CK447" s="76">
        <f t="shared" si="720"/>
        <v>106795</v>
      </c>
      <c r="CL447" s="76">
        <f t="shared" si="720"/>
        <v>104045</v>
      </c>
      <c r="CM447" s="76">
        <f t="shared" si="720"/>
        <v>103262</v>
      </c>
      <c r="CN447" s="76">
        <f t="shared" si="720"/>
        <v>100500</v>
      </c>
      <c r="CO447" s="76">
        <f t="shared" si="720"/>
        <v>98178</v>
      </c>
      <c r="CP447" s="76">
        <f t="shared" si="720"/>
        <v>93826</v>
      </c>
      <c r="CQ447" s="76">
        <f t="shared" si="720"/>
        <v>90330</v>
      </c>
      <c r="CR447" s="76">
        <f t="shared" si="720"/>
        <v>87518</v>
      </c>
      <c r="CS447" s="76">
        <f t="shared" si="720"/>
        <v>84276</v>
      </c>
      <c r="CT447" s="76">
        <f t="shared" si="720"/>
        <v>81052</v>
      </c>
      <c r="CU447" s="76">
        <f t="shared" si="720"/>
        <v>79500</v>
      </c>
      <c r="CV447" s="76">
        <f t="shared" si="720"/>
        <v>76627</v>
      </c>
      <c r="CW447" s="76">
        <f t="shared" si="720"/>
        <v>74866</v>
      </c>
      <c r="CX447" s="76">
        <f t="shared" si="720"/>
        <v>73221</v>
      </c>
      <c r="CY447" s="76">
        <f t="shared" si="720"/>
        <v>69782</v>
      </c>
      <c r="CZ447" s="76">
        <f t="shared" si="720"/>
        <v>66833</v>
      </c>
      <c r="DA447" s="76">
        <f t="shared" si="720"/>
        <v>63173</v>
      </c>
      <c r="DB447" s="76">
        <f t="shared" si="720"/>
        <v>58514</v>
      </c>
      <c r="DC447" s="76">
        <f t="shared" si="720"/>
        <v>53987</v>
      </c>
      <c r="DD447" s="76">
        <f t="shared" si="720"/>
        <v>48334</v>
      </c>
      <c r="DE447" s="76">
        <f t="shared" si="720"/>
        <v>43100</v>
      </c>
      <c r="DF447" s="76">
        <f t="shared" si="720"/>
        <v>36251</v>
      </c>
      <c r="DG447" s="76">
        <f t="shared" si="720"/>
        <v>29482</v>
      </c>
      <c r="DH447" s="76">
        <f t="shared" si="720"/>
        <v>23486</v>
      </c>
      <c r="DI447" s="76">
        <f t="shared" si="720"/>
        <v>18169</v>
      </c>
      <c r="DJ447" s="76">
        <f t="shared" si="720"/>
        <v>13569</v>
      </c>
      <c r="DK447" s="76">
        <f t="shared" si="720"/>
        <v>9624</v>
      </c>
      <c r="DL447" s="76">
        <f t="shared" ref="DL447:EE447" si="721">DL398+DL349</f>
        <v>6577</v>
      </c>
      <c r="DM447" s="76">
        <f t="shared" si="721"/>
        <v>4184</v>
      </c>
      <c r="DN447" s="76">
        <f t="shared" si="721"/>
        <v>2465</v>
      </c>
      <c r="DO447" s="76">
        <f t="shared" si="721"/>
        <v>1350</v>
      </c>
      <c r="DP447" s="76">
        <f t="shared" si="721"/>
        <v>669</v>
      </c>
      <c r="DQ447" s="76">
        <f t="shared" si="721"/>
        <v>308</v>
      </c>
      <c r="DR447" s="76">
        <f t="shared" si="721"/>
        <v>123</v>
      </c>
      <c r="DS447" s="76">
        <f t="shared" si="721"/>
        <v>49</v>
      </c>
      <c r="DT447" s="76">
        <f t="shared" si="721"/>
        <v>17</v>
      </c>
      <c r="DU447" s="76">
        <f t="shared" si="721"/>
        <v>6</v>
      </c>
      <c r="DV447" s="76">
        <f t="shared" si="721"/>
        <v>2</v>
      </c>
      <c r="DW447" s="76">
        <f t="shared" si="721"/>
        <v>0</v>
      </c>
      <c r="DX447" s="76">
        <f t="shared" si="721"/>
        <v>0</v>
      </c>
      <c r="DY447" s="76">
        <f t="shared" si="721"/>
        <v>0</v>
      </c>
      <c r="DZ447" s="76">
        <f t="shared" si="721"/>
        <v>0</v>
      </c>
      <c r="EA447" s="76">
        <f t="shared" si="721"/>
        <v>0</v>
      </c>
      <c r="EB447" s="76">
        <f t="shared" si="721"/>
        <v>0</v>
      </c>
      <c r="EC447" s="76">
        <f t="shared" si="721"/>
        <v>0</v>
      </c>
      <c r="ED447" s="76">
        <f t="shared" si="721"/>
        <v>0</v>
      </c>
      <c r="EE447" s="76">
        <f t="shared" si="721"/>
        <v>0</v>
      </c>
    </row>
    <row r="448" spans="1:135" ht="0.95" customHeight="1" x14ac:dyDescent="0.25">
      <c r="A448" s="70">
        <v>2059</v>
      </c>
      <c r="B448" s="71">
        <f t="shared" si="544"/>
        <v>9537701</v>
      </c>
      <c r="C448" s="73">
        <f t="shared" si="549"/>
        <v>-7.0648431694921151E-4</v>
      </c>
      <c r="D448" s="66">
        <f t="shared" ref="D448:M448" si="722">D350+D399</f>
        <v>4949937</v>
      </c>
      <c r="E448" s="66">
        <f t="shared" si="722"/>
        <v>5064557</v>
      </c>
      <c r="F448" s="66">
        <f t="shared" si="722"/>
        <v>5178986</v>
      </c>
      <c r="G448" s="75">
        <f t="shared" si="722"/>
        <v>5294011</v>
      </c>
      <c r="H448" s="75">
        <f t="shared" si="722"/>
        <v>5410022</v>
      </c>
      <c r="I448" s="75">
        <f t="shared" si="722"/>
        <v>2862549</v>
      </c>
      <c r="J448" s="75">
        <f t="shared" si="722"/>
        <v>2747929</v>
      </c>
      <c r="K448" s="75">
        <f t="shared" si="722"/>
        <v>2633500</v>
      </c>
      <c r="L448" s="75">
        <f t="shared" si="722"/>
        <v>2518475</v>
      </c>
      <c r="M448" s="75">
        <f t="shared" si="722"/>
        <v>2402464</v>
      </c>
      <c r="N448" s="66"/>
      <c r="O448" s="76">
        <f t="shared" ref="O448:BZ448" si="723">O399+O350</f>
        <v>82722</v>
      </c>
      <c r="P448" s="76">
        <f t="shared" si="723"/>
        <v>83418</v>
      </c>
      <c r="Q448" s="76">
        <f t="shared" si="723"/>
        <v>83964</v>
      </c>
      <c r="R448" s="76">
        <f t="shared" si="723"/>
        <v>84415</v>
      </c>
      <c r="S448" s="76">
        <f t="shared" si="723"/>
        <v>84817</v>
      </c>
      <c r="T448" s="76">
        <f t="shared" si="723"/>
        <v>85173</v>
      </c>
      <c r="U448" s="76">
        <f t="shared" si="723"/>
        <v>85480</v>
      </c>
      <c r="V448" s="76">
        <f t="shared" si="723"/>
        <v>85746</v>
      </c>
      <c r="W448" s="76">
        <f t="shared" si="723"/>
        <v>86011</v>
      </c>
      <c r="X448" s="76">
        <f t="shared" si="723"/>
        <v>86235</v>
      </c>
      <c r="Y448" s="76">
        <f t="shared" si="723"/>
        <v>86451</v>
      </c>
      <c r="Z448" s="76">
        <f t="shared" si="723"/>
        <v>86639</v>
      </c>
      <c r="AA448" s="76">
        <f t="shared" si="723"/>
        <v>86816</v>
      </c>
      <c r="AB448" s="76">
        <f t="shared" si="723"/>
        <v>87013</v>
      </c>
      <c r="AC448" s="76">
        <f t="shared" si="723"/>
        <v>87234</v>
      </c>
      <c r="AD448" s="76">
        <f t="shared" si="723"/>
        <v>87527</v>
      </c>
      <c r="AE448" s="76">
        <f t="shared" si="723"/>
        <v>87943</v>
      </c>
      <c r="AF448" s="76">
        <f t="shared" si="723"/>
        <v>88507</v>
      </c>
      <c r="AG448" s="76">
        <f t="shared" si="723"/>
        <v>89181</v>
      </c>
      <c r="AH448" s="76">
        <f t="shared" si="723"/>
        <v>89923</v>
      </c>
      <c r="AI448" s="76">
        <f t="shared" si="723"/>
        <v>90762</v>
      </c>
      <c r="AJ448" s="76">
        <f t="shared" si="723"/>
        <v>91725</v>
      </c>
      <c r="AK448" s="76">
        <f t="shared" si="723"/>
        <v>92849</v>
      </c>
      <c r="AL448" s="76">
        <f t="shared" si="723"/>
        <v>94193</v>
      </c>
      <c r="AM448" s="76">
        <f t="shared" si="723"/>
        <v>95799</v>
      </c>
      <c r="AN448" s="76">
        <f t="shared" si="723"/>
        <v>97596</v>
      </c>
      <c r="AO448" s="76">
        <f t="shared" si="723"/>
        <v>99526</v>
      </c>
      <c r="AP448" s="76">
        <f t="shared" si="723"/>
        <v>101534</v>
      </c>
      <c r="AQ448" s="76">
        <f t="shared" si="723"/>
        <v>103512</v>
      </c>
      <c r="AR448" s="76">
        <f t="shared" si="723"/>
        <v>105461</v>
      </c>
      <c r="AS448" s="76">
        <f t="shared" si="723"/>
        <v>107288</v>
      </c>
      <c r="AT448" s="76">
        <f t="shared" si="723"/>
        <v>109038</v>
      </c>
      <c r="AU448" s="76">
        <f t="shared" si="723"/>
        <v>110628</v>
      </c>
      <c r="AV448" s="76">
        <f t="shared" si="723"/>
        <v>112053</v>
      </c>
      <c r="AW448" s="76">
        <f t="shared" si="723"/>
        <v>113301</v>
      </c>
      <c r="AX448" s="76">
        <f t="shared" si="723"/>
        <v>114365</v>
      </c>
      <c r="AY448" s="76">
        <f t="shared" si="723"/>
        <v>115218</v>
      </c>
      <c r="AZ448" s="76">
        <f t="shared" si="723"/>
        <v>115895</v>
      </c>
      <c r="BA448" s="76">
        <f t="shared" si="723"/>
        <v>116406</v>
      </c>
      <c r="BB448" s="76">
        <f t="shared" si="723"/>
        <v>116784</v>
      </c>
      <c r="BC448" s="76">
        <f t="shared" si="723"/>
        <v>117074</v>
      </c>
      <c r="BD448" s="76">
        <f t="shared" si="723"/>
        <v>117265</v>
      </c>
      <c r="BE448" s="76">
        <f t="shared" si="723"/>
        <v>117393</v>
      </c>
      <c r="BF448" s="76">
        <f t="shared" si="723"/>
        <v>117426</v>
      </c>
      <c r="BG448" s="76">
        <f t="shared" si="723"/>
        <v>117376</v>
      </c>
      <c r="BH448" s="76">
        <f t="shared" si="723"/>
        <v>117034</v>
      </c>
      <c r="BI448" s="76">
        <f t="shared" si="723"/>
        <v>117274</v>
      </c>
      <c r="BJ448" s="76">
        <f t="shared" si="723"/>
        <v>117693</v>
      </c>
      <c r="BK448" s="76">
        <f t="shared" si="723"/>
        <v>117193</v>
      </c>
      <c r="BL448" s="76">
        <f t="shared" si="723"/>
        <v>118018</v>
      </c>
      <c r="BM448" s="76">
        <f t="shared" si="723"/>
        <v>117114</v>
      </c>
      <c r="BN448" s="76">
        <f t="shared" si="723"/>
        <v>116714</v>
      </c>
      <c r="BO448" s="76">
        <f t="shared" si="723"/>
        <v>115685</v>
      </c>
      <c r="BP448" s="76">
        <f t="shared" si="723"/>
        <v>115157</v>
      </c>
      <c r="BQ448" s="76">
        <f t="shared" si="723"/>
        <v>114681</v>
      </c>
      <c r="BR448" s="76">
        <f t="shared" si="723"/>
        <v>114474</v>
      </c>
      <c r="BS448" s="76">
        <f t="shared" si="723"/>
        <v>113371</v>
      </c>
      <c r="BT448" s="76">
        <f t="shared" si="723"/>
        <v>113772</v>
      </c>
      <c r="BU448" s="76">
        <f t="shared" si="723"/>
        <v>113712</v>
      </c>
      <c r="BV448" s="76">
        <f t="shared" si="723"/>
        <v>116319</v>
      </c>
      <c r="BW448" s="76">
        <f t="shared" si="723"/>
        <v>115230</v>
      </c>
      <c r="BX448" s="76">
        <f t="shared" si="723"/>
        <v>115433</v>
      </c>
      <c r="BY448" s="76">
        <f t="shared" si="723"/>
        <v>115457</v>
      </c>
      <c r="BZ448" s="76">
        <f t="shared" si="723"/>
        <v>116284</v>
      </c>
      <c r="CA448" s="76">
        <f t="shared" ref="CA448:DK448" si="724">CA399+CA350</f>
        <v>115104</v>
      </c>
      <c r="CB448" s="76">
        <f t="shared" si="724"/>
        <v>114660</v>
      </c>
      <c r="CC448" s="76">
        <f t="shared" si="724"/>
        <v>114592</v>
      </c>
      <c r="CD448" s="76">
        <f t="shared" si="724"/>
        <v>116070</v>
      </c>
      <c r="CE448" s="76">
        <f t="shared" si="724"/>
        <v>115827</v>
      </c>
      <c r="CF448" s="76">
        <f t="shared" si="724"/>
        <v>115169</v>
      </c>
      <c r="CG448" s="76">
        <f t="shared" si="724"/>
        <v>113467</v>
      </c>
      <c r="CH448" s="76">
        <f t="shared" si="724"/>
        <v>112931</v>
      </c>
      <c r="CI448" s="76">
        <f t="shared" si="724"/>
        <v>109625</v>
      </c>
      <c r="CJ448" s="76">
        <f t="shared" si="724"/>
        <v>108972</v>
      </c>
      <c r="CK448" s="76">
        <f t="shared" si="724"/>
        <v>106937</v>
      </c>
      <c r="CL448" s="76">
        <f t="shared" si="724"/>
        <v>105379</v>
      </c>
      <c r="CM448" s="76">
        <f t="shared" si="724"/>
        <v>102534</v>
      </c>
      <c r="CN448" s="76">
        <f t="shared" si="724"/>
        <v>101616</v>
      </c>
      <c r="CO448" s="76">
        <f t="shared" si="724"/>
        <v>98737</v>
      </c>
      <c r="CP448" s="76">
        <f t="shared" si="724"/>
        <v>96275</v>
      </c>
      <c r="CQ448" s="76">
        <f t="shared" si="724"/>
        <v>91815</v>
      </c>
      <c r="CR448" s="76">
        <f t="shared" si="724"/>
        <v>88171</v>
      </c>
      <c r="CS448" s="76">
        <f t="shared" si="724"/>
        <v>85187</v>
      </c>
      <c r="CT448" s="76">
        <f t="shared" si="724"/>
        <v>81770</v>
      </c>
      <c r="CU448" s="76">
        <f t="shared" si="724"/>
        <v>78353</v>
      </c>
      <c r="CV448" s="76">
        <f t="shared" si="724"/>
        <v>76536</v>
      </c>
      <c r="CW448" s="76">
        <f t="shared" si="724"/>
        <v>73427</v>
      </c>
      <c r="CX448" s="76">
        <f t="shared" si="724"/>
        <v>71348</v>
      </c>
      <c r="CY448" s="76">
        <f t="shared" si="724"/>
        <v>69353</v>
      </c>
      <c r="CZ448" s="76">
        <f t="shared" si="724"/>
        <v>65621</v>
      </c>
      <c r="DA448" s="76">
        <f t="shared" si="724"/>
        <v>62328</v>
      </c>
      <c r="DB448" s="76">
        <f t="shared" si="724"/>
        <v>58351</v>
      </c>
      <c r="DC448" s="76">
        <f t="shared" si="724"/>
        <v>53446</v>
      </c>
      <c r="DD448" s="76">
        <f t="shared" si="724"/>
        <v>48670</v>
      </c>
      <c r="DE448" s="76">
        <f t="shared" si="724"/>
        <v>42907</v>
      </c>
      <c r="DF448" s="76">
        <f t="shared" si="724"/>
        <v>37578</v>
      </c>
      <c r="DG448" s="76">
        <f t="shared" si="724"/>
        <v>30942</v>
      </c>
      <c r="DH448" s="76">
        <f t="shared" si="724"/>
        <v>24544</v>
      </c>
      <c r="DI448" s="76">
        <f t="shared" si="724"/>
        <v>18982</v>
      </c>
      <c r="DJ448" s="76">
        <f t="shared" si="724"/>
        <v>14180</v>
      </c>
      <c r="DK448" s="76">
        <f t="shared" si="724"/>
        <v>10192</v>
      </c>
      <c r="DL448" s="76">
        <f t="shared" ref="DL448:EE448" si="725">DL399+DL350</f>
        <v>6888</v>
      </c>
      <c r="DM448" s="76">
        <f t="shared" si="725"/>
        <v>4447</v>
      </c>
      <c r="DN448" s="76">
        <f t="shared" si="725"/>
        <v>2647</v>
      </c>
      <c r="DO448" s="76">
        <f t="shared" si="725"/>
        <v>1445</v>
      </c>
      <c r="DP448" s="76">
        <f t="shared" si="725"/>
        <v>727</v>
      </c>
      <c r="DQ448" s="76">
        <f t="shared" si="725"/>
        <v>328</v>
      </c>
      <c r="DR448" s="76">
        <f t="shared" si="725"/>
        <v>137</v>
      </c>
      <c r="DS448" s="76">
        <f t="shared" si="725"/>
        <v>51</v>
      </c>
      <c r="DT448" s="76">
        <f t="shared" si="725"/>
        <v>19</v>
      </c>
      <c r="DU448" s="76">
        <f t="shared" si="725"/>
        <v>7</v>
      </c>
      <c r="DV448" s="76">
        <f t="shared" si="725"/>
        <v>2</v>
      </c>
      <c r="DW448" s="76">
        <f t="shared" si="725"/>
        <v>0</v>
      </c>
      <c r="DX448" s="76">
        <f t="shared" si="725"/>
        <v>0</v>
      </c>
      <c r="DY448" s="76">
        <f t="shared" si="725"/>
        <v>0</v>
      </c>
      <c r="DZ448" s="76">
        <f t="shared" si="725"/>
        <v>0</v>
      </c>
      <c r="EA448" s="76">
        <f t="shared" si="725"/>
        <v>0</v>
      </c>
      <c r="EB448" s="76">
        <f t="shared" si="725"/>
        <v>0</v>
      </c>
      <c r="EC448" s="76">
        <f t="shared" si="725"/>
        <v>0</v>
      </c>
      <c r="ED448" s="76">
        <f t="shared" si="725"/>
        <v>0</v>
      </c>
      <c r="EE448" s="76">
        <f t="shared" si="725"/>
        <v>0</v>
      </c>
    </row>
    <row r="449" spans="1:135" ht="0.95" customHeight="1" x14ac:dyDescent="0.25">
      <c r="A449" s="70">
        <v>2060</v>
      </c>
      <c r="B449" s="71">
        <f t="shared" si="544"/>
        <v>9530260</v>
      </c>
      <c r="C449" s="73">
        <f t="shared" si="549"/>
        <v>-7.8016704444813269E-4</v>
      </c>
      <c r="D449" s="66">
        <f t="shared" ref="D449:M449" si="726">D351+D400</f>
        <v>4940493</v>
      </c>
      <c r="E449" s="66">
        <f t="shared" si="726"/>
        <v>5054597</v>
      </c>
      <c r="F449" s="66">
        <f t="shared" si="726"/>
        <v>5168022</v>
      </c>
      <c r="G449" s="75">
        <f t="shared" si="726"/>
        <v>5281471</v>
      </c>
      <c r="H449" s="75">
        <f t="shared" si="726"/>
        <v>5395539</v>
      </c>
      <c r="I449" s="75">
        <f t="shared" si="726"/>
        <v>2865051</v>
      </c>
      <c r="J449" s="75">
        <f t="shared" si="726"/>
        <v>2750947</v>
      </c>
      <c r="K449" s="75">
        <f t="shared" si="726"/>
        <v>2637522</v>
      </c>
      <c r="L449" s="75">
        <f t="shared" si="726"/>
        <v>2524073</v>
      </c>
      <c r="M449" s="75">
        <f t="shared" si="726"/>
        <v>2410005</v>
      </c>
      <c r="N449" s="66"/>
      <c r="O449" s="76">
        <f t="shared" ref="O449:BZ449" si="727">O400+O351</f>
        <v>82504</v>
      </c>
      <c r="P449" s="76">
        <f t="shared" si="727"/>
        <v>83218</v>
      </c>
      <c r="Q449" s="76">
        <f t="shared" si="727"/>
        <v>83809</v>
      </c>
      <c r="R449" s="76">
        <f t="shared" si="727"/>
        <v>84289</v>
      </c>
      <c r="S449" s="76">
        <f t="shared" si="727"/>
        <v>84730</v>
      </c>
      <c r="T449" s="76">
        <f t="shared" si="727"/>
        <v>85118</v>
      </c>
      <c r="U449" s="76">
        <f t="shared" si="727"/>
        <v>85456</v>
      </c>
      <c r="V449" s="76">
        <f t="shared" si="727"/>
        <v>85753</v>
      </c>
      <c r="W449" s="76">
        <f t="shared" si="727"/>
        <v>86026</v>
      </c>
      <c r="X449" s="76">
        <f t="shared" si="727"/>
        <v>86280</v>
      </c>
      <c r="Y449" s="76">
        <f t="shared" si="727"/>
        <v>86492</v>
      </c>
      <c r="Z449" s="76">
        <f t="shared" si="727"/>
        <v>86693</v>
      </c>
      <c r="AA449" s="76">
        <f t="shared" si="727"/>
        <v>86876</v>
      </c>
      <c r="AB449" s="76">
        <f t="shared" si="727"/>
        <v>87058</v>
      </c>
      <c r="AC449" s="76">
        <f t="shared" si="727"/>
        <v>87285</v>
      </c>
      <c r="AD449" s="76">
        <f t="shared" si="727"/>
        <v>87578</v>
      </c>
      <c r="AE449" s="76">
        <f t="shared" si="727"/>
        <v>87978</v>
      </c>
      <c r="AF449" s="76">
        <f t="shared" si="727"/>
        <v>88523</v>
      </c>
      <c r="AG449" s="76">
        <f t="shared" si="727"/>
        <v>89168</v>
      </c>
      <c r="AH449" s="76">
        <f t="shared" si="727"/>
        <v>89882</v>
      </c>
      <c r="AI449" s="76">
        <f t="shared" si="727"/>
        <v>90674</v>
      </c>
      <c r="AJ449" s="76">
        <f t="shared" si="727"/>
        <v>91600</v>
      </c>
      <c r="AK449" s="76">
        <f t="shared" si="727"/>
        <v>92686</v>
      </c>
      <c r="AL449" s="76">
        <f t="shared" si="727"/>
        <v>93987</v>
      </c>
      <c r="AM449" s="76">
        <f t="shared" si="727"/>
        <v>95528</v>
      </c>
      <c r="AN449" s="76">
        <f t="shared" si="727"/>
        <v>97291</v>
      </c>
      <c r="AO449" s="76">
        <f t="shared" si="727"/>
        <v>99179</v>
      </c>
      <c r="AP449" s="76">
        <f t="shared" si="727"/>
        <v>101135</v>
      </c>
      <c r="AQ449" s="76">
        <f t="shared" si="727"/>
        <v>103107</v>
      </c>
      <c r="AR449" s="76">
        <f t="shared" si="727"/>
        <v>105016</v>
      </c>
      <c r="AS449" s="76">
        <f t="shared" si="727"/>
        <v>106870</v>
      </c>
      <c r="AT449" s="76">
        <f t="shared" si="727"/>
        <v>108603</v>
      </c>
      <c r="AU449" s="76">
        <f t="shared" si="727"/>
        <v>110246</v>
      </c>
      <c r="AV449" s="76">
        <f t="shared" si="727"/>
        <v>111723</v>
      </c>
      <c r="AW449" s="76">
        <f t="shared" si="727"/>
        <v>113026</v>
      </c>
      <c r="AX449" s="76">
        <f t="shared" si="727"/>
        <v>114161</v>
      </c>
      <c r="AY449" s="76">
        <f t="shared" si="727"/>
        <v>115116</v>
      </c>
      <c r="AZ449" s="76">
        <f t="shared" si="727"/>
        <v>115870</v>
      </c>
      <c r="BA449" s="76">
        <f t="shared" si="727"/>
        <v>116461</v>
      </c>
      <c r="BB449" s="76">
        <f t="shared" si="727"/>
        <v>116897</v>
      </c>
      <c r="BC449" s="76">
        <f t="shared" si="727"/>
        <v>117209</v>
      </c>
      <c r="BD449" s="76">
        <f t="shared" si="727"/>
        <v>117438</v>
      </c>
      <c r="BE449" s="76">
        <f t="shared" si="727"/>
        <v>117576</v>
      </c>
      <c r="BF449" s="76">
        <f t="shared" si="727"/>
        <v>117657</v>
      </c>
      <c r="BG449" s="76">
        <f t="shared" si="727"/>
        <v>117649</v>
      </c>
      <c r="BH449" s="76">
        <f t="shared" si="727"/>
        <v>117559</v>
      </c>
      <c r="BI449" s="76">
        <f t="shared" si="727"/>
        <v>117176</v>
      </c>
      <c r="BJ449" s="76">
        <f t="shared" si="727"/>
        <v>117369</v>
      </c>
      <c r="BK449" s="76">
        <f t="shared" si="727"/>
        <v>117734</v>
      </c>
      <c r="BL449" s="76">
        <f t="shared" si="727"/>
        <v>117182</v>
      </c>
      <c r="BM449" s="76">
        <f t="shared" si="727"/>
        <v>117943</v>
      </c>
      <c r="BN449" s="76">
        <f t="shared" si="727"/>
        <v>116978</v>
      </c>
      <c r="BO449" s="76">
        <f t="shared" si="727"/>
        <v>116510</v>
      </c>
      <c r="BP449" s="76">
        <f t="shared" si="727"/>
        <v>115419</v>
      </c>
      <c r="BQ449" s="76">
        <f t="shared" si="727"/>
        <v>114827</v>
      </c>
      <c r="BR449" s="76">
        <f t="shared" si="727"/>
        <v>114285</v>
      </c>
      <c r="BS449" s="76">
        <f t="shared" si="727"/>
        <v>114008</v>
      </c>
      <c r="BT449" s="76">
        <f t="shared" si="727"/>
        <v>112835</v>
      </c>
      <c r="BU449" s="76">
        <f t="shared" si="727"/>
        <v>113160</v>
      </c>
      <c r="BV449" s="76">
        <f t="shared" si="727"/>
        <v>113021</v>
      </c>
      <c r="BW449" s="76">
        <f t="shared" si="727"/>
        <v>115444</v>
      </c>
      <c r="BX449" s="76">
        <f t="shared" si="727"/>
        <v>114386</v>
      </c>
      <c r="BY449" s="76">
        <f t="shared" si="727"/>
        <v>114528</v>
      </c>
      <c r="BZ449" s="76">
        <f t="shared" si="727"/>
        <v>114486</v>
      </c>
      <c r="CA449" s="76">
        <f t="shared" ref="CA449:DK449" si="728">CA400+CA351</f>
        <v>115095</v>
      </c>
      <c r="CB449" s="76">
        <f t="shared" si="728"/>
        <v>113653</v>
      </c>
      <c r="CC449" s="76">
        <f t="shared" si="728"/>
        <v>113613</v>
      </c>
      <c r="CD449" s="76">
        <f t="shared" si="728"/>
        <v>113644</v>
      </c>
      <c r="CE449" s="76">
        <f t="shared" si="728"/>
        <v>115096</v>
      </c>
      <c r="CF449" s="76">
        <f t="shared" si="728"/>
        <v>114827</v>
      </c>
      <c r="CG449" s="76">
        <f t="shared" si="728"/>
        <v>114127</v>
      </c>
      <c r="CH449" s="76">
        <f t="shared" si="728"/>
        <v>112378</v>
      </c>
      <c r="CI449" s="76">
        <f t="shared" si="728"/>
        <v>111770</v>
      </c>
      <c r="CJ449" s="76">
        <f t="shared" si="728"/>
        <v>108406</v>
      </c>
      <c r="CK449" s="76">
        <f t="shared" si="728"/>
        <v>107658</v>
      </c>
      <c r="CL449" s="76">
        <f t="shared" si="728"/>
        <v>105527</v>
      </c>
      <c r="CM449" s="76">
        <f t="shared" si="728"/>
        <v>103855</v>
      </c>
      <c r="CN449" s="76">
        <f t="shared" si="728"/>
        <v>100908</v>
      </c>
      <c r="CO449" s="76">
        <f t="shared" si="728"/>
        <v>99843</v>
      </c>
      <c r="CP449" s="76">
        <f t="shared" si="728"/>
        <v>96835</v>
      </c>
      <c r="CQ449" s="76">
        <f t="shared" si="728"/>
        <v>94222</v>
      </c>
      <c r="CR449" s="76">
        <f t="shared" si="728"/>
        <v>89634</v>
      </c>
      <c r="CS449" s="76">
        <f t="shared" si="728"/>
        <v>85835</v>
      </c>
      <c r="CT449" s="76">
        <f t="shared" si="728"/>
        <v>82664</v>
      </c>
      <c r="CU449" s="76">
        <f t="shared" si="728"/>
        <v>79067</v>
      </c>
      <c r="CV449" s="76">
        <f t="shared" si="728"/>
        <v>75449</v>
      </c>
      <c r="CW449" s="76">
        <f t="shared" si="728"/>
        <v>73354</v>
      </c>
      <c r="CX449" s="76">
        <f t="shared" si="728"/>
        <v>69996</v>
      </c>
      <c r="CY449" s="76">
        <f t="shared" si="728"/>
        <v>67598</v>
      </c>
      <c r="CZ449" s="76">
        <f t="shared" si="728"/>
        <v>65244</v>
      </c>
      <c r="DA449" s="76">
        <f t="shared" si="728"/>
        <v>61225</v>
      </c>
      <c r="DB449" s="76">
        <f t="shared" si="728"/>
        <v>57602</v>
      </c>
      <c r="DC449" s="76">
        <f t="shared" si="728"/>
        <v>53330</v>
      </c>
      <c r="DD449" s="76">
        <f t="shared" si="728"/>
        <v>48217</v>
      </c>
      <c r="DE449" s="76">
        <f t="shared" si="728"/>
        <v>43247</v>
      </c>
      <c r="DF449" s="76">
        <f t="shared" si="728"/>
        <v>37447</v>
      </c>
      <c r="DG449" s="76">
        <f t="shared" si="728"/>
        <v>32116</v>
      </c>
      <c r="DH449" s="76">
        <f t="shared" si="728"/>
        <v>25794</v>
      </c>
      <c r="DI449" s="76">
        <f t="shared" si="728"/>
        <v>19870</v>
      </c>
      <c r="DJ449" s="76">
        <f t="shared" si="728"/>
        <v>14843</v>
      </c>
      <c r="DK449" s="76">
        <f t="shared" si="728"/>
        <v>10678</v>
      </c>
      <c r="DL449" s="76">
        <f t="shared" ref="DL449:EE449" si="729">DL400+DL351</f>
        <v>7316</v>
      </c>
      <c r="DM449" s="76">
        <f t="shared" si="729"/>
        <v>4674</v>
      </c>
      <c r="DN449" s="76">
        <f t="shared" si="729"/>
        <v>2825</v>
      </c>
      <c r="DO449" s="76">
        <f t="shared" si="729"/>
        <v>1558</v>
      </c>
      <c r="DP449" s="76">
        <f t="shared" si="729"/>
        <v>782</v>
      </c>
      <c r="DQ449" s="76">
        <f t="shared" si="729"/>
        <v>360</v>
      </c>
      <c r="DR449" s="76">
        <f t="shared" si="729"/>
        <v>148</v>
      </c>
      <c r="DS449" s="76">
        <f t="shared" si="729"/>
        <v>58</v>
      </c>
      <c r="DT449" s="76">
        <f t="shared" si="729"/>
        <v>22</v>
      </c>
      <c r="DU449" s="76">
        <f t="shared" si="729"/>
        <v>8</v>
      </c>
      <c r="DV449" s="76">
        <f t="shared" si="729"/>
        <v>2</v>
      </c>
      <c r="DW449" s="76">
        <f t="shared" si="729"/>
        <v>0</v>
      </c>
      <c r="DX449" s="76">
        <f t="shared" si="729"/>
        <v>0</v>
      </c>
      <c r="DY449" s="76">
        <f t="shared" si="729"/>
        <v>0</v>
      </c>
      <c r="DZ449" s="76">
        <f t="shared" si="729"/>
        <v>0</v>
      </c>
      <c r="EA449" s="76">
        <f t="shared" si="729"/>
        <v>0</v>
      </c>
      <c r="EB449" s="76">
        <f t="shared" si="729"/>
        <v>0</v>
      </c>
      <c r="EC449" s="76">
        <f t="shared" si="729"/>
        <v>0</v>
      </c>
      <c r="ED449" s="76">
        <f t="shared" si="729"/>
        <v>0</v>
      </c>
      <c r="EE449" s="76">
        <f t="shared" si="729"/>
        <v>0</v>
      </c>
    </row>
    <row r="450" spans="1:135" ht="0.95" customHeight="1" x14ac:dyDescent="0.25">
      <c r="A450" s="70"/>
      <c r="B450" s="71"/>
      <c r="C450" s="77"/>
      <c r="D450" s="66"/>
      <c r="E450" s="66"/>
      <c r="F450" s="66"/>
      <c r="G450" s="75"/>
      <c r="H450" s="75"/>
      <c r="I450" s="75"/>
      <c r="J450" s="75"/>
      <c r="K450" s="75"/>
      <c r="L450" s="75"/>
      <c r="M450" s="75"/>
      <c r="N450" s="66"/>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c r="BG450" s="68"/>
      <c r="BH450" s="68"/>
      <c r="BI450" s="68"/>
      <c r="BJ450" s="68"/>
      <c r="BK450" s="68"/>
      <c r="BL450" s="68"/>
      <c r="BM450" s="68"/>
      <c r="BN450" s="68"/>
      <c r="BO450" s="68"/>
      <c r="BP450" s="68"/>
      <c r="BQ450" s="68"/>
      <c r="BR450" s="68"/>
      <c r="BS450" s="68"/>
      <c r="BT450" s="68"/>
      <c r="BU450" s="68"/>
      <c r="BV450" s="68"/>
      <c r="BW450" s="68"/>
      <c r="BX450" s="68"/>
      <c r="BY450" s="68"/>
      <c r="BZ450" s="68"/>
      <c r="CA450" s="68"/>
      <c r="CB450" s="68"/>
      <c r="CC450" s="68"/>
      <c r="CD450" s="68"/>
      <c r="CE450" s="68"/>
      <c r="CF450" s="68"/>
      <c r="CG450" s="68"/>
      <c r="CH450" s="68"/>
      <c r="CI450" s="68"/>
      <c r="CJ450" s="68"/>
      <c r="CK450" s="68"/>
      <c r="CL450" s="68"/>
      <c r="CM450" s="68"/>
      <c r="CN450" s="68"/>
      <c r="CO450" s="68"/>
      <c r="CP450" s="68"/>
      <c r="CQ450" s="68"/>
      <c r="CR450" s="68"/>
      <c r="CS450" s="68"/>
      <c r="CT450" s="68"/>
      <c r="CU450" s="68"/>
      <c r="CV450" s="68"/>
      <c r="CW450" s="68"/>
      <c r="CX450" s="68"/>
      <c r="CY450" s="68"/>
      <c r="CZ450" s="68"/>
      <c r="DA450" s="68"/>
      <c r="DB450" s="68"/>
      <c r="DC450" s="68"/>
      <c r="DD450" s="68"/>
      <c r="DE450" s="68"/>
      <c r="DF450" s="68"/>
      <c r="DG450" s="68"/>
      <c r="DH450" s="68"/>
      <c r="DI450" s="68"/>
      <c r="DJ450" s="68"/>
    </row>
  </sheetData>
  <sheetProtection algorithmName="SHA-512" hashValue="egR8U2Vg7aT+7N/NCWidcEAiy4alRatpXW7ZrlRStR6os3vU4qCGbt7ATQhBzl+9LTsYngF8WGlPgSW1focyxg==" saltValue="so2LddKHhWljUxmvT7ps8A==" spinCount="100000" sheet="1" objects="1" scenarios="1" selectLockedCells="1" selectUnlockedCell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46"/>
  <sheetViews>
    <sheetView zoomScaleNormal="100" workbookViewId="0">
      <selection activeCell="G340" sqref="G340"/>
    </sheetView>
  </sheetViews>
  <sheetFormatPr baseColWidth="10" defaultRowHeight="0.95" customHeight="1" x14ac:dyDescent="0.3"/>
  <cols>
    <col min="1" max="1" width="8.28515625" style="19" customWidth="1"/>
    <col min="2" max="2" width="11.5703125" style="19" customWidth="1"/>
    <col min="3" max="12" width="10.7109375" style="88" customWidth="1"/>
    <col min="13" max="112" width="6.5703125" style="98" customWidth="1"/>
    <col min="113" max="133" width="6.7109375" style="98" customWidth="1"/>
    <col min="134" max="137" width="6.7109375" style="19" customWidth="1"/>
    <col min="138" max="16384" width="11.42578125" style="19"/>
  </cols>
  <sheetData>
    <row r="1" spans="1:133" ht="0.95" customHeight="1" x14ac:dyDescent="0.35">
      <c r="A1" s="72" t="s">
        <v>203</v>
      </c>
      <c r="B1" s="72"/>
    </row>
    <row r="4" spans="1:133" ht="0.95" customHeight="1" x14ac:dyDescent="0.35">
      <c r="A4" s="99" t="s">
        <v>20</v>
      </c>
      <c r="B4" s="99"/>
      <c r="C4" s="89"/>
      <c r="D4" s="89"/>
      <c r="E4" s="89"/>
      <c r="F4" s="89"/>
      <c r="G4" s="89"/>
      <c r="H4" s="89"/>
      <c r="I4" s="89"/>
      <c r="J4" s="89"/>
      <c r="K4" s="89"/>
      <c r="L4" s="89"/>
    </row>
    <row r="5" spans="1:133" ht="0.95" customHeight="1" x14ac:dyDescent="0.25">
      <c r="A5" s="69" t="s">
        <v>19</v>
      </c>
      <c r="B5" s="69"/>
      <c r="C5" s="90" t="s">
        <v>27</v>
      </c>
      <c r="D5" s="90" t="s">
        <v>37</v>
      </c>
      <c r="E5" s="90" t="s">
        <v>38</v>
      </c>
      <c r="F5" s="90" t="s">
        <v>46</v>
      </c>
      <c r="G5" s="90" t="s">
        <v>47</v>
      </c>
      <c r="H5" s="90" t="s">
        <v>23</v>
      </c>
      <c r="I5" s="90" t="s">
        <v>24</v>
      </c>
      <c r="J5" s="90" t="s">
        <v>25</v>
      </c>
      <c r="K5" s="90" t="s">
        <v>48</v>
      </c>
      <c r="L5" s="90" t="s">
        <v>49</v>
      </c>
      <c r="M5" s="76">
        <v>0</v>
      </c>
      <c r="N5" s="76">
        <v>1</v>
      </c>
      <c r="O5" s="76">
        <v>2</v>
      </c>
      <c r="P5" s="76">
        <v>3</v>
      </c>
      <c r="Q5" s="76">
        <v>4</v>
      </c>
      <c r="R5" s="76">
        <v>5</v>
      </c>
      <c r="S5" s="76">
        <v>6</v>
      </c>
      <c r="T5" s="76">
        <v>7</v>
      </c>
      <c r="U5" s="76">
        <v>8</v>
      </c>
      <c r="V5" s="76">
        <v>9</v>
      </c>
      <c r="W5" s="76">
        <v>10</v>
      </c>
      <c r="X5" s="76">
        <v>11</v>
      </c>
      <c r="Y5" s="76">
        <v>12</v>
      </c>
      <c r="Z5" s="76">
        <v>13</v>
      </c>
      <c r="AA5" s="76">
        <v>14</v>
      </c>
      <c r="AB5" s="76">
        <v>15</v>
      </c>
      <c r="AC5" s="76">
        <v>16</v>
      </c>
      <c r="AD5" s="76">
        <v>17</v>
      </c>
      <c r="AE5" s="76">
        <v>18</v>
      </c>
      <c r="AF5" s="76">
        <v>19</v>
      </c>
      <c r="AG5" s="76">
        <v>20</v>
      </c>
      <c r="AH5" s="76">
        <v>21</v>
      </c>
      <c r="AI5" s="76">
        <v>22</v>
      </c>
      <c r="AJ5" s="76">
        <v>23</v>
      </c>
      <c r="AK5" s="76">
        <v>24</v>
      </c>
      <c r="AL5" s="76">
        <v>25</v>
      </c>
      <c r="AM5" s="76">
        <v>26</v>
      </c>
      <c r="AN5" s="76">
        <v>27</v>
      </c>
      <c r="AO5" s="76">
        <v>28</v>
      </c>
      <c r="AP5" s="76">
        <v>29</v>
      </c>
      <c r="AQ5" s="76">
        <v>30</v>
      </c>
      <c r="AR5" s="76">
        <v>31</v>
      </c>
      <c r="AS5" s="76">
        <v>32</v>
      </c>
      <c r="AT5" s="76">
        <v>33</v>
      </c>
      <c r="AU5" s="76">
        <v>34</v>
      </c>
      <c r="AV5" s="76">
        <v>35</v>
      </c>
      <c r="AW5" s="76">
        <v>36</v>
      </c>
      <c r="AX5" s="76">
        <v>37</v>
      </c>
      <c r="AY5" s="76">
        <v>38</v>
      </c>
      <c r="AZ5" s="76">
        <v>39</v>
      </c>
      <c r="BA5" s="76">
        <v>40</v>
      </c>
      <c r="BB5" s="76">
        <v>41</v>
      </c>
      <c r="BC5" s="76">
        <v>42</v>
      </c>
      <c r="BD5" s="76">
        <v>43</v>
      </c>
      <c r="BE5" s="76">
        <v>44</v>
      </c>
      <c r="BF5" s="76">
        <v>45</v>
      </c>
      <c r="BG5" s="76">
        <v>46</v>
      </c>
      <c r="BH5" s="76">
        <v>47</v>
      </c>
      <c r="BI5" s="76">
        <v>48</v>
      </c>
      <c r="BJ5" s="76">
        <v>49</v>
      </c>
      <c r="BK5" s="76">
        <v>50</v>
      </c>
      <c r="BL5" s="76">
        <v>51</v>
      </c>
      <c r="BM5" s="76">
        <v>52</v>
      </c>
      <c r="BN5" s="76">
        <v>53</v>
      </c>
      <c r="BO5" s="76">
        <v>54</v>
      </c>
      <c r="BP5" s="76">
        <v>55</v>
      </c>
      <c r="BQ5" s="76">
        <v>56</v>
      </c>
      <c r="BR5" s="76">
        <v>57</v>
      </c>
      <c r="BS5" s="76">
        <v>58</v>
      </c>
      <c r="BT5" s="76">
        <v>59</v>
      </c>
      <c r="BU5" s="76">
        <v>60</v>
      </c>
      <c r="BV5" s="76">
        <v>61</v>
      </c>
      <c r="BW5" s="76">
        <v>62</v>
      </c>
      <c r="BX5" s="76">
        <v>63</v>
      </c>
      <c r="BY5" s="76">
        <v>64</v>
      </c>
      <c r="BZ5" s="76">
        <v>65</v>
      </c>
      <c r="CA5" s="76">
        <v>66</v>
      </c>
      <c r="CB5" s="76">
        <v>67</v>
      </c>
      <c r="CC5" s="76">
        <v>68</v>
      </c>
      <c r="CD5" s="76">
        <v>69</v>
      </c>
      <c r="CE5" s="76">
        <v>70</v>
      </c>
      <c r="CF5" s="76">
        <v>71</v>
      </c>
      <c r="CG5" s="76">
        <v>72</v>
      </c>
      <c r="CH5" s="76">
        <v>73</v>
      </c>
      <c r="CI5" s="76">
        <v>74</v>
      </c>
      <c r="CJ5" s="76">
        <v>75</v>
      </c>
      <c r="CK5" s="76">
        <v>76</v>
      </c>
      <c r="CL5" s="76">
        <v>77</v>
      </c>
      <c r="CM5" s="76">
        <v>78</v>
      </c>
      <c r="CN5" s="76">
        <v>79</v>
      </c>
      <c r="CO5" s="76">
        <v>80</v>
      </c>
      <c r="CP5" s="76">
        <v>81</v>
      </c>
      <c r="CQ5" s="76">
        <v>82</v>
      </c>
      <c r="CR5" s="76">
        <v>83</v>
      </c>
      <c r="CS5" s="76">
        <v>84</v>
      </c>
      <c r="CT5" s="76">
        <v>85</v>
      </c>
      <c r="CU5" s="76">
        <v>86</v>
      </c>
      <c r="CV5" s="76">
        <v>87</v>
      </c>
      <c r="CW5" s="76">
        <v>88</v>
      </c>
      <c r="CX5" s="76">
        <v>89</v>
      </c>
      <c r="CY5" s="76">
        <v>90</v>
      </c>
      <c r="CZ5" s="76">
        <v>91</v>
      </c>
      <c r="DA5" s="76">
        <v>92</v>
      </c>
      <c r="DB5" s="76">
        <v>93</v>
      </c>
      <c r="DC5" s="76">
        <v>94</v>
      </c>
      <c r="DD5" s="76">
        <v>95</v>
      </c>
      <c r="DE5" s="76">
        <v>96</v>
      </c>
      <c r="DF5" s="76">
        <v>97</v>
      </c>
      <c r="DG5" s="76">
        <v>98</v>
      </c>
      <c r="DH5" s="76">
        <v>99</v>
      </c>
      <c r="DI5" s="76">
        <v>100</v>
      </c>
      <c r="DJ5" s="76">
        <v>101</v>
      </c>
      <c r="DK5" s="76">
        <v>102</v>
      </c>
      <c r="DL5" s="76">
        <v>103</v>
      </c>
      <c r="DM5" s="76">
        <v>104</v>
      </c>
      <c r="DN5" s="76">
        <v>105</v>
      </c>
      <c r="DO5" s="76">
        <v>106</v>
      </c>
      <c r="DP5" s="76">
        <v>107</v>
      </c>
      <c r="DQ5" s="76">
        <v>108</v>
      </c>
      <c r="DR5" s="76">
        <v>109</v>
      </c>
      <c r="DS5" s="76">
        <v>110</v>
      </c>
      <c r="DT5" s="76">
        <v>111</v>
      </c>
      <c r="DU5" s="76">
        <v>112</v>
      </c>
      <c r="DV5" s="76">
        <v>113</v>
      </c>
      <c r="DW5" s="76">
        <v>114</v>
      </c>
      <c r="DX5" s="76">
        <v>115</v>
      </c>
      <c r="DY5" s="76">
        <v>116</v>
      </c>
      <c r="DZ5" s="76">
        <v>117</v>
      </c>
      <c r="EA5" s="76">
        <v>118</v>
      </c>
      <c r="EB5" s="76">
        <v>119</v>
      </c>
      <c r="EC5" s="76">
        <v>120</v>
      </c>
    </row>
    <row r="6" spans="1:133" ht="0.95" customHeight="1" x14ac:dyDescent="0.3">
      <c r="A6" s="93" t="s">
        <v>201</v>
      </c>
      <c r="B6" s="93"/>
      <c r="C6" s="91">
        <f>SUM(AG6:BY6)</f>
        <v>1770089</v>
      </c>
      <c r="D6" s="91">
        <f>SUM(AG6:BZ6)</f>
        <v>1796363</v>
      </c>
      <c r="E6" s="91">
        <f>SUM(AG6:CA6)</f>
        <v>1821153</v>
      </c>
      <c r="F6" s="91">
        <f>SUM(AG6:CB6)</f>
        <v>1844808</v>
      </c>
      <c r="G6" s="91">
        <f>SUM(AG6:CC6)</f>
        <v>1867028</v>
      </c>
      <c r="H6" s="91">
        <f>SUM(BZ6:$EC6)</f>
        <v>295143</v>
      </c>
      <c r="I6" s="91">
        <f>SUM(CA6:$EC6)</f>
        <v>268869</v>
      </c>
      <c r="J6" s="91">
        <f>SUM(CB6:$EC6)</f>
        <v>244079</v>
      </c>
      <c r="K6" s="91">
        <f>SUM(CC6:$EC6)</f>
        <v>220424</v>
      </c>
      <c r="L6" s="91">
        <f>SUM(CD6:$EC6)</f>
        <v>198204</v>
      </c>
      <c r="M6" s="68">
        <v>48617</v>
      </c>
      <c r="N6" s="68">
        <v>49189</v>
      </c>
      <c r="O6" s="68">
        <v>49203</v>
      </c>
      <c r="P6" s="68">
        <v>51023</v>
      </c>
      <c r="Q6" s="68">
        <v>51441</v>
      </c>
      <c r="R6" s="68">
        <v>52843</v>
      </c>
      <c r="S6" s="68">
        <v>54036</v>
      </c>
      <c r="T6" s="68">
        <v>53818</v>
      </c>
      <c r="U6" s="68">
        <v>52683</v>
      </c>
      <c r="V6" s="68">
        <v>50812</v>
      </c>
      <c r="W6" s="68">
        <v>49414</v>
      </c>
      <c r="X6" s="68">
        <v>48388</v>
      </c>
      <c r="Y6" s="68">
        <v>47968</v>
      </c>
      <c r="Z6" s="68">
        <v>47294</v>
      </c>
      <c r="AA6" s="68">
        <v>47270</v>
      </c>
      <c r="AB6" s="68">
        <v>46348</v>
      </c>
      <c r="AC6" s="68">
        <v>45185</v>
      </c>
      <c r="AD6" s="68">
        <v>44155</v>
      </c>
      <c r="AE6" s="68">
        <v>44520</v>
      </c>
      <c r="AF6" s="68">
        <v>45917</v>
      </c>
      <c r="AG6" s="68">
        <v>46062</v>
      </c>
      <c r="AH6" s="68">
        <v>47377</v>
      </c>
      <c r="AI6" s="68">
        <v>47490</v>
      </c>
      <c r="AJ6" s="68">
        <v>48800</v>
      </c>
      <c r="AK6" s="68">
        <v>49869</v>
      </c>
      <c r="AL6" s="68">
        <v>52518</v>
      </c>
      <c r="AM6" s="68">
        <v>51747</v>
      </c>
      <c r="AN6" s="68">
        <v>51884</v>
      </c>
      <c r="AO6" s="68">
        <v>51619</v>
      </c>
      <c r="AP6" s="68">
        <v>50466</v>
      </c>
      <c r="AQ6" s="68">
        <v>47694</v>
      </c>
      <c r="AR6" s="68">
        <v>46059</v>
      </c>
      <c r="AS6" s="68">
        <v>45222</v>
      </c>
      <c r="AT6" s="68">
        <v>44341</v>
      </c>
      <c r="AU6" s="68">
        <v>43092</v>
      </c>
      <c r="AV6" s="68">
        <v>43552</v>
      </c>
      <c r="AW6" s="68">
        <v>43504</v>
      </c>
      <c r="AX6" s="68">
        <v>42766</v>
      </c>
      <c r="AY6" s="68">
        <v>41291</v>
      </c>
      <c r="AZ6" s="68">
        <v>40864</v>
      </c>
      <c r="BA6" s="68">
        <v>39933</v>
      </c>
      <c r="BB6" s="68">
        <v>40309</v>
      </c>
      <c r="BC6" s="68">
        <v>38620</v>
      </c>
      <c r="BD6" s="68">
        <v>37874</v>
      </c>
      <c r="BE6" s="68">
        <v>37227</v>
      </c>
      <c r="BF6" s="68">
        <v>37123</v>
      </c>
      <c r="BG6" s="68">
        <v>36548</v>
      </c>
      <c r="BH6" s="68">
        <v>36025</v>
      </c>
      <c r="BI6" s="68">
        <v>36356</v>
      </c>
      <c r="BJ6" s="68">
        <v>35873</v>
      </c>
      <c r="BK6" s="68">
        <v>36393</v>
      </c>
      <c r="BL6" s="68">
        <v>36039</v>
      </c>
      <c r="BM6" s="68">
        <v>30248</v>
      </c>
      <c r="BN6" s="68">
        <v>29271</v>
      </c>
      <c r="BO6" s="68">
        <v>28352</v>
      </c>
      <c r="BP6" s="68">
        <v>29200</v>
      </c>
      <c r="BQ6" s="68">
        <v>29154</v>
      </c>
      <c r="BR6" s="68">
        <v>31941</v>
      </c>
      <c r="BS6" s="68">
        <v>31488</v>
      </c>
      <c r="BT6" s="68">
        <v>31453</v>
      </c>
      <c r="BU6" s="68">
        <v>29598</v>
      </c>
      <c r="BV6" s="68">
        <v>30151</v>
      </c>
      <c r="BW6" s="68">
        <v>29085</v>
      </c>
      <c r="BX6" s="68">
        <v>28596</v>
      </c>
      <c r="BY6" s="68">
        <v>27015</v>
      </c>
      <c r="BZ6" s="68">
        <v>26274</v>
      </c>
      <c r="CA6" s="68">
        <v>24790</v>
      </c>
      <c r="CB6" s="68">
        <v>23655</v>
      </c>
      <c r="CC6" s="68">
        <v>22220</v>
      </c>
      <c r="CD6" s="68">
        <v>21573</v>
      </c>
      <c r="CE6" s="68">
        <v>20150</v>
      </c>
      <c r="CF6" s="68">
        <v>18008</v>
      </c>
      <c r="CG6" s="68">
        <v>17201</v>
      </c>
      <c r="CH6" s="68">
        <v>15181</v>
      </c>
      <c r="CI6" s="68">
        <v>14138</v>
      </c>
      <c r="CJ6" s="68">
        <v>12980</v>
      </c>
      <c r="CK6" s="68">
        <v>11546</v>
      </c>
      <c r="CL6" s="68">
        <v>10359</v>
      </c>
      <c r="CM6" s="68">
        <v>9226</v>
      </c>
      <c r="CN6" s="68">
        <v>8246</v>
      </c>
      <c r="CO6" s="68">
        <v>7069</v>
      </c>
      <c r="CP6" s="68">
        <v>5964</v>
      </c>
      <c r="CQ6" s="68">
        <v>5125</v>
      </c>
      <c r="CR6" s="68">
        <v>4476</v>
      </c>
      <c r="CS6" s="68">
        <v>3729</v>
      </c>
      <c r="CT6" s="68">
        <v>3153</v>
      </c>
      <c r="CU6" s="68">
        <v>2418</v>
      </c>
      <c r="CV6" s="68">
        <v>1948</v>
      </c>
      <c r="CW6" s="68">
        <v>1626</v>
      </c>
      <c r="CX6" s="68">
        <v>1248</v>
      </c>
      <c r="CY6" s="68">
        <v>920</v>
      </c>
      <c r="CZ6" s="68">
        <v>682</v>
      </c>
      <c r="DA6" s="68">
        <v>454</v>
      </c>
      <c r="DB6" s="68">
        <v>288</v>
      </c>
      <c r="DC6" s="68">
        <v>202</v>
      </c>
      <c r="DD6" s="68">
        <v>134</v>
      </c>
      <c r="DE6" s="68">
        <v>80</v>
      </c>
      <c r="DF6" s="68">
        <v>41</v>
      </c>
      <c r="DG6" s="68">
        <v>20</v>
      </c>
      <c r="DH6" s="68">
        <v>19</v>
      </c>
    </row>
    <row r="7" spans="1:133" ht="0.95" customHeight="1" x14ac:dyDescent="0.3">
      <c r="A7" s="93" t="s">
        <v>200</v>
      </c>
      <c r="B7" s="93"/>
      <c r="C7" s="91">
        <f t="shared" ref="C7:C44" si="0">SUM(AG7:BY7)</f>
        <v>1788180</v>
      </c>
      <c r="D7" s="91">
        <f t="shared" ref="D7:D44" si="1">SUM(AG7:BZ7)</f>
        <v>1814537</v>
      </c>
      <c r="E7" s="91">
        <f t="shared" ref="E7:E44" si="2">SUM(AG7:CA7)</f>
        <v>1840069</v>
      </c>
      <c r="F7" s="91">
        <f t="shared" ref="F7:F44" si="3">SUM(AG7:CB7)</f>
        <v>1864084</v>
      </c>
      <c r="G7" s="91">
        <f t="shared" ref="G7:G44" si="4">SUM(AG7:CC7)</f>
        <v>1886964</v>
      </c>
      <c r="H7" s="91">
        <f>SUM(BZ7:$EC7)</f>
        <v>302782</v>
      </c>
      <c r="I7" s="91">
        <f>SUM(CA7:$EC7)</f>
        <v>276425</v>
      </c>
      <c r="J7" s="91">
        <f>SUM(CB7:$EC7)</f>
        <v>250893</v>
      </c>
      <c r="K7" s="91">
        <f>SUM(CC7:$EC7)</f>
        <v>226878</v>
      </c>
      <c r="L7" s="91">
        <f>SUM(CD7:$EC7)</f>
        <v>203998</v>
      </c>
      <c r="M7" s="68">
        <v>46050</v>
      </c>
      <c r="N7" s="68">
        <v>47789</v>
      </c>
      <c r="O7" s="68">
        <v>48727</v>
      </c>
      <c r="P7" s="68">
        <v>49115</v>
      </c>
      <c r="Q7" s="68">
        <v>50845</v>
      </c>
      <c r="R7" s="68">
        <v>51294</v>
      </c>
      <c r="S7" s="68">
        <v>52639</v>
      </c>
      <c r="T7" s="68">
        <v>53745</v>
      </c>
      <c r="U7" s="68">
        <v>53851</v>
      </c>
      <c r="V7" s="68">
        <v>52773</v>
      </c>
      <c r="W7" s="68">
        <v>50909</v>
      </c>
      <c r="X7" s="68">
        <v>49489</v>
      </c>
      <c r="Y7" s="68">
        <v>48489</v>
      </c>
      <c r="Z7" s="68">
        <v>48073</v>
      </c>
      <c r="AA7" s="68">
        <v>47346</v>
      </c>
      <c r="AB7" s="68">
        <v>47398</v>
      </c>
      <c r="AC7" s="68">
        <v>46634</v>
      </c>
      <c r="AD7" s="68">
        <v>45554</v>
      </c>
      <c r="AE7" s="68">
        <v>44473</v>
      </c>
      <c r="AF7" s="68">
        <v>44685</v>
      </c>
      <c r="AG7" s="68">
        <v>45977</v>
      </c>
      <c r="AH7" s="68">
        <v>46265</v>
      </c>
      <c r="AI7" s="68">
        <v>48156</v>
      </c>
      <c r="AJ7" s="68">
        <v>48444</v>
      </c>
      <c r="AK7" s="68">
        <v>50160</v>
      </c>
      <c r="AL7" s="68">
        <v>51175</v>
      </c>
      <c r="AM7" s="68">
        <v>53628</v>
      </c>
      <c r="AN7" s="68">
        <v>52674</v>
      </c>
      <c r="AO7" s="68">
        <v>52719</v>
      </c>
      <c r="AP7" s="68">
        <v>52102</v>
      </c>
      <c r="AQ7" s="68">
        <v>50773</v>
      </c>
      <c r="AR7" s="68">
        <v>47849</v>
      </c>
      <c r="AS7" s="68">
        <v>46012</v>
      </c>
      <c r="AT7" s="68">
        <v>45157</v>
      </c>
      <c r="AU7" s="68">
        <v>44188</v>
      </c>
      <c r="AV7" s="68">
        <v>42923</v>
      </c>
      <c r="AW7" s="68">
        <v>43338</v>
      </c>
      <c r="AX7" s="68">
        <v>43279</v>
      </c>
      <c r="AY7" s="68">
        <v>42522</v>
      </c>
      <c r="AZ7" s="68">
        <v>41113</v>
      </c>
      <c r="BA7" s="68">
        <v>40678</v>
      </c>
      <c r="BB7" s="68">
        <v>39737</v>
      </c>
      <c r="BC7" s="68">
        <v>40090</v>
      </c>
      <c r="BD7" s="68">
        <v>38415</v>
      </c>
      <c r="BE7" s="68">
        <v>37601</v>
      </c>
      <c r="BF7" s="68">
        <v>37040</v>
      </c>
      <c r="BG7" s="68">
        <v>36935</v>
      </c>
      <c r="BH7" s="68">
        <v>36366</v>
      </c>
      <c r="BI7" s="68">
        <v>35821</v>
      </c>
      <c r="BJ7" s="68">
        <v>36158</v>
      </c>
      <c r="BK7" s="68">
        <v>35663</v>
      </c>
      <c r="BL7" s="68">
        <v>36135</v>
      </c>
      <c r="BM7" s="68">
        <v>35722</v>
      </c>
      <c r="BN7" s="68">
        <v>30011</v>
      </c>
      <c r="BO7" s="68">
        <v>29059</v>
      </c>
      <c r="BP7" s="68">
        <v>28140</v>
      </c>
      <c r="BQ7" s="68">
        <v>28903</v>
      </c>
      <c r="BR7" s="68">
        <v>28800</v>
      </c>
      <c r="BS7" s="68">
        <v>31524</v>
      </c>
      <c r="BT7" s="68">
        <v>31029</v>
      </c>
      <c r="BU7" s="68">
        <v>30909</v>
      </c>
      <c r="BV7" s="68">
        <v>29054</v>
      </c>
      <c r="BW7" s="68">
        <v>29531</v>
      </c>
      <c r="BX7" s="68">
        <v>28502</v>
      </c>
      <c r="BY7" s="68">
        <v>27903</v>
      </c>
      <c r="BZ7" s="68">
        <v>26357</v>
      </c>
      <c r="CA7" s="68">
        <v>25532</v>
      </c>
      <c r="CB7" s="68">
        <v>24015</v>
      </c>
      <c r="CC7" s="68">
        <v>22880</v>
      </c>
      <c r="CD7" s="68">
        <v>21389</v>
      </c>
      <c r="CE7" s="68">
        <v>20746</v>
      </c>
      <c r="CF7" s="68">
        <v>19304</v>
      </c>
      <c r="CG7" s="68">
        <v>17069</v>
      </c>
      <c r="CH7" s="68">
        <v>16278</v>
      </c>
      <c r="CI7" s="68">
        <v>14316</v>
      </c>
      <c r="CJ7" s="68">
        <v>13238</v>
      </c>
      <c r="CK7" s="68">
        <v>12078</v>
      </c>
      <c r="CL7" s="68">
        <v>10676</v>
      </c>
      <c r="CM7" s="68">
        <v>9495</v>
      </c>
      <c r="CN7" s="68">
        <v>8466</v>
      </c>
      <c r="CO7" s="68">
        <v>7402</v>
      </c>
      <c r="CP7" s="68">
        <v>6298</v>
      </c>
      <c r="CQ7" s="68">
        <v>5256</v>
      </c>
      <c r="CR7" s="68">
        <v>4439</v>
      </c>
      <c r="CS7" s="68">
        <v>3872</v>
      </c>
      <c r="CT7" s="68">
        <v>3146</v>
      </c>
      <c r="CU7" s="68">
        <v>2638</v>
      </c>
      <c r="CV7" s="68">
        <v>2008</v>
      </c>
      <c r="CW7" s="68">
        <v>1576</v>
      </c>
      <c r="CX7" s="68">
        <v>1307</v>
      </c>
      <c r="CY7" s="68">
        <v>968</v>
      </c>
      <c r="CZ7" s="68">
        <v>681</v>
      </c>
      <c r="DA7" s="68">
        <v>513</v>
      </c>
      <c r="DB7" s="68">
        <v>314</v>
      </c>
      <c r="DC7" s="68">
        <v>199</v>
      </c>
      <c r="DD7" s="68">
        <v>137</v>
      </c>
      <c r="DE7" s="68">
        <v>87</v>
      </c>
      <c r="DF7" s="68">
        <v>53</v>
      </c>
      <c r="DG7" s="68">
        <v>27</v>
      </c>
      <c r="DH7" s="68">
        <v>22</v>
      </c>
    </row>
    <row r="8" spans="1:133" ht="0.95" customHeight="1" x14ac:dyDescent="0.3">
      <c r="A8" s="93" t="s">
        <v>199</v>
      </c>
      <c r="B8" s="93"/>
      <c r="C8" s="91">
        <f t="shared" si="0"/>
        <v>1799172</v>
      </c>
      <c r="D8" s="91">
        <f t="shared" si="1"/>
        <v>1826352</v>
      </c>
      <c r="E8" s="91">
        <f t="shared" si="2"/>
        <v>1851954</v>
      </c>
      <c r="F8" s="91">
        <f t="shared" si="3"/>
        <v>1876726</v>
      </c>
      <c r="G8" s="91">
        <f t="shared" si="4"/>
        <v>1899950</v>
      </c>
      <c r="H8" s="91">
        <f>SUM(BZ8:$EC8)</f>
        <v>310755</v>
      </c>
      <c r="I8" s="91">
        <f>SUM(CA8:$EC8)</f>
        <v>283575</v>
      </c>
      <c r="J8" s="91">
        <f>SUM(CB8:$EC8)</f>
        <v>257973</v>
      </c>
      <c r="K8" s="91">
        <f>SUM(CC8:$EC8)</f>
        <v>233201</v>
      </c>
      <c r="L8" s="91">
        <f>SUM(CD8:$EC8)</f>
        <v>209977</v>
      </c>
      <c r="M8" s="68">
        <v>43690</v>
      </c>
      <c r="N8" s="68">
        <v>45253</v>
      </c>
      <c r="O8" s="68">
        <v>47122</v>
      </c>
      <c r="P8" s="68">
        <v>48285</v>
      </c>
      <c r="Q8" s="68">
        <v>48946</v>
      </c>
      <c r="R8" s="68">
        <v>50779</v>
      </c>
      <c r="S8" s="68">
        <v>51071</v>
      </c>
      <c r="T8" s="68">
        <v>52390</v>
      </c>
      <c r="U8" s="68">
        <v>53540</v>
      </c>
      <c r="V8" s="68">
        <v>53882</v>
      </c>
      <c r="W8" s="68">
        <v>52865</v>
      </c>
      <c r="X8" s="68">
        <v>51002</v>
      </c>
      <c r="Y8" s="68">
        <v>49569</v>
      </c>
      <c r="Z8" s="68">
        <v>48569</v>
      </c>
      <c r="AA8" s="68">
        <v>48145</v>
      </c>
      <c r="AB8" s="68">
        <v>47403</v>
      </c>
      <c r="AC8" s="68">
        <v>47485</v>
      </c>
      <c r="AD8" s="68">
        <v>46750</v>
      </c>
      <c r="AE8" s="68">
        <v>45736</v>
      </c>
      <c r="AF8" s="68">
        <v>44542</v>
      </c>
      <c r="AG8" s="68">
        <v>44587</v>
      </c>
      <c r="AH8" s="68">
        <v>45744</v>
      </c>
      <c r="AI8" s="68">
        <v>46195</v>
      </c>
      <c r="AJ8" s="68">
        <v>48655</v>
      </c>
      <c r="AK8" s="68">
        <v>49122</v>
      </c>
      <c r="AL8" s="68">
        <v>51230</v>
      </c>
      <c r="AM8" s="68">
        <v>52217</v>
      </c>
      <c r="AN8" s="68">
        <v>54427</v>
      </c>
      <c r="AO8" s="68">
        <v>53333</v>
      </c>
      <c r="AP8" s="68">
        <v>53283</v>
      </c>
      <c r="AQ8" s="68">
        <v>52322</v>
      </c>
      <c r="AR8" s="68">
        <v>50821</v>
      </c>
      <c r="AS8" s="68">
        <v>47786</v>
      </c>
      <c r="AT8" s="68">
        <v>45716</v>
      </c>
      <c r="AU8" s="68">
        <v>44870</v>
      </c>
      <c r="AV8" s="68">
        <v>43858</v>
      </c>
      <c r="AW8" s="68">
        <v>42636</v>
      </c>
      <c r="AX8" s="68">
        <v>43036</v>
      </c>
      <c r="AY8" s="68">
        <v>42921</v>
      </c>
      <c r="AZ8" s="68">
        <v>42226</v>
      </c>
      <c r="BA8" s="68">
        <v>40931</v>
      </c>
      <c r="BB8" s="68">
        <v>40494</v>
      </c>
      <c r="BC8" s="68">
        <v>39598</v>
      </c>
      <c r="BD8" s="68">
        <v>39862</v>
      </c>
      <c r="BE8" s="68">
        <v>38203</v>
      </c>
      <c r="BF8" s="68">
        <v>37361</v>
      </c>
      <c r="BG8" s="68">
        <v>36843</v>
      </c>
      <c r="BH8" s="68">
        <v>36641</v>
      </c>
      <c r="BI8" s="68">
        <v>36060</v>
      </c>
      <c r="BJ8" s="68">
        <v>35559</v>
      </c>
      <c r="BK8" s="68">
        <v>35837</v>
      </c>
      <c r="BL8" s="68">
        <v>35308</v>
      </c>
      <c r="BM8" s="68">
        <v>35792</v>
      </c>
      <c r="BN8" s="68">
        <v>35304</v>
      </c>
      <c r="BO8" s="68">
        <v>29752</v>
      </c>
      <c r="BP8" s="68">
        <v>28857</v>
      </c>
      <c r="BQ8" s="68">
        <v>27875</v>
      </c>
      <c r="BR8" s="68">
        <v>28547</v>
      </c>
      <c r="BS8" s="68">
        <v>28367</v>
      </c>
      <c r="BT8" s="68">
        <v>31055</v>
      </c>
      <c r="BU8" s="68">
        <v>30463</v>
      </c>
      <c r="BV8" s="68">
        <v>30302</v>
      </c>
      <c r="BW8" s="68">
        <v>28478</v>
      </c>
      <c r="BX8" s="68">
        <v>28890</v>
      </c>
      <c r="BY8" s="68">
        <v>27808</v>
      </c>
      <c r="BZ8" s="68">
        <v>27180</v>
      </c>
      <c r="CA8" s="68">
        <v>25602</v>
      </c>
      <c r="CB8" s="68">
        <v>24772</v>
      </c>
      <c r="CC8" s="68">
        <v>23224</v>
      </c>
      <c r="CD8" s="68">
        <v>22031</v>
      </c>
      <c r="CE8" s="68">
        <v>20623</v>
      </c>
      <c r="CF8" s="68">
        <v>19780</v>
      </c>
      <c r="CG8" s="68">
        <v>18393</v>
      </c>
      <c r="CH8" s="68">
        <v>16205</v>
      </c>
      <c r="CI8" s="68">
        <v>15350</v>
      </c>
      <c r="CJ8" s="68">
        <v>13403</v>
      </c>
      <c r="CK8" s="68">
        <v>12338</v>
      </c>
      <c r="CL8" s="68">
        <v>11162</v>
      </c>
      <c r="CM8" s="68">
        <v>9777</v>
      </c>
      <c r="CN8" s="68">
        <v>8592</v>
      </c>
      <c r="CO8" s="68">
        <v>7638</v>
      </c>
      <c r="CP8" s="68">
        <v>6628</v>
      </c>
      <c r="CQ8" s="68">
        <v>5553</v>
      </c>
      <c r="CR8" s="68">
        <v>4566</v>
      </c>
      <c r="CS8" s="68">
        <v>3821</v>
      </c>
      <c r="CT8" s="68">
        <v>3298</v>
      </c>
      <c r="CU8" s="68">
        <v>2637</v>
      </c>
      <c r="CV8" s="68">
        <v>2171</v>
      </c>
      <c r="CW8" s="68">
        <v>1601</v>
      </c>
      <c r="CX8" s="68">
        <v>1232</v>
      </c>
      <c r="CY8" s="68">
        <v>981</v>
      </c>
      <c r="CZ8" s="68">
        <v>744</v>
      </c>
      <c r="DA8" s="68">
        <v>522</v>
      </c>
      <c r="DB8" s="68">
        <v>375</v>
      </c>
      <c r="DC8" s="68">
        <v>210</v>
      </c>
      <c r="DD8" s="68">
        <v>138</v>
      </c>
      <c r="DE8" s="68">
        <v>92</v>
      </c>
      <c r="DF8" s="68">
        <v>58</v>
      </c>
      <c r="DG8" s="68">
        <v>33</v>
      </c>
      <c r="DH8" s="68">
        <v>25</v>
      </c>
    </row>
    <row r="9" spans="1:133" ht="0.95" customHeight="1" x14ac:dyDescent="0.3">
      <c r="A9" s="93" t="s">
        <v>198</v>
      </c>
      <c r="B9" s="93"/>
      <c r="C9" s="91">
        <f t="shared" si="0"/>
        <v>1809745</v>
      </c>
      <c r="D9" s="91">
        <f t="shared" si="1"/>
        <v>1836871</v>
      </c>
      <c r="E9" s="91">
        <f t="shared" si="2"/>
        <v>1863282</v>
      </c>
      <c r="F9" s="91">
        <f t="shared" si="3"/>
        <v>1888065</v>
      </c>
      <c r="G9" s="91">
        <f t="shared" si="4"/>
        <v>1911954</v>
      </c>
      <c r="H9" s="91">
        <f>SUM(BZ9:$EC9)</f>
        <v>318225</v>
      </c>
      <c r="I9" s="91">
        <f>SUM(CA9:$EC9)</f>
        <v>291099</v>
      </c>
      <c r="J9" s="91">
        <f>SUM(CB9:$EC9)</f>
        <v>264688</v>
      </c>
      <c r="K9" s="91">
        <f>SUM(CC9:$EC9)</f>
        <v>239905</v>
      </c>
      <c r="L9" s="91">
        <f>SUM(CD9:$EC9)</f>
        <v>216016</v>
      </c>
      <c r="M9" s="68">
        <v>41616</v>
      </c>
      <c r="N9" s="68">
        <v>42461</v>
      </c>
      <c r="O9" s="68">
        <v>44704</v>
      </c>
      <c r="P9" s="68">
        <v>46986</v>
      </c>
      <c r="Q9" s="68">
        <v>48399</v>
      </c>
      <c r="R9" s="68">
        <v>49162</v>
      </c>
      <c r="S9" s="68">
        <v>50761</v>
      </c>
      <c r="T9" s="68">
        <v>51036</v>
      </c>
      <c r="U9" s="68">
        <v>52389</v>
      </c>
      <c r="V9" s="68">
        <v>53538</v>
      </c>
      <c r="W9" s="68">
        <v>53929</v>
      </c>
      <c r="X9" s="68">
        <v>52898</v>
      </c>
      <c r="Y9" s="68">
        <v>51057</v>
      </c>
      <c r="Z9" s="68">
        <v>49543</v>
      </c>
      <c r="AA9" s="68">
        <v>48474</v>
      </c>
      <c r="AB9" s="68">
        <v>48028</v>
      </c>
      <c r="AC9" s="68">
        <v>47251</v>
      </c>
      <c r="AD9" s="68">
        <v>47316</v>
      </c>
      <c r="AE9" s="68">
        <v>46579</v>
      </c>
      <c r="AF9" s="68">
        <v>45601</v>
      </c>
      <c r="AG9" s="68">
        <v>44386</v>
      </c>
      <c r="AH9" s="68">
        <v>44400</v>
      </c>
      <c r="AI9" s="68">
        <v>45526</v>
      </c>
      <c r="AJ9" s="68">
        <v>46072</v>
      </c>
      <c r="AK9" s="68">
        <v>48763</v>
      </c>
      <c r="AL9" s="68">
        <v>49386</v>
      </c>
      <c r="AM9" s="68">
        <v>51665</v>
      </c>
      <c r="AN9" s="68">
        <v>52655</v>
      </c>
      <c r="AO9" s="68">
        <v>54768</v>
      </c>
      <c r="AP9" s="68">
        <v>53642</v>
      </c>
      <c r="AQ9" s="68">
        <v>53556</v>
      </c>
      <c r="AR9" s="68">
        <v>52455</v>
      </c>
      <c r="AS9" s="68">
        <v>50920</v>
      </c>
      <c r="AT9" s="68">
        <v>47816</v>
      </c>
      <c r="AU9" s="68">
        <v>45640</v>
      </c>
      <c r="AV9" s="68">
        <v>44786</v>
      </c>
      <c r="AW9" s="68">
        <v>43772</v>
      </c>
      <c r="AX9" s="68">
        <v>42581</v>
      </c>
      <c r="AY9" s="68">
        <v>42914</v>
      </c>
      <c r="AZ9" s="68">
        <v>42803</v>
      </c>
      <c r="BA9" s="68">
        <v>42118</v>
      </c>
      <c r="BB9" s="68">
        <v>40826</v>
      </c>
      <c r="BC9" s="68">
        <v>40381</v>
      </c>
      <c r="BD9" s="68">
        <v>39452</v>
      </c>
      <c r="BE9" s="68">
        <v>39701</v>
      </c>
      <c r="BF9" s="68">
        <v>38074</v>
      </c>
      <c r="BG9" s="68">
        <v>37173</v>
      </c>
      <c r="BH9" s="68">
        <v>36683</v>
      </c>
      <c r="BI9" s="68">
        <v>36444</v>
      </c>
      <c r="BJ9" s="68">
        <v>35894</v>
      </c>
      <c r="BK9" s="68">
        <v>35353</v>
      </c>
      <c r="BL9" s="68">
        <v>35552</v>
      </c>
      <c r="BM9" s="68">
        <v>35051</v>
      </c>
      <c r="BN9" s="68">
        <v>35504</v>
      </c>
      <c r="BO9" s="68">
        <v>34971</v>
      </c>
      <c r="BP9" s="68">
        <v>29510</v>
      </c>
      <c r="BQ9" s="68">
        <v>28565</v>
      </c>
      <c r="BR9" s="68">
        <v>27565</v>
      </c>
      <c r="BS9" s="68">
        <v>28222</v>
      </c>
      <c r="BT9" s="68">
        <v>27951</v>
      </c>
      <c r="BU9" s="68">
        <v>30538</v>
      </c>
      <c r="BV9" s="68">
        <v>29912</v>
      </c>
      <c r="BW9" s="68">
        <v>29716</v>
      </c>
      <c r="BX9" s="68">
        <v>27843</v>
      </c>
      <c r="BY9" s="68">
        <v>28240</v>
      </c>
      <c r="BZ9" s="68">
        <v>27126</v>
      </c>
      <c r="CA9" s="68">
        <v>26411</v>
      </c>
      <c r="CB9" s="68">
        <v>24783</v>
      </c>
      <c r="CC9" s="68">
        <v>23889</v>
      </c>
      <c r="CD9" s="68">
        <v>22390</v>
      </c>
      <c r="CE9" s="68">
        <v>21187</v>
      </c>
      <c r="CF9" s="68">
        <v>19675</v>
      </c>
      <c r="CG9" s="68">
        <v>18838</v>
      </c>
      <c r="CH9" s="68">
        <v>17430</v>
      </c>
      <c r="CI9" s="68">
        <v>15328</v>
      </c>
      <c r="CJ9" s="68">
        <v>14386</v>
      </c>
      <c r="CK9" s="68">
        <v>12487</v>
      </c>
      <c r="CL9" s="68">
        <v>11423</v>
      </c>
      <c r="CM9" s="68">
        <v>10321</v>
      </c>
      <c r="CN9" s="68">
        <v>8918</v>
      </c>
      <c r="CO9" s="68">
        <v>7727</v>
      </c>
      <c r="CP9" s="68">
        <v>6852</v>
      </c>
      <c r="CQ9" s="68">
        <v>5870</v>
      </c>
      <c r="CR9" s="68">
        <v>4846</v>
      </c>
      <c r="CS9" s="68">
        <v>3914</v>
      </c>
      <c r="CT9" s="68">
        <v>3243</v>
      </c>
      <c r="CU9" s="68">
        <v>2768</v>
      </c>
      <c r="CV9" s="68">
        <v>2158</v>
      </c>
      <c r="CW9" s="68">
        <v>1759</v>
      </c>
      <c r="CX9" s="68">
        <v>1272</v>
      </c>
      <c r="CY9" s="68">
        <v>920</v>
      </c>
      <c r="CZ9" s="68">
        <v>744</v>
      </c>
      <c r="DA9" s="68">
        <v>553</v>
      </c>
      <c r="DB9" s="68">
        <v>371</v>
      </c>
      <c r="DC9" s="68">
        <v>265</v>
      </c>
      <c r="DD9" s="68">
        <v>141</v>
      </c>
      <c r="DE9" s="68">
        <v>92</v>
      </c>
      <c r="DF9" s="68">
        <v>59</v>
      </c>
      <c r="DG9" s="68">
        <v>44</v>
      </c>
      <c r="DH9" s="68">
        <v>35</v>
      </c>
    </row>
    <row r="10" spans="1:133" ht="0.95" customHeight="1" x14ac:dyDescent="0.3">
      <c r="A10" s="93" t="s">
        <v>197</v>
      </c>
      <c r="B10" s="93"/>
      <c r="C10" s="91">
        <f t="shared" si="0"/>
        <v>1799581</v>
      </c>
      <c r="D10" s="91">
        <f t="shared" si="1"/>
        <v>1826973</v>
      </c>
      <c r="E10" s="91">
        <f t="shared" si="2"/>
        <v>1853225</v>
      </c>
      <c r="F10" s="91">
        <f t="shared" si="3"/>
        <v>1878789</v>
      </c>
      <c r="G10" s="91">
        <f t="shared" si="4"/>
        <v>1902693</v>
      </c>
      <c r="H10" s="91">
        <f>SUM(BZ10:$EC10)</f>
        <v>325491</v>
      </c>
      <c r="I10" s="91">
        <f>SUM(CA10:$EC10)</f>
        <v>298099</v>
      </c>
      <c r="J10" s="91">
        <f>SUM(CB10:$EC10)</f>
        <v>271847</v>
      </c>
      <c r="K10" s="91">
        <f>SUM(CC10:$EC10)</f>
        <v>246283</v>
      </c>
      <c r="L10" s="91">
        <f>SUM(CD10:$EC10)</f>
        <v>222379</v>
      </c>
      <c r="M10" s="68">
        <v>38366</v>
      </c>
      <c r="N10" s="68">
        <v>40288</v>
      </c>
      <c r="O10" s="68">
        <v>41870</v>
      </c>
      <c r="P10" s="68">
        <v>44169</v>
      </c>
      <c r="Q10" s="68">
        <v>46436</v>
      </c>
      <c r="R10" s="68">
        <v>47650</v>
      </c>
      <c r="S10" s="68">
        <v>48099</v>
      </c>
      <c r="T10" s="68">
        <v>49848</v>
      </c>
      <c r="U10" s="68">
        <v>50480</v>
      </c>
      <c r="V10" s="68">
        <v>52021</v>
      </c>
      <c r="W10" s="68">
        <v>53200</v>
      </c>
      <c r="X10" s="68">
        <v>53658</v>
      </c>
      <c r="Y10" s="68">
        <v>52679</v>
      </c>
      <c r="Z10" s="68">
        <v>50917</v>
      </c>
      <c r="AA10" s="68">
        <v>49299</v>
      </c>
      <c r="AB10" s="68">
        <v>48223</v>
      </c>
      <c r="AC10" s="68">
        <v>47723</v>
      </c>
      <c r="AD10" s="68">
        <v>46943</v>
      </c>
      <c r="AE10" s="68">
        <v>46916</v>
      </c>
      <c r="AF10" s="68">
        <v>45959</v>
      </c>
      <c r="AG10" s="68">
        <v>44832</v>
      </c>
      <c r="AH10" s="68">
        <v>43751</v>
      </c>
      <c r="AI10" s="68">
        <v>44015</v>
      </c>
      <c r="AJ10" s="68">
        <v>45295</v>
      </c>
      <c r="AK10" s="68">
        <v>45702</v>
      </c>
      <c r="AL10" s="68">
        <v>48431</v>
      </c>
      <c r="AM10" s="68">
        <v>49072</v>
      </c>
      <c r="AN10" s="68">
        <v>51224</v>
      </c>
      <c r="AO10" s="68">
        <v>52129</v>
      </c>
      <c r="AP10" s="68">
        <v>53980</v>
      </c>
      <c r="AQ10" s="68">
        <v>52837</v>
      </c>
      <c r="AR10" s="68">
        <v>52593</v>
      </c>
      <c r="AS10" s="68">
        <v>51465</v>
      </c>
      <c r="AT10" s="68">
        <v>49933</v>
      </c>
      <c r="AU10" s="68">
        <v>46849</v>
      </c>
      <c r="AV10" s="68">
        <v>44484</v>
      </c>
      <c r="AW10" s="68">
        <v>43829</v>
      </c>
      <c r="AX10" s="68">
        <v>42749</v>
      </c>
      <c r="AY10" s="68">
        <v>41786</v>
      </c>
      <c r="AZ10" s="68">
        <v>42166</v>
      </c>
      <c r="BA10" s="68">
        <v>42160</v>
      </c>
      <c r="BB10" s="68">
        <v>41432</v>
      </c>
      <c r="BC10" s="68">
        <v>40260</v>
      </c>
      <c r="BD10" s="68">
        <v>39787</v>
      </c>
      <c r="BE10" s="68">
        <v>38898</v>
      </c>
      <c r="BF10" s="68">
        <v>39167</v>
      </c>
      <c r="BG10" s="68">
        <v>37566</v>
      </c>
      <c r="BH10" s="68">
        <v>36690</v>
      </c>
      <c r="BI10" s="68">
        <v>36193</v>
      </c>
      <c r="BJ10" s="68">
        <v>36017</v>
      </c>
      <c r="BK10" s="68">
        <v>35475</v>
      </c>
      <c r="BL10" s="68">
        <v>34924</v>
      </c>
      <c r="BM10" s="68">
        <v>35128</v>
      </c>
      <c r="BN10" s="68">
        <v>34551</v>
      </c>
      <c r="BO10" s="68">
        <v>35017</v>
      </c>
      <c r="BP10" s="68">
        <v>34418</v>
      </c>
      <c r="BQ10" s="68">
        <v>29080</v>
      </c>
      <c r="BR10" s="68">
        <v>28152</v>
      </c>
      <c r="BS10" s="68">
        <v>27137</v>
      </c>
      <c r="BT10" s="68">
        <v>27704</v>
      </c>
      <c r="BU10" s="68">
        <v>27344</v>
      </c>
      <c r="BV10" s="68">
        <v>29874</v>
      </c>
      <c r="BW10" s="68">
        <v>29202</v>
      </c>
      <c r="BX10" s="68">
        <v>29048</v>
      </c>
      <c r="BY10" s="68">
        <v>27235</v>
      </c>
      <c r="BZ10" s="68">
        <v>27392</v>
      </c>
      <c r="CA10" s="68">
        <v>26252</v>
      </c>
      <c r="CB10" s="68">
        <v>25564</v>
      </c>
      <c r="CC10" s="68">
        <v>23904</v>
      </c>
      <c r="CD10" s="68">
        <v>23003</v>
      </c>
      <c r="CE10" s="68">
        <v>21520</v>
      </c>
      <c r="CF10" s="68">
        <v>20299</v>
      </c>
      <c r="CG10" s="68">
        <v>18795</v>
      </c>
      <c r="CH10" s="68">
        <v>17859</v>
      </c>
      <c r="CI10" s="68">
        <v>16433</v>
      </c>
      <c r="CJ10" s="68">
        <v>14378</v>
      </c>
      <c r="CK10" s="68">
        <v>13457</v>
      </c>
      <c r="CL10" s="68">
        <v>11565</v>
      </c>
      <c r="CM10" s="68">
        <v>10531</v>
      </c>
      <c r="CN10" s="68">
        <v>9369</v>
      </c>
      <c r="CO10" s="68">
        <v>8069</v>
      </c>
      <c r="CP10" s="68">
        <v>6877</v>
      </c>
      <c r="CQ10" s="68">
        <v>6071</v>
      </c>
      <c r="CR10" s="68">
        <v>5150</v>
      </c>
      <c r="CS10" s="68">
        <v>4184</v>
      </c>
      <c r="CT10" s="68">
        <v>3330</v>
      </c>
      <c r="CU10" s="68">
        <v>2708</v>
      </c>
      <c r="CV10" s="68">
        <v>2291</v>
      </c>
      <c r="CW10" s="68">
        <v>1764</v>
      </c>
      <c r="CX10" s="68">
        <v>1412</v>
      </c>
      <c r="CY10" s="68">
        <v>1001</v>
      </c>
      <c r="CZ10" s="68">
        <v>684</v>
      </c>
      <c r="DA10" s="68">
        <v>554</v>
      </c>
      <c r="DB10" s="68">
        <v>398</v>
      </c>
      <c r="DC10" s="68">
        <v>265</v>
      </c>
      <c r="DD10" s="68">
        <v>180</v>
      </c>
      <c r="DE10" s="68">
        <v>100</v>
      </c>
      <c r="DF10" s="68">
        <v>62</v>
      </c>
      <c r="DG10" s="68">
        <v>37</v>
      </c>
      <c r="DH10" s="68">
        <v>33</v>
      </c>
    </row>
    <row r="11" spans="1:133" ht="0.95" customHeight="1" x14ac:dyDescent="0.3">
      <c r="A11" s="93" t="s">
        <v>196</v>
      </c>
      <c r="B11" s="93"/>
      <c r="C11" s="91">
        <f t="shared" si="0"/>
        <v>1793528</v>
      </c>
      <c r="D11" s="91">
        <f t="shared" si="1"/>
        <v>1819938</v>
      </c>
      <c r="E11" s="91">
        <f t="shared" si="2"/>
        <v>1846480</v>
      </c>
      <c r="F11" s="91">
        <f t="shared" si="3"/>
        <v>1871915</v>
      </c>
      <c r="G11" s="91">
        <f t="shared" si="4"/>
        <v>1896635</v>
      </c>
      <c r="H11" s="91">
        <f>SUM(BZ11:$EC11)</f>
        <v>331044</v>
      </c>
      <c r="I11" s="91">
        <f>SUM(CA11:$EC11)</f>
        <v>304634</v>
      </c>
      <c r="J11" s="91">
        <f>SUM(CB11:$EC11)</f>
        <v>278092</v>
      </c>
      <c r="K11" s="91">
        <f>SUM(CC11:$EC11)</f>
        <v>252657</v>
      </c>
      <c r="L11" s="91">
        <f>SUM(CD11:$EC11)</f>
        <v>227937</v>
      </c>
      <c r="M11" s="68">
        <v>36623</v>
      </c>
      <c r="N11" s="68">
        <v>37317</v>
      </c>
      <c r="O11" s="68">
        <v>39504</v>
      </c>
      <c r="P11" s="68">
        <v>41273</v>
      </c>
      <c r="Q11" s="68">
        <v>43542</v>
      </c>
      <c r="R11" s="68">
        <v>45636</v>
      </c>
      <c r="S11" s="68">
        <v>46540</v>
      </c>
      <c r="T11" s="68">
        <v>47195</v>
      </c>
      <c r="U11" s="68">
        <v>49221</v>
      </c>
      <c r="V11" s="68">
        <v>50023</v>
      </c>
      <c r="W11" s="68">
        <v>51611</v>
      </c>
      <c r="X11" s="68">
        <v>52900</v>
      </c>
      <c r="Y11" s="68">
        <v>53358</v>
      </c>
      <c r="Z11" s="68">
        <v>52392</v>
      </c>
      <c r="AA11" s="68">
        <v>50732</v>
      </c>
      <c r="AB11" s="68">
        <v>49151</v>
      </c>
      <c r="AC11" s="68">
        <v>47949</v>
      </c>
      <c r="AD11" s="68">
        <v>47358</v>
      </c>
      <c r="AE11" s="68">
        <v>46509</v>
      </c>
      <c r="AF11" s="68">
        <v>46459</v>
      </c>
      <c r="AG11" s="68">
        <v>45465</v>
      </c>
      <c r="AH11" s="68">
        <v>44439</v>
      </c>
      <c r="AI11" s="68">
        <v>43692</v>
      </c>
      <c r="AJ11" s="68">
        <v>44009</v>
      </c>
      <c r="AK11" s="68">
        <v>45108</v>
      </c>
      <c r="AL11" s="68">
        <v>45573</v>
      </c>
      <c r="AM11" s="68">
        <v>48324</v>
      </c>
      <c r="AN11" s="68">
        <v>48881</v>
      </c>
      <c r="AO11" s="68">
        <v>50807</v>
      </c>
      <c r="AP11" s="68">
        <v>51587</v>
      </c>
      <c r="AQ11" s="68">
        <v>53041</v>
      </c>
      <c r="AR11" s="68">
        <v>51996</v>
      </c>
      <c r="AS11" s="68">
        <v>51728</v>
      </c>
      <c r="AT11" s="68">
        <v>50490</v>
      </c>
      <c r="AU11" s="68">
        <v>49071</v>
      </c>
      <c r="AV11" s="68">
        <v>45966</v>
      </c>
      <c r="AW11" s="68">
        <v>43595</v>
      </c>
      <c r="AX11" s="68">
        <v>42905</v>
      </c>
      <c r="AY11" s="68">
        <v>41867</v>
      </c>
      <c r="AZ11" s="68">
        <v>40984</v>
      </c>
      <c r="BA11" s="68">
        <v>41441</v>
      </c>
      <c r="BB11" s="68">
        <v>41516</v>
      </c>
      <c r="BC11" s="68">
        <v>40838</v>
      </c>
      <c r="BD11" s="68">
        <v>39622</v>
      </c>
      <c r="BE11" s="68">
        <v>39278</v>
      </c>
      <c r="BF11" s="68">
        <v>38417</v>
      </c>
      <c r="BG11" s="68">
        <v>38616</v>
      </c>
      <c r="BH11" s="68">
        <v>37126</v>
      </c>
      <c r="BI11" s="68">
        <v>36243</v>
      </c>
      <c r="BJ11" s="68">
        <v>35752</v>
      </c>
      <c r="BK11" s="68">
        <v>35570</v>
      </c>
      <c r="BL11" s="68">
        <v>35076</v>
      </c>
      <c r="BM11" s="68">
        <v>34392</v>
      </c>
      <c r="BN11" s="68">
        <v>34631</v>
      </c>
      <c r="BO11" s="68">
        <v>34105</v>
      </c>
      <c r="BP11" s="68">
        <v>34552</v>
      </c>
      <c r="BQ11" s="68">
        <v>33911</v>
      </c>
      <c r="BR11" s="68">
        <v>28619</v>
      </c>
      <c r="BS11" s="68">
        <v>27711</v>
      </c>
      <c r="BT11" s="68">
        <v>26664</v>
      </c>
      <c r="BU11" s="68">
        <v>27157</v>
      </c>
      <c r="BV11" s="68">
        <v>26717</v>
      </c>
      <c r="BW11" s="68">
        <v>29240</v>
      </c>
      <c r="BX11" s="68">
        <v>28495</v>
      </c>
      <c r="BY11" s="68">
        <v>28311</v>
      </c>
      <c r="BZ11" s="68">
        <v>26410</v>
      </c>
      <c r="CA11" s="68">
        <v>26542</v>
      </c>
      <c r="CB11" s="68">
        <v>25435</v>
      </c>
      <c r="CC11" s="68">
        <v>24720</v>
      </c>
      <c r="CD11" s="68">
        <v>23027</v>
      </c>
      <c r="CE11" s="68">
        <v>22075</v>
      </c>
      <c r="CF11" s="68">
        <v>20601</v>
      </c>
      <c r="CG11" s="68">
        <v>19325</v>
      </c>
      <c r="CH11" s="68">
        <v>17855</v>
      </c>
      <c r="CI11" s="68">
        <v>16883</v>
      </c>
      <c r="CJ11" s="68">
        <v>15392</v>
      </c>
      <c r="CK11" s="68">
        <v>13381</v>
      </c>
      <c r="CL11" s="68">
        <v>12504</v>
      </c>
      <c r="CM11" s="68">
        <v>10611</v>
      </c>
      <c r="CN11" s="68">
        <v>9596</v>
      </c>
      <c r="CO11" s="68">
        <v>8446</v>
      </c>
      <c r="CP11" s="68">
        <v>7210</v>
      </c>
      <c r="CQ11" s="68">
        <v>6068</v>
      </c>
      <c r="CR11" s="68">
        <v>5323</v>
      </c>
      <c r="CS11" s="68">
        <v>4433</v>
      </c>
      <c r="CT11" s="68">
        <v>3563</v>
      </c>
      <c r="CU11" s="68">
        <v>2763</v>
      </c>
      <c r="CV11" s="68">
        <v>2251</v>
      </c>
      <c r="CW11" s="68">
        <v>1837</v>
      </c>
      <c r="CX11" s="68">
        <v>1382</v>
      </c>
      <c r="CY11" s="68">
        <v>1079</v>
      </c>
      <c r="CZ11" s="68">
        <v>749</v>
      </c>
      <c r="DA11" s="68">
        <v>488</v>
      </c>
      <c r="DB11" s="68">
        <v>376</v>
      </c>
      <c r="DC11" s="68">
        <v>268</v>
      </c>
      <c r="DD11" s="68">
        <v>184</v>
      </c>
      <c r="DE11" s="68">
        <v>117</v>
      </c>
      <c r="DF11" s="68">
        <v>66</v>
      </c>
      <c r="DG11" s="68">
        <v>44</v>
      </c>
      <c r="DH11" s="68">
        <v>40</v>
      </c>
    </row>
    <row r="12" spans="1:133" ht="0.95" customHeight="1" x14ac:dyDescent="0.3">
      <c r="A12" s="93" t="s">
        <v>195</v>
      </c>
      <c r="B12" s="93"/>
      <c r="C12" s="91">
        <f t="shared" si="0"/>
        <v>1795476</v>
      </c>
      <c r="D12" s="91">
        <f t="shared" si="1"/>
        <v>1822908</v>
      </c>
      <c r="E12" s="91">
        <f t="shared" si="2"/>
        <v>1848524</v>
      </c>
      <c r="F12" s="91">
        <f t="shared" si="3"/>
        <v>1874191</v>
      </c>
      <c r="G12" s="91">
        <f t="shared" si="4"/>
        <v>1898823</v>
      </c>
      <c r="H12" s="91">
        <f>SUM(BZ12:$EC12)</f>
        <v>338108</v>
      </c>
      <c r="I12" s="91">
        <f>SUM(CA12:$EC12)</f>
        <v>310676</v>
      </c>
      <c r="J12" s="91">
        <f>SUM(CB12:$EC12)</f>
        <v>285060</v>
      </c>
      <c r="K12" s="91">
        <f>SUM(CC12:$EC12)</f>
        <v>259393</v>
      </c>
      <c r="L12" s="91">
        <f>SUM(CD12:$EC12)</f>
        <v>234761</v>
      </c>
      <c r="M12" s="68">
        <v>36964</v>
      </c>
      <c r="N12" s="68">
        <v>36022</v>
      </c>
      <c r="O12" s="68">
        <v>37124</v>
      </c>
      <c r="P12" s="68">
        <v>39445</v>
      </c>
      <c r="Q12" s="68">
        <v>41209</v>
      </c>
      <c r="R12" s="68">
        <v>43180</v>
      </c>
      <c r="S12" s="68">
        <v>44894</v>
      </c>
      <c r="T12" s="68">
        <v>45912</v>
      </c>
      <c r="U12" s="68">
        <v>46920</v>
      </c>
      <c r="V12" s="68">
        <v>48978</v>
      </c>
      <c r="W12" s="68">
        <v>49906</v>
      </c>
      <c r="X12" s="68">
        <v>51502</v>
      </c>
      <c r="Y12" s="68">
        <v>52729</v>
      </c>
      <c r="Z12" s="68">
        <v>53265</v>
      </c>
      <c r="AA12" s="68">
        <v>52353</v>
      </c>
      <c r="AB12" s="68">
        <v>50822</v>
      </c>
      <c r="AC12" s="68">
        <v>49112</v>
      </c>
      <c r="AD12" s="68">
        <v>47903</v>
      </c>
      <c r="AE12" s="68">
        <v>47254</v>
      </c>
      <c r="AF12" s="68">
        <v>46287</v>
      </c>
      <c r="AG12" s="68">
        <v>46151</v>
      </c>
      <c r="AH12" s="68">
        <v>45182</v>
      </c>
      <c r="AI12" s="68">
        <v>44569</v>
      </c>
      <c r="AJ12" s="68">
        <v>43832</v>
      </c>
      <c r="AK12" s="68">
        <v>44070</v>
      </c>
      <c r="AL12" s="68">
        <v>45231</v>
      </c>
      <c r="AM12" s="68">
        <v>45647</v>
      </c>
      <c r="AN12" s="68">
        <v>48320</v>
      </c>
      <c r="AO12" s="68">
        <v>48902</v>
      </c>
      <c r="AP12" s="68">
        <v>50664</v>
      </c>
      <c r="AQ12" s="68">
        <v>51205</v>
      </c>
      <c r="AR12" s="68">
        <v>52593</v>
      </c>
      <c r="AS12" s="68">
        <v>51542</v>
      </c>
      <c r="AT12" s="68">
        <v>51287</v>
      </c>
      <c r="AU12" s="68">
        <v>49958</v>
      </c>
      <c r="AV12" s="68">
        <v>48570</v>
      </c>
      <c r="AW12" s="68">
        <v>45502</v>
      </c>
      <c r="AX12" s="68">
        <v>43005</v>
      </c>
      <c r="AY12" s="68">
        <v>42332</v>
      </c>
      <c r="AZ12" s="68">
        <v>41371</v>
      </c>
      <c r="BA12" s="68">
        <v>40513</v>
      </c>
      <c r="BB12" s="68">
        <v>40988</v>
      </c>
      <c r="BC12" s="68">
        <v>41075</v>
      </c>
      <c r="BD12" s="68">
        <v>40414</v>
      </c>
      <c r="BE12" s="68">
        <v>39240</v>
      </c>
      <c r="BF12" s="68">
        <v>38884</v>
      </c>
      <c r="BG12" s="68">
        <v>38063</v>
      </c>
      <c r="BH12" s="68">
        <v>38203</v>
      </c>
      <c r="BI12" s="68">
        <v>36761</v>
      </c>
      <c r="BJ12" s="68">
        <v>35899</v>
      </c>
      <c r="BK12" s="68">
        <v>35452</v>
      </c>
      <c r="BL12" s="68">
        <v>35149</v>
      </c>
      <c r="BM12" s="68">
        <v>34666</v>
      </c>
      <c r="BN12" s="68">
        <v>33977</v>
      </c>
      <c r="BO12" s="68">
        <v>34200</v>
      </c>
      <c r="BP12" s="68">
        <v>33707</v>
      </c>
      <c r="BQ12" s="68">
        <v>34047</v>
      </c>
      <c r="BR12" s="68">
        <v>33352</v>
      </c>
      <c r="BS12" s="68">
        <v>28215</v>
      </c>
      <c r="BT12" s="68">
        <v>27255</v>
      </c>
      <c r="BU12" s="68">
        <v>26245</v>
      </c>
      <c r="BV12" s="68">
        <v>26616</v>
      </c>
      <c r="BW12" s="68">
        <v>26143</v>
      </c>
      <c r="BX12" s="68">
        <v>28635</v>
      </c>
      <c r="BY12" s="68">
        <v>27844</v>
      </c>
      <c r="BZ12" s="68">
        <v>27432</v>
      </c>
      <c r="CA12" s="68">
        <v>25616</v>
      </c>
      <c r="CB12" s="68">
        <v>25667</v>
      </c>
      <c r="CC12" s="68">
        <v>24632</v>
      </c>
      <c r="CD12" s="68">
        <v>23881</v>
      </c>
      <c r="CE12" s="68">
        <v>22115</v>
      </c>
      <c r="CF12" s="68">
        <v>21196</v>
      </c>
      <c r="CG12" s="68">
        <v>19670</v>
      </c>
      <c r="CH12" s="68">
        <v>18372</v>
      </c>
      <c r="CI12" s="68">
        <v>16918</v>
      </c>
      <c r="CJ12" s="68">
        <v>15869</v>
      </c>
      <c r="CK12" s="68">
        <v>14397</v>
      </c>
      <c r="CL12" s="68">
        <v>12419</v>
      </c>
      <c r="CM12" s="68">
        <v>11560</v>
      </c>
      <c r="CN12" s="68">
        <v>9704</v>
      </c>
      <c r="CO12" s="68">
        <v>8660</v>
      </c>
      <c r="CP12" s="68">
        <v>7614</v>
      </c>
      <c r="CQ12" s="68">
        <v>6366</v>
      </c>
      <c r="CR12" s="68">
        <v>5357</v>
      </c>
      <c r="CS12" s="68">
        <v>4634</v>
      </c>
      <c r="CT12" s="68">
        <v>3780</v>
      </c>
      <c r="CU12" s="68">
        <v>3043</v>
      </c>
      <c r="CV12" s="68">
        <v>2271</v>
      </c>
      <c r="CW12" s="68">
        <v>1845</v>
      </c>
      <c r="CX12" s="68">
        <v>1478</v>
      </c>
      <c r="CY12" s="68">
        <v>1082</v>
      </c>
      <c r="CZ12" s="68">
        <v>842</v>
      </c>
      <c r="DA12" s="68">
        <v>566</v>
      </c>
      <c r="DB12" s="68">
        <v>361</v>
      </c>
      <c r="DC12" s="68">
        <v>266</v>
      </c>
      <c r="DD12" s="68">
        <v>188</v>
      </c>
      <c r="DE12" s="68">
        <v>126</v>
      </c>
      <c r="DF12" s="68">
        <v>82</v>
      </c>
      <c r="DG12" s="68">
        <v>49</v>
      </c>
      <c r="DH12" s="68">
        <v>50</v>
      </c>
    </row>
    <row r="13" spans="1:133" ht="0.95" customHeight="1" x14ac:dyDescent="0.3">
      <c r="A13" s="93" t="s">
        <v>194</v>
      </c>
      <c r="B13" s="93"/>
      <c r="C13" s="91">
        <f t="shared" si="0"/>
        <v>1803203</v>
      </c>
      <c r="D13" s="91">
        <f t="shared" si="1"/>
        <v>1830229</v>
      </c>
      <c r="E13" s="91">
        <f t="shared" si="2"/>
        <v>1856843</v>
      </c>
      <c r="F13" s="91">
        <f t="shared" si="3"/>
        <v>1881749</v>
      </c>
      <c r="G13" s="91">
        <f t="shared" si="4"/>
        <v>1906567</v>
      </c>
      <c r="H13" s="91">
        <f>SUM(BZ13:$EC13)</f>
        <v>343838</v>
      </c>
      <c r="I13" s="91">
        <f>SUM(CA13:$EC13)</f>
        <v>316812</v>
      </c>
      <c r="J13" s="91">
        <f>SUM(CB13:$EC13)</f>
        <v>290198</v>
      </c>
      <c r="K13" s="91">
        <f>SUM(CC13:$EC13)</f>
        <v>265292</v>
      </c>
      <c r="L13" s="91">
        <f>SUM(CD13:$EC13)</f>
        <v>240474</v>
      </c>
      <c r="M13" s="68">
        <v>36133</v>
      </c>
      <c r="N13" s="68">
        <v>36381</v>
      </c>
      <c r="O13" s="68">
        <v>35975</v>
      </c>
      <c r="P13" s="68">
        <v>37309</v>
      </c>
      <c r="Q13" s="68">
        <v>39632</v>
      </c>
      <c r="R13" s="68">
        <v>41070</v>
      </c>
      <c r="S13" s="68">
        <v>42816</v>
      </c>
      <c r="T13" s="68">
        <v>44533</v>
      </c>
      <c r="U13" s="68">
        <v>45876</v>
      </c>
      <c r="V13" s="68">
        <v>46913</v>
      </c>
      <c r="W13" s="68">
        <v>48953</v>
      </c>
      <c r="X13" s="68">
        <v>49940</v>
      </c>
      <c r="Y13" s="68">
        <v>51513</v>
      </c>
      <c r="Z13" s="68">
        <v>52769</v>
      </c>
      <c r="AA13" s="68">
        <v>53323</v>
      </c>
      <c r="AB13" s="68">
        <v>52449</v>
      </c>
      <c r="AC13" s="68">
        <v>50954</v>
      </c>
      <c r="AD13" s="68">
        <v>49146</v>
      </c>
      <c r="AE13" s="68">
        <v>47841</v>
      </c>
      <c r="AF13" s="68">
        <v>46964</v>
      </c>
      <c r="AG13" s="68">
        <v>46022</v>
      </c>
      <c r="AH13" s="68">
        <v>45944</v>
      </c>
      <c r="AI13" s="68">
        <v>45227</v>
      </c>
      <c r="AJ13" s="68">
        <v>44773</v>
      </c>
      <c r="AK13" s="68">
        <v>44015</v>
      </c>
      <c r="AL13" s="68">
        <v>44335</v>
      </c>
      <c r="AM13" s="68">
        <v>45375</v>
      </c>
      <c r="AN13" s="68">
        <v>45613</v>
      </c>
      <c r="AO13" s="68">
        <v>48313</v>
      </c>
      <c r="AP13" s="68">
        <v>48960</v>
      </c>
      <c r="AQ13" s="68">
        <v>50648</v>
      </c>
      <c r="AR13" s="68">
        <v>51211</v>
      </c>
      <c r="AS13" s="68">
        <v>52427</v>
      </c>
      <c r="AT13" s="68">
        <v>51350</v>
      </c>
      <c r="AU13" s="68">
        <v>51038</v>
      </c>
      <c r="AV13" s="68">
        <v>49692</v>
      </c>
      <c r="AW13" s="68">
        <v>48300</v>
      </c>
      <c r="AX13" s="68">
        <v>45244</v>
      </c>
      <c r="AY13" s="68">
        <v>42689</v>
      </c>
      <c r="AZ13" s="68">
        <v>42036</v>
      </c>
      <c r="BA13" s="68">
        <v>41156</v>
      </c>
      <c r="BB13" s="68">
        <v>40279</v>
      </c>
      <c r="BC13" s="68">
        <v>40702</v>
      </c>
      <c r="BD13" s="68">
        <v>40830</v>
      </c>
      <c r="BE13" s="68">
        <v>40106</v>
      </c>
      <c r="BF13" s="68">
        <v>38996</v>
      </c>
      <c r="BG13" s="68">
        <v>38636</v>
      </c>
      <c r="BH13" s="68">
        <v>37850</v>
      </c>
      <c r="BI13" s="68">
        <v>37918</v>
      </c>
      <c r="BJ13" s="68">
        <v>36557</v>
      </c>
      <c r="BK13" s="68">
        <v>35617</v>
      </c>
      <c r="BL13" s="68">
        <v>35115</v>
      </c>
      <c r="BM13" s="68">
        <v>34816</v>
      </c>
      <c r="BN13" s="68">
        <v>34356</v>
      </c>
      <c r="BO13" s="68">
        <v>33596</v>
      </c>
      <c r="BP13" s="68">
        <v>33824</v>
      </c>
      <c r="BQ13" s="68">
        <v>33278</v>
      </c>
      <c r="BR13" s="68">
        <v>33587</v>
      </c>
      <c r="BS13" s="68">
        <v>32832</v>
      </c>
      <c r="BT13" s="68">
        <v>27760</v>
      </c>
      <c r="BU13" s="68">
        <v>26774</v>
      </c>
      <c r="BV13" s="68">
        <v>25738</v>
      </c>
      <c r="BW13" s="68">
        <v>26067</v>
      </c>
      <c r="BX13" s="68">
        <v>25585</v>
      </c>
      <c r="BY13" s="68">
        <v>28016</v>
      </c>
      <c r="BZ13" s="68">
        <v>27026</v>
      </c>
      <c r="CA13" s="68">
        <v>26614</v>
      </c>
      <c r="CB13" s="68">
        <v>24906</v>
      </c>
      <c r="CC13" s="68">
        <v>24818</v>
      </c>
      <c r="CD13" s="68">
        <v>23751</v>
      </c>
      <c r="CE13" s="68">
        <v>23004</v>
      </c>
      <c r="CF13" s="68">
        <v>21207</v>
      </c>
      <c r="CG13" s="68">
        <v>20233</v>
      </c>
      <c r="CH13" s="68">
        <v>18670</v>
      </c>
      <c r="CI13" s="68">
        <v>17321</v>
      </c>
      <c r="CJ13" s="68">
        <v>15948</v>
      </c>
      <c r="CK13" s="68">
        <v>14814</v>
      </c>
      <c r="CL13" s="68">
        <v>13354</v>
      </c>
      <c r="CM13" s="68">
        <v>11469</v>
      </c>
      <c r="CN13" s="68">
        <v>10491</v>
      </c>
      <c r="CO13" s="68">
        <v>8773</v>
      </c>
      <c r="CP13" s="68">
        <v>7752</v>
      </c>
      <c r="CQ13" s="68">
        <v>6759</v>
      </c>
      <c r="CR13" s="68">
        <v>5503</v>
      </c>
      <c r="CS13" s="68">
        <v>4650</v>
      </c>
      <c r="CT13" s="68">
        <v>3983</v>
      </c>
      <c r="CU13" s="68">
        <v>3180</v>
      </c>
      <c r="CV13" s="68">
        <v>2517</v>
      </c>
      <c r="CW13" s="68">
        <v>1838</v>
      </c>
      <c r="CX13" s="68">
        <v>1481</v>
      </c>
      <c r="CY13" s="68">
        <v>1182</v>
      </c>
      <c r="CZ13" s="68">
        <v>827</v>
      </c>
      <c r="DA13" s="68">
        <v>619</v>
      </c>
      <c r="DB13" s="68">
        <v>398</v>
      </c>
      <c r="DC13" s="68">
        <v>251</v>
      </c>
      <c r="DD13" s="68">
        <v>175</v>
      </c>
      <c r="DE13" s="68">
        <v>130</v>
      </c>
      <c r="DF13" s="68">
        <v>85</v>
      </c>
      <c r="DG13" s="68">
        <v>53</v>
      </c>
      <c r="DH13" s="68">
        <v>56</v>
      </c>
    </row>
    <row r="14" spans="1:133" ht="0.95" customHeight="1" x14ac:dyDescent="0.3">
      <c r="A14" s="93" t="s">
        <v>193</v>
      </c>
      <c r="B14" s="93"/>
      <c r="C14" s="91">
        <f t="shared" si="0"/>
        <v>1815983</v>
      </c>
      <c r="D14" s="91">
        <f t="shared" si="1"/>
        <v>1843214</v>
      </c>
      <c r="E14" s="91">
        <f t="shared" si="2"/>
        <v>1869462</v>
      </c>
      <c r="F14" s="91">
        <f t="shared" si="3"/>
        <v>1895312</v>
      </c>
      <c r="G14" s="91">
        <f t="shared" si="4"/>
        <v>1919436</v>
      </c>
      <c r="H14" s="91">
        <f>SUM(BZ14:$EC14)</f>
        <v>349888</v>
      </c>
      <c r="I14" s="91">
        <f>SUM(CA14:$EC14)</f>
        <v>322657</v>
      </c>
      <c r="J14" s="91">
        <f>SUM(CB14:$EC14)</f>
        <v>296409</v>
      </c>
      <c r="K14" s="91">
        <f>SUM(CC14:$EC14)</f>
        <v>270559</v>
      </c>
      <c r="L14" s="91">
        <f>SUM(CD14:$EC14)</f>
        <v>246435</v>
      </c>
      <c r="M14" s="68">
        <v>36115</v>
      </c>
      <c r="N14" s="68">
        <v>35934</v>
      </c>
      <c r="O14" s="68">
        <v>36546</v>
      </c>
      <c r="P14" s="68">
        <v>36140</v>
      </c>
      <c r="Q14" s="68">
        <v>37245</v>
      </c>
      <c r="R14" s="68">
        <v>39493</v>
      </c>
      <c r="S14" s="68">
        <v>40800</v>
      </c>
      <c r="T14" s="68">
        <v>42595</v>
      </c>
      <c r="U14" s="68">
        <v>44541</v>
      </c>
      <c r="V14" s="68">
        <v>45887</v>
      </c>
      <c r="W14" s="68">
        <v>47002</v>
      </c>
      <c r="X14" s="68">
        <v>49051</v>
      </c>
      <c r="Y14" s="68">
        <v>50033</v>
      </c>
      <c r="Z14" s="68">
        <v>51670</v>
      </c>
      <c r="AA14" s="68">
        <v>52890</v>
      </c>
      <c r="AB14" s="68">
        <v>53556</v>
      </c>
      <c r="AC14" s="68">
        <v>52647</v>
      </c>
      <c r="AD14" s="68">
        <v>51136</v>
      </c>
      <c r="AE14" s="68">
        <v>49280</v>
      </c>
      <c r="AF14" s="68">
        <v>47803</v>
      </c>
      <c r="AG14" s="68">
        <v>46873</v>
      </c>
      <c r="AH14" s="68">
        <v>45998</v>
      </c>
      <c r="AI14" s="68">
        <v>46170</v>
      </c>
      <c r="AJ14" s="68">
        <v>45620</v>
      </c>
      <c r="AK14" s="68">
        <v>45069</v>
      </c>
      <c r="AL14" s="68">
        <v>44356</v>
      </c>
      <c r="AM14" s="68">
        <v>44647</v>
      </c>
      <c r="AN14" s="68">
        <v>45602</v>
      </c>
      <c r="AO14" s="68">
        <v>45833</v>
      </c>
      <c r="AP14" s="68">
        <v>48589</v>
      </c>
      <c r="AQ14" s="68">
        <v>49179</v>
      </c>
      <c r="AR14" s="68">
        <v>50799</v>
      </c>
      <c r="AS14" s="68">
        <v>51318</v>
      </c>
      <c r="AT14" s="68">
        <v>52373</v>
      </c>
      <c r="AU14" s="68">
        <v>51290</v>
      </c>
      <c r="AV14" s="68">
        <v>50932</v>
      </c>
      <c r="AW14" s="68">
        <v>49579</v>
      </c>
      <c r="AX14" s="68">
        <v>48185</v>
      </c>
      <c r="AY14" s="68">
        <v>45113</v>
      </c>
      <c r="AZ14" s="68">
        <v>42547</v>
      </c>
      <c r="BA14" s="68">
        <v>41890</v>
      </c>
      <c r="BB14" s="68">
        <v>41021</v>
      </c>
      <c r="BC14" s="68">
        <v>40170</v>
      </c>
      <c r="BD14" s="68">
        <v>40515</v>
      </c>
      <c r="BE14" s="68">
        <v>40603</v>
      </c>
      <c r="BF14" s="68">
        <v>39962</v>
      </c>
      <c r="BG14" s="68">
        <v>38799</v>
      </c>
      <c r="BH14" s="68">
        <v>38395</v>
      </c>
      <c r="BI14" s="68">
        <v>37592</v>
      </c>
      <c r="BJ14" s="68">
        <v>37733</v>
      </c>
      <c r="BK14" s="68">
        <v>36316</v>
      </c>
      <c r="BL14" s="68">
        <v>35309</v>
      </c>
      <c r="BM14" s="68">
        <v>34818</v>
      </c>
      <c r="BN14" s="68">
        <v>34509</v>
      </c>
      <c r="BO14" s="68">
        <v>34041</v>
      </c>
      <c r="BP14" s="68">
        <v>33234</v>
      </c>
      <c r="BQ14" s="68">
        <v>33416</v>
      </c>
      <c r="BR14" s="68">
        <v>32918</v>
      </c>
      <c r="BS14" s="68">
        <v>33097</v>
      </c>
      <c r="BT14" s="68">
        <v>32267</v>
      </c>
      <c r="BU14" s="68">
        <v>27248</v>
      </c>
      <c r="BV14" s="68">
        <v>26275</v>
      </c>
      <c r="BW14" s="68">
        <v>25267</v>
      </c>
      <c r="BX14" s="68">
        <v>25507</v>
      </c>
      <c r="BY14" s="68">
        <v>25009</v>
      </c>
      <c r="BZ14" s="68">
        <v>27231</v>
      </c>
      <c r="CA14" s="68">
        <v>26248</v>
      </c>
      <c r="CB14" s="68">
        <v>25850</v>
      </c>
      <c r="CC14" s="68">
        <v>24124</v>
      </c>
      <c r="CD14" s="68">
        <v>23946</v>
      </c>
      <c r="CE14" s="68">
        <v>22911</v>
      </c>
      <c r="CF14" s="68">
        <v>22047</v>
      </c>
      <c r="CG14" s="68">
        <v>20306</v>
      </c>
      <c r="CH14" s="68">
        <v>19248</v>
      </c>
      <c r="CI14" s="68">
        <v>17672</v>
      </c>
      <c r="CJ14" s="68">
        <v>16311</v>
      </c>
      <c r="CK14" s="68">
        <v>14930</v>
      </c>
      <c r="CL14" s="68">
        <v>13756</v>
      </c>
      <c r="CM14" s="68">
        <v>12361</v>
      </c>
      <c r="CN14" s="68">
        <v>10514</v>
      </c>
      <c r="CO14" s="68">
        <v>9554</v>
      </c>
      <c r="CP14" s="68">
        <v>7843</v>
      </c>
      <c r="CQ14" s="68">
        <v>6874</v>
      </c>
      <c r="CR14" s="68">
        <v>5968</v>
      </c>
      <c r="CS14" s="68">
        <v>4790</v>
      </c>
      <c r="CT14" s="68">
        <v>3969</v>
      </c>
      <c r="CU14" s="68">
        <v>3323</v>
      </c>
      <c r="CV14" s="68">
        <v>2656</v>
      </c>
      <c r="CW14" s="68">
        <v>2047</v>
      </c>
      <c r="CX14" s="68">
        <v>1509</v>
      </c>
      <c r="CY14" s="68">
        <v>1154</v>
      </c>
      <c r="CZ14" s="68">
        <v>890</v>
      </c>
      <c r="DA14" s="68">
        <v>616</v>
      </c>
      <c r="DB14" s="68">
        <v>446</v>
      </c>
      <c r="DC14" s="68">
        <v>296</v>
      </c>
      <c r="DD14" s="68">
        <v>173</v>
      </c>
      <c r="DE14" s="68">
        <v>113</v>
      </c>
      <c r="DF14" s="68">
        <v>91</v>
      </c>
      <c r="DG14" s="68">
        <v>57</v>
      </c>
      <c r="DH14" s="68">
        <v>64</v>
      </c>
    </row>
    <row r="15" spans="1:133" ht="0.95" customHeight="1" x14ac:dyDescent="0.3">
      <c r="A15" s="93" t="s">
        <v>192</v>
      </c>
      <c r="B15" s="93"/>
      <c r="C15" s="91">
        <f t="shared" si="0"/>
        <v>1836657</v>
      </c>
      <c r="D15" s="91">
        <f t="shared" si="1"/>
        <v>1860945</v>
      </c>
      <c r="E15" s="91">
        <f t="shared" si="2"/>
        <v>1887359</v>
      </c>
      <c r="F15" s="91">
        <f t="shared" si="3"/>
        <v>1912857</v>
      </c>
      <c r="G15" s="91">
        <f t="shared" si="4"/>
        <v>1937898</v>
      </c>
      <c r="H15" s="91">
        <f>SUM(BZ15:$EC15)</f>
        <v>352421</v>
      </c>
      <c r="I15" s="91">
        <f>SUM(CA15:$EC15)</f>
        <v>328133</v>
      </c>
      <c r="J15" s="91">
        <f>SUM(CB15:$EC15)</f>
        <v>301719</v>
      </c>
      <c r="K15" s="91">
        <f>SUM(CC15:$EC15)</f>
        <v>276221</v>
      </c>
      <c r="L15" s="91">
        <f>SUM(CD15:$EC15)</f>
        <v>251180</v>
      </c>
      <c r="M15" s="68">
        <v>37471</v>
      </c>
      <c r="N15" s="68">
        <v>36195</v>
      </c>
      <c r="O15" s="68">
        <v>36005</v>
      </c>
      <c r="P15" s="68">
        <v>36682</v>
      </c>
      <c r="Q15" s="68">
        <v>36237</v>
      </c>
      <c r="R15" s="68">
        <v>37565</v>
      </c>
      <c r="S15" s="68">
        <v>39345</v>
      </c>
      <c r="T15" s="68">
        <v>40683</v>
      </c>
      <c r="U15" s="68">
        <v>42603</v>
      </c>
      <c r="V15" s="68">
        <v>44657</v>
      </c>
      <c r="W15" s="68">
        <v>46057</v>
      </c>
      <c r="X15" s="68">
        <v>47252</v>
      </c>
      <c r="Y15" s="68">
        <v>49185</v>
      </c>
      <c r="Z15" s="68">
        <v>50197</v>
      </c>
      <c r="AA15" s="68">
        <v>51899</v>
      </c>
      <c r="AB15" s="68">
        <v>53249</v>
      </c>
      <c r="AC15" s="68">
        <v>53822</v>
      </c>
      <c r="AD15" s="68">
        <v>52849</v>
      </c>
      <c r="AE15" s="68">
        <v>51467</v>
      </c>
      <c r="AF15" s="68">
        <v>49467</v>
      </c>
      <c r="AG15" s="68">
        <v>47931</v>
      </c>
      <c r="AH15" s="68">
        <v>47002</v>
      </c>
      <c r="AI15" s="68">
        <v>46404</v>
      </c>
      <c r="AJ15" s="68">
        <v>46631</v>
      </c>
      <c r="AK15" s="68">
        <v>46083</v>
      </c>
      <c r="AL15" s="68">
        <v>45679</v>
      </c>
      <c r="AM15" s="68">
        <v>44892</v>
      </c>
      <c r="AN15" s="68">
        <v>45178</v>
      </c>
      <c r="AO15" s="68">
        <v>46064</v>
      </c>
      <c r="AP15" s="68">
        <v>46174</v>
      </c>
      <c r="AQ15" s="68">
        <v>48943</v>
      </c>
      <c r="AR15" s="68">
        <v>49474</v>
      </c>
      <c r="AS15" s="68">
        <v>51092</v>
      </c>
      <c r="AT15" s="68">
        <v>51512</v>
      </c>
      <c r="AU15" s="68">
        <v>52466</v>
      </c>
      <c r="AV15" s="68">
        <v>51356</v>
      </c>
      <c r="AW15" s="68">
        <v>50967</v>
      </c>
      <c r="AX15" s="68">
        <v>49566</v>
      </c>
      <c r="AY15" s="68">
        <v>48132</v>
      </c>
      <c r="AZ15" s="68">
        <v>45039</v>
      </c>
      <c r="BA15" s="68">
        <v>42446</v>
      </c>
      <c r="BB15" s="68">
        <v>41799</v>
      </c>
      <c r="BC15" s="68">
        <v>40975</v>
      </c>
      <c r="BD15" s="68">
        <v>40044</v>
      </c>
      <c r="BE15" s="68">
        <v>40406</v>
      </c>
      <c r="BF15" s="68">
        <v>40431</v>
      </c>
      <c r="BG15" s="68">
        <v>39848</v>
      </c>
      <c r="BH15" s="68">
        <v>38618</v>
      </c>
      <c r="BI15" s="68">
        <v>38263</v>
      </c>
      <c r="BJ15" s="68">
        <v>37443</v>
      </c>
      <c r="BK15" s="68">
        <v>37530</v>
      </c>
      <c r="BL15" s="68">
        <v>36091</v>
      </c>
      <c r="BM15" s="68">
        <v>35059</v>
      </c>
      <c r="BN15" s="68">
        <v>34572</v>
      </c>
      <c r="BO15" s="68">
        <v>34181</v>
      </c>
      <c r="BP15" s="68">
        <v>33747</v>
      </c>
      <c r="BQ15" s="68">
        <v>32790</v>
      </c>
      <c r="BR15" s="68">
        <v>32944</v>
      </c>
      <c r="BS15" s="68">
        <v>32464</v>
      </c>
      <c r="BT15" s="68">
        <v>32568</v>
      </c>
      <c r="BU15" s="68">
        <v>31683</v>
      </c>
      <c r="BV15" s="68">
        <v>26685</v>
      </c>
      <c r="BW15" s="68">
        <v>25767</v>
      </c>
      <c r="BX15" s="68">
        <v>24736</v>
      </c>
      <c r="BY15" s="68">
        <v>24982</v>
      </c>
      <c r="BZ15" s="68">
        <v>24288</v>
      </c>
      <c r="CA15" s="68">
        <v>26414</v>
      </c>
      <c r="CB15" s="68">
        <v>25498</v>
      </c>
      <c r="CC15" s="68">
        <v>25041</v>
      </c>
      <c r="CD15" s="68">
        <v>23361</v>
      </c>
      <c r="CE15" s="68">
        <v>23037</v>
      </c>
      <c r="CF15" s="68">
        <v>21979</v>
      </c>
      <c r="CG15" s="68">
        <v>21099</v>
      </c>
      <c r="CH15" s="68">
        <v>19330</v>
      </c>
      <c r="CI15" s="68">
        <v>18176</v>
      </c>
      <c r="CJ15" s="68">
        <v>16683</v>
      </c>
      <c r="CK15" s="68">
        <v>15308</v>
      </c>
      <c r="CL15" s="68">
        <v>13913</v>
      </c>
      <c r="CM15" s="68">
        <v>12753</v>
      </c>
      <c r="CN15" s="68">
        <v>11322</v>
      </c>
      <c r="CO15" s="68">
        <v>9525</v>
      </c>
      <c r="CP15" s="68">
        <v>8612</v>
      </c>
      <c r="CQ15" s="68">
        <v>6936</v>
      </c>
      <c r="CR15" s="68">
        <v>5973</v>
      </c>
      <c r="CS15" s="68">
        <v>5167</v>
      </c>
      <c r="CT15" s="68">
        <v>4128</v>
      </c>
      <c r="CU15" s="68">
        <v>3330</v>
      </c>
      <c r="CV15" s="68">
        <v>2730</v>
      </c>
      <c r="CW15" s="68">
        <v>2165</v>
      </c>
      <c r="CX15" s="68">
        <v>1649</v>
      </c>
      <c r="CY15" s="68">
        <v>1176</v>
      </c>
      <c r="CZ15" s="68">
        <v>882</v>
      </c>
      <c r="DA15" s="68">
        <v>668</v>
      </c>
      <c r="DB15" s="68">
        <v>460</v>
      </c>
      <c r="DC15" s="68">
        <v>312</v>
      </c>
      <c r="DD15" s="68">
        <v>199</v>
      </c>
      <c r="DE15" s="68">
        <v>109</v>
      </c>
      <c r="DF15" s="68">
        <v>77</v>
      </c>
      <c r="DG15" s="68">
        <v>53</v>
      </c>
      <c r="DH15" s="68">
        <v>68</v>
      </c>
    </row>
    <row r="16" spans="1:133" ht="0.95" customHeight="1" x14ac:dyDescent="0.3">
      <c r="A16" s="93" t="s">
        <v>191</v>
      </c>
      <c r="B16" s="93"/>
      <c r="C16" s="91">
        <f t="shared" si="0"/>
        <v>1862620</v>
      </c>
      <c r="D16" s="91">
        <f t="shared" si="1"/>
        <v>1886921</v>
      </c>
      <c r="E16" s="91">
        <f t="shared" si="2"/>
        <v>1910550</v>
      </c>
      <c r="F16" s="91">
        <f t="shared" si="3"/>
        <v>1936226</v>
      </c>
      <c r="G16" s="91">
        <f t="shared" si="4"/>
        <v>1960977</v>
      </c>
      <c r="H16" s="91">
        <f>SUM(BZ16:$EC16)</f>
        <v>354813</v>
      </c>
      <c r="I16" s="91">
        <f>SUM(CA16:$EC16)</f>
        <v>330512</v>
      </c>
      <c r="J16" s="91">
        <f>SUM(CB16:$EC16)</f>
        <v>306883</v>
      </c>
      <c r="K16" s="91">
        <f>SUM(CC16:$EC16)</f>
        <v>281207</v>
      </c>
      <c r="L16" s="91">
        <f>SUM(CD16:$EC16)</f>
        <v>256456</v>
      </c>
      <c r="M16" s="68">
        <v>37855</v>
      </c>
      <c r="N16" s="68">
        <v>37388</v>
      </c>
      <c r="O16" s="68">
        <v>36393</v>
      </c>
      <c r="P16" s="68">
        <v>36188</v>
      </c>
      <c r="Q16" s="68">
        <v>36934</v>
      </c>
      <c r="R16" s="68">
        <v>36706</v>
      </c>
      <c r="S16" s="68">
        <v>37653</v>
      </c>
      <c r="T16" s="68">
        <v>39349</v>
      </c>
      <c r="U16" s="68">
        <v>40783</v>
      </c>
      <c r="V16" s="68">
        <v>42771</v>
      </c>
      <c r="W16" s="68">
        <v>44867</v>
      </c>
      <c r="X16" s="68">
        <v>46282</v>
      </c>
      <c r="Y16" s="68">
        <v>47388</v>
      </c>
      <c r="Z16" s="68">
        <v>49294</v>
      </c>
      <c r="AA16" s="68">
        <v>50363</v>
      </c>
      <c r="AB16" s="68">
        <v>52075</v>
      </c>
      <c r="AC16" s="68">
        <v>53484</v>
      </c>
      <c r="AD16" s="68">
        <v>54027</v>
      </c>
      <c r="AE16" s="68">
        <v>52998</v>
      </c>
      <c r="AF16" s="68">
        <v>51586</v>
      </c>
      <c r="AG16" s="68">
        <v>49589</v>
      </c>
      <c r="AH16" s="68">
        <v>48231</v>
      </c>
      <c r="AI16" s="68">
        <v>47489</v>
      </c>
      <c r="AJ16" s="68">
        <v>47037</v>
      </c>
      <c r="AK16" s="68">
        <v>47257</v>
      </c>
      <c r="AL16" s="68">
        <v>46871</v>
      </c>
      <c r="AM16" s="68">
        <v>46502</v>
      </c>
      <c r="AN16" s="68">
        <v>45812</v>
      </c>
      <c r="AO16" s="68">
        <v>45949</v>
      </c>
      <c r="AP16" s="68">
        <v>46797</v>
      </c>
      <c r="AQ16" s="68">
        <v>46705</v>
      </c>
      <c r="AR16" s="68">
        <v>49447</v>
      </c>
      <c r="AS16" s="68">
        <v>49809</v>
      </c>
      <c r="AT16" s="68">
        <v>51408</v>
      </c>
      <c r="AU16" s="68">
        <v>51716</v>
      </c>
      <c r="AV16" s="68">
        <v>52556</v>
      </c>
      <c r="AW16" s="68">
        <v>51393</v>
      </c>
      <c r="AX16" s="68">
        <v>50980</v>
      </c>
      <c r="AY16" s="68">
        <v>49585</v>
      </c>
      <c r="AZ16" s="68">
        <v>48142</v>
      </c>
      <c r="BA16" s="68">
        <v>45018</v>
      </c>
      <c r="BB16" s="68">
        <v>42422</v>
      </c>
      <c r="BC16" s="68">
        <v>41744</v>
      </c>
      <c r="BD16" s="68">
        <v>40983</v>
      </c>
      <c r="BE16" s="68">
        <v>39977</v>
      </c>
      <c r="BF16" s="68">
        <v>40285</v>
      </c>
      <c r="BG16" s="68">
        <v>40289</v>
      </c>
      <c r="BH16" s="68">
        <v>39636</v>
      </c>
      <c r="BI16" s="68">
        <v>38484</v>
      </c>
      <c r="BJ16" s="68">
        <v>38089</v>
      </c>
      <c r="BK16" s="68">
        <v>37240</v>
      </c>
      <c r="BL16" s="68">
        <v>37325</v>
      </c>
      <c r="BM16" s="68">
        <v>35848</v>
      </c>
      <c r="BN16" s="68">
        <v>34782</v>
      </c>
      <c r="BO16" s="68">
        <v>34293</v>
      </c>
      <c r="BP16" s="68">
        <v>33805</v>
      </c>
      <c r="BQ16" s="68">
        <v>33407</v>
      </c>
      <c r="BR16" s="68">
        <v>32408</v>
      </c>
      <c r="BS16" s="68">
        <v>32500</v>
      </c>
      <c r="BT16" s="68">
        <v>31965</v>
      </c>
      <c r="BU16" s="68">
        <v>32041</v>
      </c>
      <c r="BV16" s="68">
        <v>31115</v>
      </c>
      <c r="BW16" s="68">
        <v>26213</v>
      </c>
      <c r="BX16" s="68">
        <v>25264</v>
      </c>
      <c r="BY16" s="68">
        <v>24212</v>
      </c>
      <c r="BZ16" s="68">
        <v>24301</v>
      </c>
      <c r="CA16" s="68">
        <v>23629</v>
      </c>
      <c r="CB16" s="68">
        <v>25676</v>
      </c>
      <c r="CC16" s="68">
        <v>24751</v>
      </c>
      <c r="CD16" s="68">
        <v>24266</v>
      </c>
      <c r="CE16" s="68">
        <v>22533</v>
      </c>
      <c r="CF16" s="68">
        <v>22060</v>
      </c>
      <c r="CG16" s="68">
        <v>21057</v>
      </c>
      <c r="CH16" s="68">
        <v>20121</v>
      </c>
      <c r="CI16" s="68">
        <v>18306</v>
      </c>
      <c r="CJ16" s="68">
        <v>17111</v>
      </c>
      <c r="CK16" s="68">
        <v>15695</v>
      </c>
      <c r="CL16" s="68">
        <v>14231</v>
      </c>
      <c r="CM16" s="68">
        <v>12819</v>
      </c>
      <c r="CN16" s="68">
        <v>11716</v>
      </c>
      <c r="CO16" s="68">
        <v>10290</v>
      </c>
      <c r="CP16" s="68">
        <v>8510</v>
      </c>
      <c r="CQ16" s="68">
        <v>7630</v>
      </c>
      <c r="CR16" s="68">
        <v>6075</v>
      </c>
      <c r="CS16" s="68">
        <v>5212</v>
      </c>
      <c r="CT16" s="68">
        <v>4434</v>
      </c>
      <c r="CU16" s="68">
        <v>3496</v>
      </c>
      <c r="CV16" s="68">
        <v>2757</v>
      </c>
      <c r="CW16" s="68">
        <v>2220</v>
      </c>
      <c r="CX16" s="68">
        <v>1684</v>
      </c>
      <c r="CY16" s="68">
        <v>1305</v>
      </c>
      <c r="CZ16" s="68">
        <v>876</v>
      </c>
      <c r="DA16" s="68">
        <v>691</v>
      </c>
      <c r="DB16" s="68">
        <v>479</v>
      </c>
      <c r="DC16" s="68">
        <v>334</v>
      </c>
      <c r="DD16" s="68">
        <v>212</v>
      </c>
      <c r="DE16" s="68">
        <v>140</v>
      </c>
      <c r="DF16" s="68">
        <v>63</v>
      </c>
      <c r="DG16" s="68">
        <v>59</v>
      </c>
      <c r="DH16" s="68">
        <v>74</v>
      </c>
    </row>
    <row r="17" spans="1:112" ht="0.95" customHeight="1" x14ac:dyDescent="0.3">
      <c r="A17" s="93" t="s">
        <v>190</v>
      </c>
      <c r="B17" s="93"/>
      <c r="C17" s="91">
        <f t="shared" si="0"/>
        <v>1891957</v>
      </c>
      <c r="D17" s="91">
        <f t="shared" si="1"/>
        <v>1915554</v>
      </c>
      <c r="E17" s="91">
        <f t="shared" si="2"/>
        <v>1939213</v>
      </c>
      <c r="F17" s="91">
        <f t="shared" si="3"/>
        <v>1962202</v>
      </c>
      <c r="G17" s="91">
        <f t="shared" si="4"/>
        <v>1987127</v>
      </c>
      <c r="H17" s="91">
        <f>SUM(BZ17:$EC17)</f>
        <v>356743</v>
      </c>
      <c r="I17" s="91">
        <f>SUM(CA17:$EC17)</f>
        <v>333146</v>
      </c>
      <c r="J17" s="91">
        <f>SUM(CB17:$EC17)</f>
        <v>309487</v>
      </c>
      <c r="K17" s="91">
        <f>SUM(CC17:$EC17)</f>
        <v>286498</v>
      </c>
      <c r="L17" s="91">
        <f>SUM(CD17:$EC17)</f>
        <v>261573</v>
      </c>
      <c r="M17" s="68">
        <v>38075</v>
      </c>
      <c r="N17" s="68">
        <v>37741</v>
      </c>
      <c r="O17" s="68">
        <v>37364</v>
      </c>
      <c r="P17" s="68">
        <v>36424</v>
      </c>
      <c r="Q17" s="68">
        <v>36409</v>
      </c>
      <c r="R17" s="68">
        <v>37342</v>
      </c>
      <c r="S17" s="68">
        <v>36729</v>
      </c>
      <c r="T17" s="68">
        <v>37623</v>
      </c>
      <c r="U17" s="68">
        <v>39405</v>
      </c>
      <c r="V17" s="68">
        <v>40877</v>
      </c>
      <c r="W17" s="68">
        <v>42855</v>
      </c>
      <c r="X17" s="68">
        <v>44990</v>
      </c>
      <c r="Y17" s="68">
        <v>46376</v>
      </c>
      <c r="Z17" s="68">
        <v>47446</v>
      </c>
      <c r="AA17" s="68">
        <v>49341</v>
      </c>
      <c r="AB17" s="68">
        <v>50469</v>
      </c>
      <c r="AC17" s="68">
        <v>52166</v>
      </c>
      <c r="AD17" s="68">
        <v>53533</v>
      </c>
      <c r="AE17" s="68">
        <v>54177</v>
      </c>
      <c r="AF17" s="68">
        <v>52991</v>
      </c>
      <c r="AG17" s="68">
        <v>51606</v>
      </c>
      <c r="AH17" s="68">
        <v>49808</v>
      </c>
      <c r="AI17" s="68">
        <v>48698</v>
      </c>
      <c r="AJ17" s="68">
        <v>48058</v>
      </c>
      <c r="AK17" s="68">
        <v>47755</v>
      </c>
      <c r="AL17" s="68">
        <v>48061</v>
      </c>
      <c r="AM17" s="68">
        <v>47809</v>
      </c>
      <c r="AN17" s="68">
        <v>47448</v>
      </c>
      <c r="AO17" s="68">
        <v>46664</v>
      </c>
      <c r="AP17" s="68">
        <v>46768</v>
      </c>
      <c r="AQ17" s="68">
        <v>47487</v>
      </c>
      <c r="AR17" s="68">
        <v>47202</v>
      </c>
      <c r="AS17" s="68">
        <v>49849</v>
      </c>
      <c r="AT17" s="68">
        <v>50201</v>
      </c>
      <c r="AU17" s="68">
        <v>51638</v>
      </c>
      <c r="AV17" s="68">
        <v>51847</v>
      </c>
      <c r="AW17" s="68">
        <v>52589</v>
      </c>
      <c r="AX17" s="68">
        <v>51440</v>
      </c>
      <c r="AY17" s="68">
        <v>51002</v>
      </c>
      <c r="AZ17" s="68">
        <v>49574</v>
      </c>
      <c r="BA17" s="68">
        <v>48134</v>
      </c>
      <c r="BB17" s="68">
        <v>44983</v>
      </c>
      <c r="BC17" s="68">
        <v>42396</v>
      </c>
      <c r="BD17" s="68">
        <v>41704</v>
      </c>
      <c r="BE17" s="68">
        <v>40910</v>
      </c>
      <c r="BF17" s="68">
        <v>39853</v>
      </c>
      <c r="BG17" s="68">
        <v>40153</v>
      </c>
      <c r="BH17" s="68">
        <v>40176</v>
      </c>
      <c r="BI17" s="68">
        <v>39484</v>
      </c>
      <c r="BJ17" s="68">
        <v>38308</v>
      </c>
      <c r="BK17" s="68">
        <v>37922</v>
      </c>
      <c r="BL17" s="68">
        <v>36981</v>
      </c>
      <c r="BM17" s="68">
        <v>37065</v>
      </c>
      <c r="BN17" s="68">
        <v>35605</v>
      </c>
      <c r="BO17" s="68">
        <v>34495</v>
      </c>
      <c r="BP17" s="68">
        <v>33922</v>
      </c>
      <c r="BQ17" s="68">
        <v>33414</v>
      </c>
      <c r="BR17" s="68">
        <v>33000</v>
      </c>
      <c r="BS17" s="68">
        <v>31996</v>
      </c>
      <c r="BT17" s="68">
        <v>32005</v>
      </c>
      <c r="BU17" s="68">
        <v>31440</v>
      </c>
      <c r="BV17" s="68">
        <v>31544</v>
      </c>
      <c r="BW17" s="68">
        <v>30511</v>
      </c>
      <c r="BX17" s="68">
        <v>25684</v>
      </c>
      <c r="BY17" s="68">
        <v>24768</v>
      </c>
      <c r="BZ17" s="68">
        <v>23597</v>
      </c>
      <c r="CA17" s="68">
        <v>23659</v>
      </c>
      <c r="CB17" s="68">
        <v>22989</v>
      </c>
      <c r="CC17" s="68">
        <v>24925</v>
      </c>
      <c r="CD17" s="68">
        <v>23989</v>
      </c>
      <c r="CE17" s="68">
        <v>23411</v>
      </c>
      <c r="CF17" s="68">
        <v>21680</v>
      </c>
      <c r="CG17" s="68">
        <v>21134</v>
      </c>
      <c r="CH17" s="68">
        <v>20053</v>
      </c>
      <c r="CI17" s="68">
        <v>19123</v>
      </c>
      <c r="CJ17" s="68">
        <v>17284</v>
      </c>
      <c r="CK17" s="68">
        <v>16095</v>
      </c>
      <c r="CL17" s="68">
        <v>14675</v>
      </c>
      <c r="CM17" s="68">
        <v>13214</v>
      </c>
      <c r="CN17" s="68">
        <v>11770</v>
      </c>
      <c r="CO17" s="68">
        <v>10576</v>
      </c>
      <c r="CP17" s="68">
        <v>9262</v>
      </c>
      <c r="CQ17" s="68">
        <v>7609</v>
      </c>
      <c r="CR17" s="68">
        <v>6813</v>
      </c>
      <c r="CS17" s="68">
        <v>5268</v>
      </c>
      <c r="CT17" s="68">
        <v>4492</v>
      </c>
      <c r="CU17" s="68">
        <v>3718</v>
      </c>
      <c r="CV17" s="68">
        <v>2950</v>
      </c>
      <c r="CW17" s="68">
        <v>2244</v>
      </c>
      <c r="CX17" s="68">
        <v>1796</v>
      </c>
      <c r="CY17" s="68">
        <v>1323</v>
      </c>
      <c r="CZ17" s="68">
        <v>997</v>
      </c>
      <c r="DA17" s="68">
        <v>687</v>
      </c>
      <c r="DB17" s="68">
        <v>510</v>
      </c>
      <c r="DC17" s="68">
        <v>339</v>
      </c>
      <c r="DD17" s="68">
        <v>239</v>
      </c>
      <c r="DE17" s="68">
        <v>131</v>
      </c>
      <c r="DF17" s="68">
        <v>82</v>
      </c>
      <c r="DG17" s="68">
        <v>40</v>
      </c>
      <c r="DH17" s="68">
        <v>69</v>
      </c>
    </row>
    <row r="18" spans="1:112" ht="0.95" customHeight="1" x14ac:dyDescent="0.3">
      <c r="A18" s="93" t="s">
        <v>189</v>
      </c>
      <c r="B18" s="93"/>
      <c r="C18" s="91">
        <f t="shared" si="0"/>
        <v>1914937</v>
      </c>
      <c r="D18" s="91">
        <f t="shared" si="1"/>
        <v>1939004</v>
      </c>
      <c r="E18" s="91">
        <f t="shared" si="2"/>
        <v>1961915</v>
      </c>
      <c r="F18" s="91">
        <f t="shared" si="3"/>
        <v>1984886</v>
      </c>
      <c r="G18" s="91">
        <f t="shared" si="4"/>
        <v>2007180</v>
      </c>
      <c r="H18" s="91">
        <f>SUM(BZ18:$EC18)</f>
        <v>358230</v>
      </c>
      <c r="I18" s="91">
        <f>SUM(CA18:$EC18)</f>
        <v>334163</v>
      </c>
      <c r="J18" s="91">
        <f>SUM(CB18:$EC18)</f>
        <v>311252</v>
      </c>
      <c r="K18" s="91">
        <f>SUM(CC18:$EC18)</f>
        <v>288281</v>
      </c>
      <c r="L18" s="91">
        <f>SUM(CD18:$EC18)</f>
        <v>265987</v>
      </c>
      <c r="M18" s="68">
        <v>37926</v>
      </c>
      <c r="N18" s="68">
        <v>37957</v>
      </c>
      <c r="O18" s="68">
        <v>37495</v>
      </c>
      <c r="P18" s="68">
        <v>37504</v>
      </c>
      <c r="Q18" s="68">
        <v>36689</v>
      </c>
      <c r="R18" s="68">
        <v>36729</v>
      </c>
      <c r="S18" s="68">
        <v>37320</v>
      </c>
      <c r="T18" s="68">
        <v>36637</v>
      </c>
      <c r="U18" s="68">
        <v>37608</v>
      </c>
      <c r="V18" s="68">
        <v>39393</v>
      </c>
      <c r="W18" s="68">
        <v>40908</v>
      </c>
      <c r="X18" s="68">
        <v>42899</v>
      </c>
      <c r="Y18" s="68">
        <v>44999</v>
      </c>
      <c r="Z18" s="68">
        <v>46395</v>
      </c>
      <c r="AA18" s="68">
        <v>47432</v>
      </c>
      <c r="AB18" s="68">
        <v>49341</v>
      </c>
      <c r="AC18" s="68">
        <v>50532</v>
      </c>
      <c r="AD18" s="68">
        <v>52113</v>
      </c>
      <c r="AE18" s="68">
        <v>53406</v>
      </c>
      <c r="AF18" s="68">
        <v>53910</v>
      </c>
      <c r="AG18" s="68">
        <v>52743</v>
      </c>
      <c r="AH18" s="68">
        <v>51517</v>
      </c>
      <c r="AI18" s="68">
        <v>49927</v>
      </c>
      <c r="AJ18" s="68">
        <v>48916</v>
      </c>
      <c r="AK18" s="68">
        <v>48346</v>
      </c>
      <c r="AL18" s="68">
        <v>48134</v>
      </c>
      <c r="AM18" s="68">
        <v>48528</v>
      </c>
      <c r="AN18" s="68">
        <v>48330</v>
      </c>
      <c r="AO18" s="68">
        <v>47954</v>
      </c>
      <c r="AP18" s="68">
        <v>47143</v>
      </c>
      <c r="AQ18" s="68">
        <v>47173</v>
      </c>
      <c r="AR18" s="68">
        <v>47860</v>
      </c>
      <c r="AS18" s="68">
        <v>47446</v>
      </c>
      <c r="AT18" s="68">
        <v>50053</v>
      </c>
      <c r="AU18" s="68">
        <v>50365</v>
      </c>
      <c r="AV18" s="68">
        <v>51595</v>
      </c>
      <c r="AW18" s="68">
        <v>51828</v>
      </c>
      <c r="AX18" s="68">
        <v>52496</v>
      </c>
      <c r="AY18" s="68">
        <v>51415</v>
      </c>
      <c r="AZ18" s="68">
        <v>50909</v>
      </c>
      <c r="BA18" s="68">
        <v>49473</v>
      </c>
      <c r="BB18" s="68">
        <v>47982</v>
      </c>
      <c r="BC18" s="68">
        <v>44875</v>
      </c>
      <c r="BD18" s="68">
        <v>42264</v>
      </c>
      <c r="BE18" s="68">
        <v>41553</v>
      </c>
      <c r="BF18" s="68">
        <v>40667</v>
      </c>
      <c r="BG18" s="68">
        <v>39683</v>
      </c>
      <c r="BH18" s="68">
        <v>39911</v>
      </c>
      <c r="BI18" s="68">
        <v>39913</v>
      </c>
      <c r="BJ18" s="68">
        <v>39265</v>
      </c>
      <c r="BK18" s="68">
        <v>38089</v>
      </c>
      <c r="BL18" s="68">
        <v>37666</v>
      </c>
      <c r="BM18" s="68">
        <v>36633</v>
      </c>
      <c r="BN18" s="68">
        <v>36687</v>
      </c>
      <c r="BO18" s="68">
        <v>35243</v>
      </c>
      <c r="BP18" s="68">
        <v>34117</v>
      </c>
      <c r="BQ18" s="68">
        <v>33516</v>
      </c>
      <c r="BR18" s="68">
        <v>32949</v>
      </c>
      <c r="BS18" s="68">
        <v>32508</v>
      </c>
      <c r="BT18" s="68">
        <v>31440</v>
      </c>
      <c r="BU18" s="68">
        <v>31345</v>
      </c>
      <c r="BV18" s="68">
        <v>30724</v>
      </c>
      <c r="BW18" s="68">
        <v>30836</v>
      </c>
      <c r="BX18" s="68">
        <v>29833</v>
      </c>
      <c r="BY18" s="68">
        <v>25087</v>
      </c>
      <c r="BZ18" s="68">
        <v>24067</v>
      </c>
      <c r="CA18" s="68">
        <v>22911</v>
      </c>
      <c r="CB18" s="68">
        <v>22971</v>
      </c>
      <c r="CC18" s="68">
        <v>22294</v>
      </c>
      <c r="CD18" s="68">
        <v>24133</v>
      </c>
      <c r="CE18" s="68">
        <v>23166</v>
      </c>
      <c r="CF18" s="68">
        <v>22519</v>
      </c>
      <c r="CG18" s="68">
        <v>20783</v>
      </c>
      <c r="CH18" s="68">
        <v>20083</v>
      </c>
      <c r="CI18" s="68">
        <v>19009</v>
      </c>
      <c r="CJ18" s="68">
        <v>18088</v>
      </c>
      <c r="CK18" s="68">
        <v>16181</v>
      </c>
      <c r="CL18" s="68">
        <v>15028</v>
      </c>
      <c r="CM18" s="68">
        <v>13571</v>
      </c>
      <c r="CN18" s="68">
        <v>12170</v>
      </c>
      <c r="CO18" s="68">
        <v>10724</v>
      </c>
      <c r="CP18" s="68">
        <v>9551</v>
      </c>
      <c r="CQ18" s="68">
        <v>8202</v>
      </c>
      <c r="CR18" s="68">
        <v>6715</v>
      </c>
      <c r="CS18" s="68">
        <v>5909</v>
      </c>
      <c r="CT18" s="68">
        <v>4514</v>
      </c>
      <c r="CU18" s="68">
        <v>3788</v>
      </c>
      <c r="CV18" s="68">
        <v>3081</v>
      </c>
      <c r="CW18" s="68">
        <v>2395</v>
      </c>
      <c r="CX18" s="68">
        <v>1775</v>
      </c>
      <c r="CY18" s="68">
        <v>1409</v>
      </c>
      <c r="CZ18" s="68">
        <v>1019</v>
      </c>
      <c r="DA18" s="68">
        <v>740</v>
      </c>
      <c r="DB18" s="68">
        <v>509</v>
      </c>
      <c r="DC18" s="68">
        <v>348</v>
      </c>
      <c r="DD18" s="68">
        <v>225</v>
      </c>
      <c r="DE18" s="68">
        <v>167</v>
      </c>
      <c r="DF18" s="68">
        <v>81</v>
      </c>
      <c r="DG18" s="68">
        <v>50</v>
      </c>
      <c r="DH18" s="68">
        <v>54</v>
      </c>
    </row>
    <row r="19" spans="1:112" ht="0.95" customHeight="1" x14ac:dyDescent="0.3">
      <c r="A19" s="93" t="s">
        <v>188</v>
      </c>
      <c r="B19" s="93"/>
      <c r="C19" s="91">
        <f t="shared" si="0"/>
        <v>1941649</v>
      </c>
      <c r="D19" s="91">
        <f t="shared" si="1"/>
        <v>1966037</v>
      </c>
      <c r="E19" s="91">
        <f t="shared" si="2"/>
        <v>1989477</v>
      </c>
      <c r="F19" s="91">
        <f t="shared" si="3"/>
        <v>2011765</v>
      </c>
      <c r="G19" s="91">
        <f t="shared" si="4"/>
        <v>2034049</v>
      </c>
      <c r="H19" s="91">
        <f>SUM(BZ19:$EC19)</f>
        <v>360926</v>
      </c>
      <c r="I19" s="91">
        <f>SUM(CA19:$EC19)</f>
        <v>336538</v>
      </c>
      <c r="J19" s="91">
        <f>SUM(CB19:$EC19)</f>
        <v>313098</v>
      </c>
      <c r="K19" s="91">
        <f>SUM(CC19:$EC19)</f>
        <v>290810</v>
      </c>
      <c r="L19" s="91">
        <f>SUM(CD19:$EC19)</f>
        <v>268526</v>
      </c>
      <c r="M19" s="68">
        <v>38112</v>
      </c>
      <c r="N19" s="68">
        <v>37679</v>
      </c>
      <c r="O19" s="68">
        <v>37661</v>
      </c>
      <c r="P19" s="68">
        <v>37594</v>
      </c>
      <c r="Q19" s="68">
        <v>37708</v>
      </c>
      <c r="R19" s="68">
        <v>36920</v>
      </c>
      <c r="S19" s="68">
        <v>36618</v>
      </c>
      <c r="T19" s="68">
        <v>37258</v>
      </c>
      <c r="U19" s="68">
        <v>36609</v>
      </c>
      <c r="V19" s="68">
        <v>37699</v>
      </c>
      <c r="W19" s="68">
        <v>39403</v>
      </c>
      <c r="X19" s="68">
        <v>41012</v>
      </c>
      <c r="Y19" s="68">
        <v>42998</v>
      </c>
      <c r="Z19" s="68">
        <v>45041</v>
      </c>
      <c r="AA19" s="68">
        <v>46535</v>
      </c>
      <c r="AB19" s="68">
        <v>47612</v>
      </c>
      <c r="AC19" s="68">
        <v>49574</v>
      </c>
      <c r="AD19" s="68">
        <v>50785</v>
      </c>
      <c r="AE19" s="68">
        <v>52351</v>
      </c>
      <c r="AF19" s="68">
        <v>53514</v>
      </c>
      <c r="AG19" s="68">
        <v>53932</v>
      </c>
      <c r="AH19" s="68">
        <v>52855</v>
      </c>
      <c r="AI19" s="68">
        <v>51804</v>
      </c>
      <c r="AJ19" s="68">
        <v>50236</v>
      </c>
      <c r="AK19" s="68">
        <v>49401</v>
      </c>
      <c r="AL19" s="68">
        <v>48914</v>
      </c>
      <c r="AM19" s="68">
        <v>48805</v>
      </c>
      <c r="AN19" s="68">
        <v>49250</v>
      </c>
      <c r="AO19" s="68">
        <v>49045</v>
      </c>
      <c r="AP19" s="68">
        <v>48603</v>
      </c>
      <c r="AQ19" s="68">
        <v>47680</v>
      </c>
      <c r="AR19" s="68">
        <v>47550</v>
      </c>
      <c r="AS19" s="68">
        <v>48234</v>
      </c>
      <c r="AT19" s="68">
        <v>47754</v>
      </c>
      <c r="AU19" s="68">
        <v>50292</v>
      </c>
      <c r="AV19" s="68">
        <v>50468</v>
      </c>
      <c r="AW19" s="68">
        <v>51665</v>
      </c>
      <c r="AX19" s="68">
        <v>51826</v>
      </c>
      <c r="AY19" s="68">
        <v>52421</v>
      </c>
      <c r="AZ19" s="68">
        <v>51403</v>
      </c>
      <c r="BA19" s="68">
        <v>50884</v>
      </c>
      <c r="BB19" s="68">
        <v>49318</v>
      </c>
      <c r="BC19" s="68">
        <v>47833</v>
      </c>
      <c r="BD19" s="68">
        <v>44738</v>
      </c>
      <c r="BE19" s="68">
        <v>42101</v>
      </c>
      <c r="BF19" s="68">
        <v>41396</v>
      </c>
      <c r="BG19" s="68">
        <v>40428</v>
      </c>
      <c r="BH19" s="68">
        <v>39512</v>
      </c>
      <c r="BI19" s="68">
        <v>39739</v>
      </c>
      <c r="BJ19" s="68">
        <v>39734</v>
      </c>
      <c r="BK19" s="68">
        <v>39027</v>
      </c>
      <c r="BL19" s="68">
        <v>37824</v>
      </c>
      <c r="BM19" s="68">
        <v>37345</v>
      </c>
      <c r="BN19" s="68">
        <v>36312</v>
      </c>
      <c r="BO19" s="68">
        <v>36319</v>
      </c>
      <c r="BP19" s="68">
        <v>34860</v>
      </c>
      <c r="BQ19" s="68">
        <v>33676</v>
      </c>
      <c r="BR19" s="68">
        <v>33055</v>
      </c>
      <c r="BS19" s="68">
        <v>32483</v>
      </c>
      <c r="BT19" s="68">
        <v>31918</v>
      </c>
      <c r="BU19" s="68">
        <v>30853</v>
      </c>
      <c r="BV19" s="68">
        <v>30706</v>
      </c>
      <c r="BW19" s="68">
        <v>30099</v>
      </c>
      <c r="BX19" s="68">
        <v>30167</v>
      </c>
      <c r="BY19" s="68">
        <v>29184</v>
      </c>
      <c r="BZ19" s="68">
        <v>24388</v>
      </c>
      <c r="CA19" s="68">
        <v>23440</v>
      </c>
      <c r="CB19" s="68">
        <v>22288</v>
      </c>
      <c r="CC19" s="68">
        <v>22284</v>
      </c>
      <c r="CD19" s="68">
        <v>21592</v>
      </c>
      <c r="CE19" s="68">
        <v>23337</v>
      </c>
      <c r="CF19" s="68">
        <v>22318</v>
      </c>
      <c r="CG19" s="68">
        <v>21637</v>
      </c>
      <c r="CH19" s="68">
        <v>19842</v>
      </c>
      <c r="CI19" s="68">
        <v>19140</v>
      </c>
      <c r="CJ19" s="68">
        <v>17934</v>
      </c>
      <c r="CK19" s="68">
        <v>17017</v>
      </c>
      <c r="CL19" s="68">
        <v>15168</v>
      </c>
      <c r="CM19" s="68">
        <v>13988</v>
      </c>
      <c r="CN19" s="68">
        <v>12508</v>
      </c>
      <c r="CO19" s="68">
        <v>11107</v>
      </c>
      <c r="CP19" s="68">
        <v>9734</v>
      </c>
      <c r="CQ19" s="68">
        <v>8612</v>
      </c>
      <c r="CR19" s="68">
        <v>7276</v>
      </c>
      <c r="CS19" s="68">
        <v>5918</v>
      </c>
      <c r="CT19" s="68">
        <v>5114</v>
      </c>
      <c r="CU19" s="68">
        <v>3863</v>
      </c>
      <c r="CV19" s="68">
        <v>3141</v>
      </c>
      <c r="CW19" s="68">
        <v>2530</v>
      </c>
      <c r="CX19" s="68">
        <v>1916</v>
      </c>
      <c r="CY19" s="68">
        <v>1397</v>
      </c>
      <c r="CZ19" s="68">
        <v>1098</v>
      </c>
      <c r="DA19" s="68">
        <v>788</v>
      </c>
      <c r="DB19" s="68">
        <v>563</v>
      </c>
      <c r="DC19" s="68">
        <v>371</v>
      </c>
      <c r="DD19" s="68">
        <v>243</v>
      </c>
      <c r="DE19" s="68">
        <v>158</v>
      </c>
      <c r="DF19" s="68">
        <v>112</v>
      </c>
      <c r="DG19" s="68">
        <v>50</v>
      </c>
      <c r="DH19" s="68">
        <v>54</v>
      </c>
    </row>
    <row r="20" spans="1:112" ht="0.95" customHeight="1" x14ac:dyDescent="0.3">
      <c r="A20" s="93" t="s">
        <v>187</v>
      </c>
      <c r="B20" s="93"/>
      <c r="C20" s="91">
        <f t="shared" si="0"/>
        <v>1965045</v>
      </c>
      <c r="D20" s="91">
        <f t="shared" si="1"/>
        <v>1993318</v>
      </c>
      <c r="E20" s="91">
        <f t="shared" si="2"/>
        <v>2017039</v>
      </c>
      <c r="F20" s="91">
        <f t="shared" si="3"/>
        <v>2039853</v>
      </c>
      <c r="G20" s="91">
        <f t="shared" si="4"/>
        <v>2061476</v>
      </c>
      <c r="H20" s="91">
        <f>SUM(BZ20:$EC20)</f>
        <v>366809</v>
      </c>
      <c r="I20" s="91">
        <f>SUM(CA20:$EC20)</f>
        <v>338536</v>
      </c>
      <c r="J20" s="91">
        <f>SUM(CB20:$EC20)</f>
        <v>314815</v>
      </c>
      <c r="K20" s="91">
        <f>SUM(CC20:$EC20)</f>
        <v>292001</v>
      </c>
      <c r="L20" s="91">
        <f>SUM(CD20:$EC20)</f>
        <v>270378</v>
      </c>
      <c r="M20" s="68">
        <v>37534</v>
      </c>
      <c r="N20" s="68">
        <v>38007</v>
      </c>
      <c r="O20" s="68">
        <v>37440</v>
      </c>
      <c r="P20" s="68">
        <v>37729</v>
      </c>
      <c r="Q20" s="68">
        <v>37836</v>
      </c>
      <c r="R20" s="68">
        <v>37965</v>
      </c>
      <c r="S20" s="68">
        <v>36930</v>
      </c>
      <c r="T20" s="68">
        <v>36635</v>
      </c>
      <c r="U20" s="68">
        <v>37290</v>
      </c>
      <c r="V20" s="68">
        <v>36699</v>
      </c>
      <c r="W20" s="68">
        <v>37783</v>
      </c>
      <c r="X20" s="68">
        <v>39519</v>
      </c>
      <c r="Y20" s="68">
        <v>41102</v>
      </c>
      <c r="Z20" s="68">
        <v>43065</v>
      </c>
      <c r="AA20" s="68">
        <v>45131</v>
      </c>
      <c r="AB20" s="68">
        <v>46728</v>
      </c>
      <c r="AC20" s="68">
        <v>47883</v>
      </c>
      <c r="AD20" s="68">
        <v>49775</v>
      </c>
      <c r="AE20" s="68">
        <v>51063</v>
      </c>
      <c r="AF20" s="68">
        <v>52413</v>
      </c>
      <c r="AG20" s="68">
        <v>53589</v>
      </c>
      <c r="AH20" s="68">
        <v>53981</v>
      </c>
      <c r="AI20" s="68">
        <v>53117</v>
      </c>
      <c r="AJ20" s="68">
        <v>52086</v>
      </c>
      <c r="AK20" s="68">
        <v>50673</v>
      </c>
      <c r="AL20" s="68">
        <v>49995</v>
      </c>
      <c r="AM20" s="68">
        <v>49580</v>
      </c>
      <c r="AN20" s="68">
        <v>49556</v>
      </c>
      <c r="AO20" s="68">
        <v>50005</v>
      </c>
      <c r="AP20" s="68">
        <v>49710</v>
      </c>
      <c r="AQ20" s="68">
        <v>49258</v>
      </c>
      <c r="AR20" s="68">
        <v>48249</v>
      </c>
      <c r="AS20" s="68">
        <v>48102</v>
      </c>
      <c r="AT20" s="68">
        <v>48700</v>
      </c>
      <c r="AU20" s="68">
        <v>48089</v>
      </c>
      <c r="AV20" s="68">
        <v>50516</v>
      </c>
      <c r="AW20" s="68">
        <v>50648</v>
      </c>
      <c r="AX20" s="68">
        <v>51792</v>
      </c>
      <c r="AY20" s="68">
        <v>51856</v>
      </c>
      <c r="AZ20" s="68">
        <v>52344</v>
      </c>
      <c r="BA20" s="68">
        <v>51396</v>
      </c>
      <c r="BB20" s="68">
        <v>50763</v>
      </c>
      <c r="BC20" s="68">
        <v>49248</v>
      </c>
      <c r="BD20" s="68">
        <v>47669</v>
      </c>
      <c r="BE20" s="68">
        <v>44612</v>
      </c>
      <c r="BF20" s="68">
        <v>41990</v>
      </c>
      <c r="BG20" s="68">
        <v>41230</v>
      </c>
      <c r="BH20" s="68">
        <v>40187</v>
      </c>
      <c r="BI20" s="68">
        <v>39345</v>
      </c>
      <c r="BJ20" s="68">
        <v>39569</v>
      </c>
      <c r="BK20" s="68">
        <v>39492</v>
      </c>
      <c r="BL20" s="68">
        <v>38756</v>
      </c>
      <c r="BM20" s="68">
        <v>37475</v>
      </c>
      <c r="BN20" s="68">
        <v>36970</v>
      </c>
      <c r="BO20" s="68">
        <v>35980</v>
      </c>
      <c r="BP20" s="68">
        <v>35901</v>
      </c>
      <c r="BQ20" s="68">
        <v>34432</v>
      </c>
      <c r="BR20" s="68">
        <v>33192</v>
      </c>
      <c r="BS20" s="68">
        <v>32578</v>
      </c>
      <c r="BT20" s="68">
        <v>31920</v>
      </c>
      <c r="BU20" s="68">
        <v>31306</v>
      </c>
      <c r="BV20" s="68">
        <v>30214</v>
      </c>
      <c r="BW20" s="68">
        <v>30065</v>
      </c>
      <c r="BX20" s="68">
        <v>29437</v>
      </c>
      <c r="BY20" s="68">
        <v>29472</v>
      </c>
      <c r="BZ20" s="68">
        <v>28273</v>
      </c>
      <c r="CA20" s="68">
        <v>23721</v>
      </c>
      <c r="CB20" s="68">
        <v>22814</v>
      </c>
      <c r="CC20" s="68">
        <v>21623</v>
      </c>
      <c r="CD20" s="68">
        <v>21578</v>
      </c>
      <c r="CE20" s="68">
        <v>20820</v>
      </c>
      <c r="CF20" s="68">
        <v>22548</v>
      </c>
      <c r="CG20" s="68">
        <v>21453</v>
      </c>
      <c r="CH20" s="68">
        <v>20665</v>
      </c>
      <c r="CI20" s="68">
        <v>18853</v>
      </c>
      <c r="CJ20" s="68">
        <v>18068</v>
      </c>
      <c r="CK20" s="68">
        <v>16846</v>
      </c>
      <c r="CL20" s="68">
        <v>15935</v>
      </c>
      <c r="CM20" s="68">
        <v>14159</v>
      </c>
      <c r="CN20" s="68">
        <v>12872</v>
      </c>
      <c r="CO20" s="68">
        <v>11432</v>
      </c>
      <c r="CP20" s="68">
        <v>10024</v>
      </c>
      <c r="CQ20" s="68">
        <v>8761</v>
      </c>
      <c r="CR20" s="68">
        <v>7682</v>
      </c>
      <c r="CS20" s="68">
        <v>6359</v>
      </c>
      <c r="CT20" s="68">
        <v>5107</v>
      </c>
      <c r="CU20" s="68">
        <v>4308</v>
      </c>
      <c r="CV20" s="68">
        <v>3233</v>
      </c>
      <c r="CW20" s="68">
        <v>2576</v>
      </c>
      <c r="CX20" s="68">
        <v>2027</v>
      </c>
      <c r="CY20" s="68">
        <v>1499</v>
      </c>
      <c r="CZ20" s="68">
        <v>1116</v>
      </c>
      <c r="DA20" s="68">
        <v>829</v>
      </c>
      <c r="DB20" s="68">
        <v>588</v>
      </c>
      <c r="DC20" s="68">
        <v>388</v>
      </c>
      <c r="DD20" s="68">
        <v>262</v>
      </c>
      <c r="DE20" s="68">
        <v>169</v>
      </c>
      <c r="DF20" s="68">
        <v>98</v>
      </c>
      <c r="DG20" s="68">
        <v>66</v>
      </c>
      <c r="DH20" s="68">
        <v>57</v>
      </c>
    </row>
    <row r="21" spans="1:112" ht="0.95" customHeight="1" x14ac:dyDescent="0.3">
      <c r="A21" s="93" t="s">
        <v>186</v>
      </c>
      <c r="B21" s="93"/>
      <c r="C21" s="91">
        <f t="shared" si="0"/>
        <v>1989319</v>
      </c>
      <c r="D21" s="91">
        <f t="shared" si="1"/>
        <v>2017916</v>
      </c>
      <c r="E21" s="91">
        <f t="shared" si="2"/>
        <v>2045369</v>
      </c>
      <c r="F21" s="91">
        <f t="shared" si="3"/>
        <v>2068416</v>
      </c>
      <c r="G21" s="91">
        <f t="shared" si="4"/>
        <v>2090545</v>
      </c>
      <c r="H21" s="91">
        <f>SUM(BZ21:$EC21)</f>
        <v>372906</v>
      </c>
      <c r="I21" s="91">
        <f>SUM(CA21:$EC21)</f>
        <v>344309</v>
      </c>
      <c r="J21" s="91">
        <f>SUM(CB21:$EC21)</f>
        <v>316856</v>
      </c>
      <c r="K21" s="91">
        <f>SUM(CC21:$EC21)</f>
        <v>293809</v>
      </c>
      <c r="L21" s="91">
        <f>SUM(CD21:$EC21)</f>
        <v>271680</v>
      </c>
      <c r="M21" s="68">
        <v>38383</v>
      </c>
      <c r="N21" s="68">
        <v>37380</v>
      </c>
      <c r="O21" s="68">
        <v>37819</v>
      </c>
      <c r="P21" s="68">
        <v>37504</v>
      </c>
      <c r="Q21" s="68">
        <v>37935</v>
      </c>
      <c r="R21" s="68">
        <v>38244</v>
      </c>
      <c r="S21" s="68">
        <v>38058</v>
      </c>
      <c r="T21" s="68">
        <v>36973</v>
      </c>
      <c r="U21" s="68">
        <v>36759</v>
      </c>
      <c r="V21" s="68">
        <v>37469</v>
      </c>
      <c r="W21" s="68">
        <v>36886</v>
      </c>
      <c r="X21" s="68">
        <v>37968</v>
      </c>
      <c r="Y21" s="68">
        <v>39706</v>
      </c>
      <c r="Z21" s="68">
        <v>41246</v>
      </c>
      <c r="AA21" s="68">
        <v>43245</v>
      </c>
      <c r="AB21" s="68">
        <v>45457</v>
      </c>
      <c r="AC21" s="68">
        <v>47070</v>
      </c>
      <c r="AD21" s="68">
        <v>48243</v>
      </c>
      <c r="AE21" s="68">
        <v>50141</v>
      </c>
      <c r="AF21" s="68">
        <v>51200</v>
      </c>
      <c r="AG21" s="68">
        <v>52561</v>
      </c>
      <c r="AH21" s="68">
        <v>53701</v>
      </c>
      <c r="AI21" s="68">
        <v>54193</v>
      </c>
      <c r="AJ21" s="68">
        <v>53470</v>
      </c>
      <c r="AK21" s="68">
        <v>52580</v>
      </c>
      <c r="AL21" s="68">
        <v>51259</v>
      </c>
      <c r="AM21" s="68">
        <v>50719</v>
      </c>
      <c r="AN21" s="68">
        <v>50521</v>
      </c>
      <c r="AO21" s="68">
        <v>50397</v>
      </c>
      <c r="AP21" s="68">
        <v>50868</v>
      </c>
      <c r="AQ21" s="68">
        <v>50440</v>
      </c>
      <c r="AR21" s="68">
        <v>49925</v>
      </c>
      <c r="AS21" s="68">
        <v>48929</v>
      </c>
      <c r="AT21" s="68">
        <v>48583</v>
      </c>
      <c r="AU21" s="68">
        <v>49116</v>
      </c>
      <c r="AV21" s="68">
        <v>48393</v>
      </c>
      <c r="AW21" s="68">
        <v>50766</v>
      </c>
      <c r="AX21" s="68">
        <v>50833</v>
      </c>
      <c r="AY21" s="68">
        <v>51917</v>
      </c>
      <c r="AZ21" s="68">
        <v>51898</v>
      </c>
      <c r="BA21" s="68">
        <v>52338</v>
      </c>
      <c r="BB21" s="68">
        <v>51324</v>
      </c>
      <c r="BC21" s="68">
        <v>50714</v>
      </c>
      <c r="BD21" s="68">
        <v>49127</v>
      </c>
      <c r="BE21" s="68">
        <v>47538</v>
      </c>
      <c r="BF21" s="68">
        <v>44497</v>
      </c>
      <c r="BG21" s="68">
        <v>41931</v>
      </c>
      <c r="BH21" s="68">
        <v>41094</v>
      </c>
      <c r="BI21" s="68">
        <v>40038</v>
      </c>
      <c r="BJ21" s="68">
        <v>39173</v>
      </c>
      <c r="BK21" s="68">
        <v>39382</v>
      </c>
      <c r="BL21" s="68">
        <v>39192</v>
      </c>
      <c r="BM21" s="68">
        <v>38476</v>
      </c>
      <c r="BN21" s="68">
        <v>37140</v>
      </c>
      <c r="BO21" s="68">
        <v>36614</v>
      </c>
      <c r="BP21" s="68">
        <v>35633</v>
      </c>
      <c r="BQ21" s="68">
        <v>35495</v>
      </c>
      <c r="BR21" s="68">
        <v>33970</v>
      </c>
      <c r="BS21" s="68">
        <v>32751</v>
      </c>
      <c r="BT21" s="68">
        <v>32025</v>
      </c>
      <c r="BU21" s="68">
        <v>31330</v>
      </c>
      <c r="BV21" s="68">
        <v>30658</v>
      </c>
      <c r="BW21" s="68">
        <v>29604</v>
      </c>
      <c r="BX21" s="68">
        <v>29425</v>
      </c>
      <c r="BY21" s="68">
        <v>28781</v>
      </c>
      <c r="BZ21" s="68">
        <v>28597</v>
      </c>
      <c r="CA21" s="68">
        <v>27453</v>
      </c>
      <c r="CB21" s="68">
        <v>23047</v>
      </c>
      <c r="CC21" s="68">
        <v>22129</v>
      </c>
      <c r="CD21" s="68">
        <v>20936</v>
      </c>
      <c r="CE21" s="68">
        <v>20870</v>
      </c>
      <c r="CF21" s="68">
        <v>20085</v>
      </c>
      <c r="CG21" s="68">
        <v>21672</v>
      </c>
      <c r="CH21" s="68">
        <v>20531</v>
      </c>
      <c r="CI21" s="68">
        <v>19641</v>
      </c>
      <c r="CJ21" s="68">
        <v>17852</v>
      </c>
      <c r="CK21" s="68">
        <v>17007</v>
      </c>
      <c r="CL21" s="68">
        <v>15810</v>
      </c>
      <c r="CM21" s="68">
        <v>14866</v>
      </c>
      <c r="CN21" s="68">
        <v>13087</v>
      </c>
      <c r="CO21" s="68">
        <v>11775</v>
      </c>
      <c r="CP21" s="68">
        <v>10400</v>
      </c>
      <c r="CQ21" s="68">
        <v>8975</v>
      </c>
      <c r="CR21" s="68">
        <v>7791</v>
      </c>
      <c r="CS21" s="68">
        <v>6744</v>
      </c>
      <c r="CT21" s="68">
        <v>5559</v>
      </c>
      <c r="CU21" s="68">
        <v>4389</v>
      </c>
      <c r="CV21" s="68">
        <v>3661</v>
      </c>
      <c r="CW21" s="68">
        <v>2677</v>
      </c>
      <c r="CX21" s="68">
        <v>2080</v>
      </c>
      <c r="CY21" s="68">
        <v>1609</v>
      </c>
      <c r="CZ21" s="68">
        <v>1123</v>
      </c>
      <c r="DA21" s="68">
        <v>822</v>
      </c>
      <c r="DB21" s="68">
        <v>606</v>
      </c>
      <c r="DC21" s="68">
        <v>425</v>
      </c>
      <c r="DD21" s="68">
        <v>269</v>
      </c>
      <c r="DE21" s="68">
        <v>174</v>
      </c>
      <c r="DF21" s="68">
        <v>111</v>
      </c>
      <c r="DG21" s="68">
        <v>69</v>
      </c>
      <c r="DH21" s="68">
        <v>64</v>
      </c>
    </row>
    <row r="22" spans="1:112" ht="0.95" customHeight="1" x14ac:dyDescent="0.3">
      <c r="A22" s="93" t="s">
        <v>185</v>
      </c>
      <c r="B22" s="93"/>
      <c r="C22" s="91">
        <f t="shared" si="0"/>
        <v>2014154</v>
      </c>
      <c r="D22" s="91">
        <f t="shared" si="1"/>
        <v>2042066</v>
      </c>
      <c r="E22" s="91">
        <f t="shared" si="2"/>
        <v>2069920</v>
      </c>
      <c r="F22" s="91">
        <f t="shared" si="3"/>
        <v>2096585</v>
      </c>
      <c r="G22" s="91">
        <f t="shared" si="4"/>
        <v>2118921</v>
      </c>
      <c r="H22" s="91">
        <f>SUM(BZ22:$EC22)</f>
        <v>378314</v>
      </c>
      <c r="I22" s="91">
        <f>SUM(CA22:$EC22)</f>
        <v>350402</v>
      </c>
      <c r="J22" s="91">
        <f>SUM(CB22:$EC22)</f>
        <v>322548</v>
      </c>
      <c r="K22" s="91">
        <f>SUM(CC22:$EC22)</f>
        <v>295883</v>
      </c>
      <c r="L22" s="91">
        <f>SUM(CD22:$EC22)</f>
        <v>273547</v>
      </c>
      <c r="M22" s="68">
        <v>38881</v>
      </c>
      <c r="N22" s="68">
        <v>38249</v>
      </c>
      <c r="O22" s="68">
        <v>37211</v>
      </c>
      <c r="P22" s="68">
        <v>38010</v>
      </c>
      <c r="Q22" s="68">
        <v>37808</v>
      </c>
      <c r="R22" s="68">
        <v>38430</v>
      </c>
      <c r="S22" s="68">
        <v>38411</v>
      </c>
      <c r="T22" s="68">
        <v>38213</v>
      </c>
      <c r="U22" s="68">
        <v>37130</v>
      </c>
      <c r="V22" s="68">
        <v>36974</v>
      </c>
      <c r="W22" s="68">
        <v>37714</v>
      </c>
      <c r="X22" s="68">
        <v>37151</v>
      </c>
      <c r="Y22" s="68">
        <v>38191</v>
      </c>
      <c r="Z22" s="68">
        <v>39894</v>
      </c>
      <c r="AA22" s="68">
        <v>41453</v>
      </c>
      <c r="AB22" s="68">
        <v>43544</v>
      </c>
      <c r="AC22" s="68">
        <v>45860</v>
      </c>
      <c r="AD22" s="68">
        <v>47426</v>
      </c>
      <c r="AE22" s="68">
        <v>48602</v>
      </c>
      <c r="AF22" s="68">
        <v>50234</v>
      </c>
      <c r="AG22" s="68">
        <v>51263</v>
      </c>
      <c r="AH22" s="68">
        <v>52685</v>
      </c>
      <c r="AI22" s="68">
        <v>53929</v>
      </c>
      <c r="AJ22" s="68">
        <v>54587</v>
      </c>
      <c r="AK22" s="68">
        <v>53936</v>
      </c>
      <c r="AL22" s="68">
        <v>53337</v>
      </c>
      <c r="AM22" s="68">
        <v>52102</v>
      </c>
      <c r="AN22" s="68">
        <v>51623</v>
      </c>
      <c r="AO22" s="68">
        <v>51408</v>
      </c>
      <c r="AP22" s="68">
        <v>51256</v>
      </c>
      <c r="AQ22" s="68">
        <v>51715</v>
      </c>
      <c r="AR22" s="68">
        <v>51208</v>
      </c>
      <c r="AS22" s="68">
        <v>50673</v>
      </c>
      <c r="AT22" s="68">
        <v>49529</v>
      </c>
      <c r="AU22" s="68">
        <v>49071</v>
      </c>
      <c r="AV22" s="68">
        <v>49502</v>
      </c>
      <c r="AW22" s="68">
        <v>48675</v>
      </c>
      <c r="AX22" s="68">
        <v>51007</v>
      </c>
      <c r="AY22" s="68">
        <v>50989</v>
      </c>
      <c r="AZ22" s="68">
        <v>52016</v>
      </c>
      <c r="BA22" s="68">
        <v>51907</v>
      </c>
      <c r="BB22" s="68">
        <v>52286</v>
      </c>
      <c r="BC22" s="68">
        <v>51375</v>
      </c>
      <c r="BD22" s="68">
        <v>50672</v>
      </c>
      <c r="BE22" s="68">
        <v>49077</v>
      </c>
      <c r="BF22" s="68">
        <v>47493</v>
      </c>
      <c r="BG22" s="68">
        <v>44392</v>
      </c>
      <c r="BH22" s="68">
        <v>41791</v>
      </c>
      <c r="BI22" s="68">
        <v>40897</v>
      </c>
      <c r="BJ22" s="68">
        <v>39856</v>
      </c>
      <c r="BK22" s="68">
        <v>38944</v>
      </c>
      <c r="BL22" s="68">
        <v>39069</v>
      </c>
      <c r="BM22" s="68">
        <v>38901</v>
      </c>
      <c r="BN22" s="68">
        <v>38150</v>
      </c>
      <c r="BO22" s="68">
        <v>36774</v>
      </c>
      <c r="BP22" s="68">
        <v>36239</v>
      </c>
      <c r="BQ22" s="68">
        <v>35220</v>
      </c>
      <c r="BR22" s="68">
        <v>35009</v>
      </c>
      <c r="BS22" s="68">
        <v>33477</v>
      </c>
      <c r="BT22" s="68">
        <v>32262</v>
      </c>
      <c r="BU22" s="68">
        <v>31421</v>
      </c>
      <c r="BV22" s="68">
        <v>30656</v>
      </c>
      <c r="BW22" s="68">
        <v>30026</v>
      </c>
      <c r="BX22" s="68">
        <v>28973</v>
      </c>
      <c r="BY22" s="68">
        <v>28776</v>
      </c>
      <c r="BZ22" s="68">
        <v>27912</v>
      </c>
      <c r="CA22" s="68">
        <v>27854</v>
      </c>
      <c r="CB22" s="68">
        <v>26665</v>
      </c>
      <c r="CC22" s="68">
        <v>22336</v>
      </c>
      <c r="CD22" s="68">
        <v>21455</v>
      </c>
      <c r="CE22" s="68">
        <v>20266</v>
      </c>
      <c r="CF22" s="68">
        <v>20111</v>
      </c>
      <c r="CG22" s="68">
        <v>19290</v>
      </c>
      <c r="CH22" s="68">
        <v>20759</v>
      </c>
      <c r="CI22" s="68">
        <v>19542</v>
      </c>
      <c r="CJ22" s="68">
        <v>18645</v>
      </c>
      <c r="CK22" s="68">
        <v>16869</v>
      </c>
      <c r="CL22" s="68">
        <v>15970</v>
      </c>
      <c r="CM22" s="68">
        <v>14700</v>
      </c>
      <c r="CN22" s="68">
        <v>13753</v>
      </c>
      <c r="CO22" s="68">
        <v>12017</v>
      </c>
      <c r="CP22" s="68">
        <v>10722</v>
      </c>
      <c r="CQ22" s="68">
        <v>9405</v>
      </c>
      <c r="CR22" s="68">
        <v>8007</v>
      </c>
      <c r="CS22" s="68">
        <v>6852</v>
      </c>
      <c r="CT22" s="68">
        <v>5873</v>
      </c>
      <c r="CU22" s="68">
        <v>4805</v>
      </c>
      <c r="CV22" s="68">
        <v>3745</v>
      </c>
      <c r="CW22" s="68">
        <v>3008</v>
      </c>
      <c r="CX22" s="68">
        <v>2204</v>
      </c>
      <c r="CY22" s="68">
        <v>1666</v>
      </c>
      <c r="CZ22" s="68">
        <v>1244</v>
      </c>
      <c r="DA22" s="68">
        <v>858</v>
      </c>
      <c r="DB22" s="68">
        <v>611</v>
      </c>
      <c r="DC22" s="68">
        <v>438</v>
      </c>
      <c r="DD22" s="68">
        <v>300</v>
      </c>
      <c r="DE22" s="68">
        <v>182</v>
      </c>
      <c r="DF22" s="68">
        <v>111</v>
      </c>
      <c r="DG22" s="68">
        <v>77</v>
      </c>
      <c r="DH22" s="68">
        <v>62</v>
      </c>
    </row>
    <row r="23" spans="1:112" ht="0.95" customHeight="1" x14ac:dyDescent="0.3">
      <c r="A23" s="93" t="s">
        <v>184</v>
      </c>
      <c r="B23" s="93"/>
      <c r="C23" s="91">
        <f t="shared" si="0"/>
        <v>2039892</v>
      </c>
      <c r="D23" s="91">
        <f t="shared" si="1"/>
        <v>2067831</v>
      </c>
      <c r="E23" s="91">
        <f t="shared" si="2"/>
        <v>2094958</v>
      </c>
      <c r="F23" s="91">
        <f t="shared" si="3"/>
        <v>2122095</v>
      </c>
      <c r="G23" s="91">
        <f t="shared" si="4"/>
        <v>2148009</v>
      </c>
      <c r="H23" s="91">
        <f>SUM(BZ23:$EC23)</f>
        <v>383197</v>
      </c>
      <c r="I23" s="91">
        <f>SUM(CA23:$EC23)</f>
        <v>355258</v>
      </c>
      <c r="J23" s="91">
        <f>SUM(CB23:$EC23)</f>
        <v>328131</v>
      </c>
      <c r="K23" s="91">
        <f>SUM(CC23:$EC23)</f>
        <v>300994</v>
      </c>
      <c r="L23" s="91">
        <f>SUM(CD23:$EC23)</f>
        <v>275080</v>
      </c>
      <c r="M23" s="68">
        <v>40795</v>
      </c>
      <c r="N23" s="68">
        <v>38776</v>
      </c>
      <c r="O23" s="68">
        <v>38140</v>
      </c>
      <c r="P23" s="68">
        <v>37476</v>
      </c>
      <c r="Q23" s="68">
        <v>38386</v>
      </c>
      <c r="R23" s="68">
        <v>38420</v>
      </c>
      <c r="S23" s="68">
        <v>38723</v>
      </c>
      <c r="T23" s="68">
        <v>38618</v>
      </c>
      <c r="U23" s="68">
        <v>38506</v>
      </c>
      <c r="V23" s="68">
        <v>37441</v>
      </c>
      <c r="W23" s="68">
        <v>37309</v>
      </c>
      <c r="X23" s="68">
        <v>38059</v>
      </c>
      <c r="Y23" s="68">
        <v>37500</v>
      </c>
      <c r="Z23" s="68">
        <v>38507</v>
      </c>
      <c r="AA23" s="68">
        <v>40176</v>
      </c>
      <c r="AB23" s="68">
        <v>41942</v>
      </c>
      <c r="AC23" s="68">
        <v>44152</v>
      </c>
      <c r="AD23" s="68">
        <v>46380</v>
      </c>
      <c r="AE23" s="68">
        <v>47902</v>
      </c>
      <c r="AF23" s="68">
        <v>48624</v>
      </c>
      <c r="AG23" s="68">
        <v>50329</v>
      </c>
      <c r="AH23" s="68">
        <v>51373</v>
      </c>
      <c r="AI23" s="68">
        <v>52916</v>
      </c>
      <c r="AJ23" s="68">
        <v>54275</v>
      </c>
      <c r="AK23" s="68">
        <v>55099</v>
      </c>
      <c r="AL23" s="68">
        <v>54562</v>
      </c>
      <c r="AM23" s="68">
        <v>54199</v>
      </c>
      <c r="AN23" s="68">
        <v>53075</v>
      </c>
      <c r="AO23" s="68">
        <v>52521</v>
      </c>
      <c r="AP23" s="68">
        <v>52390</v>
      </c>
      <c r="AQ23" s="68">
        <v>52124</v>
      </c>
      <c r="AR23" s="68">
        <v>52389</v>
      </c>
      <c r="AS23" s="68">
        <v>52031</v>
      </c>
      <c r="AT23" s="68">
        <v>51385</v>
      </c>
      <c r="AU23" s="68">
        <v>50050</v>
      </c>
      <c r="AV23" s="68">
        <v>49513</v>
      </c>
      <c r="AW23" s="68">
        <v>49973</v>
      </c>
      <c r="AX23" s="68">
        <v>49016</v>
      </c>
      <c r="AY23" s="68">
        <v>51267</v>
      </c>
      <c r="AZ23" s="68">
        <v>51167</v>
      </c>
      <c r="BA23" s="68">
        <v>52136</v>
      </c>
      <c r="BB23" s="68">
        <v>51976</v>
      </c>
      <c r="BC23" s="68">
        <v>52416</v>
      </c>
      <c r="BD23" s="68">
        <v>51374</v>
      </c>
      <c r="BE23" s="68">
        <v>50645</v>
      </c>
      <c r="BF23" s="68">
        <v>49071</v>
      </c>
      <c r="BG23" s="68">
        <v>47480</v>
      </c>
      <c r="BH23" s="68">
        <v>44273</v>
      </c>
      <c r="BI23" s="68">
        <v>41688</v>
      </c>
      <c r="BJ23" s="68">
        <v>40753</v>
      </c>
      <c r="BK23" s="68">
        <v>39737</v>
      </c>
      <c r="BL23" s="68">
        <v>38721</v>
      </c>
      <c r="BM23" s="68">
        <v>38797</v>
      </c>
      <c r="BN23" s="68">
        <v>38623</v>
      </c>
      <c r="BO23" s="68">
        <v>37817</v>
      </c>
      <c r="BP23" s="68">
        <v>36378</v>
      </c>
      <c r="BQ23" s="68">
        <v>35862</v>
      </c>
      <c r="BR23" s="68">
        <v>34805</v>
      </c>
      <c r="BS23" s="68">
        <v>34510</v>
      </c>
      <c r="BT23" s="68">
        <v>32948</v>
      </c>
      <c r="BU23" s="68">
        <v>31669</v>
      </c>
      <c r="BV23" s="68">
        <v>30799</v>
      </c>
      <c r="BW23" s="68">
        <v>30059</v>
      </c>
      <c r="BX23" s="68">
        <v>29398</v>
      </c>
      <c r="BY23" s="68">
        <v>28303</v>
      </c>
      <c r="BZ23" s="68">
        <v>27939</v>
      </c>
      <c r="CA23" s="68">
        <v>27127</v>
      </c>
      <c r="CB23" s="68">
        <v>27137</v>
      </c>
      <c r="CC23" s="68">
        <v>25914</v>
      </c>
      <c r="CD23" s="68">
        <v>21639</v>
      </c>
      <c r="CE23" s="68">
        <v>20749</v>
      </c>
      <c r="CF23" s="68">
        <v>19604</v>
      </c>
      <c r="CG23" s="68">
        <v>19343</v>
      </c>
      <c r="CH23" s="68">
        <v>18463</v>
      </c>
      <c r="CI23" s="68">
        <v>19796</v>
      </c>
      <c r="CJ23" s="68">
        <v>18565</v>
      </c>
      <c r="CK23" s="68">
        <v>17530</v>
      </c>
      <c r="CL23" s="68">
        <v>15802</v>
      </c>
      <c r="CM23" s="68">
        <v>14899</v>
      </c>
      <c r="CN23" s="68">
        <v>13621</v>
      </c>
      <c r="CO23" s="68">
        <v>12622</v>
      </c>
      <c r="CP23" s="68">
        <v>10932</v>
      </c>
      <c r="CQ23" s="68">
        <v>9674</v>
      </c>
      <c r="CR23" s="68">
        <v>8338</v>
      </c>
      <c r="CS23" s="68">
        <v>7054</v>
      </c>
      <c r="CT23" s="68">
        <v>5950</v>
      </c>
      <c r="CU23" s="68">
        <v>5044</v>
      </c>
      <c r="CV23" s="68">
        <v>4042</v>
      </c>
      <c r="CW23" s="68">
        <v>3154</v>
      </c>
      <c r="CX23" s="68">
        <v>2440</v>
      </c>
      <c r="CY23" s="68">
        <v>1735</v>
      </c>
      <c r="CZ23" s="68">
        <v>1278</v>
      </c>
      <c r="DA23" s="68">
        <v>936</v>
      </c>
      <c r="DB23" s="68">
        <v>634</v>
      </c>
      <c r="DC23" s="68">
        <v>445</v>
      </c>
      <c r="DD23" s="68">
        <v>306</v>
      </c>
      <c r="DE23" s="68">
        <v>210</v>
      </c>
      <c r="DF23" s="68">
        <v>124</v>
      </c>
      <c r="DG23" s="68">
        <v>75</v>
      </c>
      <c r="DH23" s="68">
        <v>76</v>
      </c>
    </row>
    <row r="24" spans="1:112" ht="0.95" customHeight="1" x14ac:dyDescent="0.3">
      <c r="A24" s="93" t="s">
        <v>183</v>
      </c>
      <c r="B24" s="93"/>
      <c r="C24" s="91">
        <f t="shared" si="0"/>
        <v>2066257</v>
      </c>
      <c r="D24" s="91">
        <f t="shared" si="1"/>
        <v>2093646</v>
      </c>
      <c r="E24" s="91">
        <f t="shared" si="2"/>
        <v>2120857</v>
      </c>
      <c r="F24" s="91">
        <f t="shared" si="3"/>
        <v>2147284</v>
      </c>
      <c r="G24" s="91">
        <f t="shared" si="4"/>
        <v>2173698</v>
      </c>
      <c r="H24" s="91">
        <f>SUM(BZ24:$EC24)</f>
        <v>387533</v>
      </c>
      <c r="I24" s="91">
        <f>SUM(CA24:$EC24)</f>
        <v>360144</v>
      </c>
      <c r="J24" s="91">
        <f>SUM(CB24:$EC24)</f>
        <v>332933</v>
      </c>
      <c r="K24" s="91">
        <f>SUM(CC24:$EC24)</f>
        <v>306506</v>
      </c>
      <c r="L24" s="91">
        <f>SUM(CD24:$EC24)</f>
        <v>280092</v>
      </c>
      <c r="M24" s="68">
        <v>41319</v>
      </c>
      <c r="N24" s="68">
        <v>40557</v>
      </c>
      <c r="O24" s="68">
        <v>38534</v>
      </c>
      <c r="P24" s="68">
        <v>38242</v>
      </c>
      <c r="Q24" s="68">
        <v>37665</v>
      </c>
      <c r="R24" s="68">
        <v>38999</v>
      </c>
      <c r="S24" s="68">
        <v>38669</v>
      </c>
      <c r="T24" s="68">
        <v>38915</v>
      </c>
      <c r="U24" s="68">
        <v>38898</v>
      </c>
      <c r="V24" s="68">
        <v>38799</v>
      </c>
      <c r="W24" s="68">
        <v>37790</v>
      </c>
      <c r="X24" s="68">
        <v>37701</v>
      </c>
      <c r="Y24" s="68">
        <v>38423</v>
      </c>
      <c r="Z24" s="68">
        <v>37817</v>
      </c>
      <c r="AA24" s="68">
        <v>38891</v>
      </c>
      <c r="AB24" s="68">
        <v>40742</v>
      </c>
      <c r="AC24" s="68">
        <v>42516</v>
      </c>
      <c r="AD24" s="68">
        <v>44642</v>
      </c>
      <c r="AE24" s="68">
        <v>46782</v>
      </c>
      <c r="AF24" s="68">
        <v>47846</v>
      </c>
      <c r="AG24" s="68">
        <v>48807</v>
      </c>
      <c r="AH24" s="68">
        <v>50510</v>
      </c>
      <c r="AI24" s="68">
        <v>51567</v>
      </c>
      <c r="AJ24" s="68">
        <v>53311</v>
      </c>
      <c r="AK24" s="68">
        <v>55026</v>
      </c>
      <c r="AL24" s="68">
        <v>56059</v>
      </c>
      <c r="AM24" s="68">
        <v>55595</v>
      </c>
      <c r="AN24" s="68">
        <v>55440</v>
      </c>
      <c r="AO24" s="68">
        <v>54263</v>
      </c>
      <c r="AP24" s="68">
        <v>53675</v>
      </c>
      <c r="AQ24" s="68">
        <v>53412</v>
      </c>
      <c r="AR24" s="68">
        <v>53033</v>
      </c>
      <c r="AS24" s="68">
        <v>53324</v>
      </c>
      <c r="AT24" s="68">
        <v>52814</v>
      </c>
      <c r="AU24" s="68">
        <v>52012</v>
      </c>
      <c r="AV24" s="68">
        <v>50684</v>
      </c>
      <c r="AW24" s="68">
        <v>49949</v>
      </c>
      <c r="AX24" s="68">
        <v>50361</v>
      </c>
      <c r="AY24" s="68">
        <v>49283</v>
      </c>
      <c r="AZ24" s="68">
        <v>51531</v>
      </c>
      <c r="BA24" s="68">
        <v>51351</v>
      </c>
      <c r="BB24" s="68">
        <v>52234</v>
      </c>
      <c r="BC24" s="68">
        <v>52036</v>
      </c>
      <c r="BD24" s="68">
        <v>52368</v>
      </c>
      <c r="BE24" s="68">
        <v>51311</v>
      </c>
      <c r="BF24" s="68">
        <v>50581</v>
      </c>
      <c r="BG24" s="68">
        <v>48985</v>
      </c>
      <c r="BH24" s="68">
        <v>47333</v>
      </c>
      <c r="BI24" s="68">
        <v>44083</v>
      </c>
      <c r="BJ24" s="68">
        <v>41522</v>
      </c>
      <c r="BK24" s="68">
        <v>40583</v>
      </c>
      <c r="BL24" s="68">
        <v>39479</v>
      </c>
      <c r="BM24" s="68">
        <v>38419</v>
      </c>
      <c r="BN24" s="68">
        <v>38444</v>
      </c>
      <c r="BO24" s="68">
        <v>38273</v>
      </c>
      <c r="BP24" s="68">
        <v>37472</v>
      </c>
      <c r="BQ24" s="68">
        <v>35894</v>
      </c>
      <c r="BR24" s="68">
        <v>35353</v>
      </c>
      <c r="BS24" s="68">
        <v>34280</v>
      </c>
      <c r="BT24" s="68">
        <v>33940</v>
      </c>
      <c r="BU24" s="68">
        <v>32248</v>
      </c>
      <c r="BV24" s="68">
        <v>31042</v>
      </c>
      <c r="BW24" s="68">
        <v>30154</v>
      </c>
      <c r="BX24" s="68">
        <v>29435</v>
      </c>
      <c r="BY24" s="68">
        <v>28781</v>
      </c>
      <c r="BZ24" s="68">
        <v>27389</v>
      </c>
      <c r="CA24" s="68">
        <v>27211</v>
      </c>
      <c r="CB24" s="68">
        <v>26427</v>
      </c>
      <c r="CC24" s="68">
        <v>26414</v>
      </c>
      <c r="CD24" s="68">
        <v>25202</v>
      </c>
      <c r="CE24" s="68">
        <v>20936</v>
      </c>
      <c r="CF24" s="68">
        <v>20099</v>
      </c>
      <c r="CG24" s="68">
        <v>18878</v>
      </c>
      <c r="CH24" s="68">
        <v>18551</v>
      </c>
      <c r="CI24" s="68">
        <v>17604</v>
      </c>
      <c r="CJ24" s="68">
        <v>18817</v>
      </c>
      <c r="CK24" s="68">
        <v>17522</v>
      </c>
      <c r="CL24" s="68">
        <v>16427</v>
      </c>
      <c r="CM24" s="68">
        <v>14788</v>
      </c>
      <c r="CN24" s="68">
        <v>13836</v>
      </c>
      <c r="CO24" s="68">
        <v>12514</v>
      </c>
      <c r="CP24" s="68">
        <v>11523</v>
      </c>
      <c r="CQ24" s="68">
        <v>9796</v>
      </c>
      <c r="CR24" s="68">
        <v>8618</v>
      </c>
      <c r="CS24" s="68">
        <v>7391</v>
      </c>
      <c r="CT24" s="68">
        <v>6147</v>
      </c>
      <c r="CU24" s="68">
        <v>5065</v>
      </c>
      <c r="CV24" s="68">
        <v>4234</v>
      </c>
      <c r="CW24" s="68">
        <v>3370</v>
      </c>
      <c r="CX24" s="68">
        <v>2547</v>
      </c>
      <c r="CY24" s="68">
        <v>1929</v>
      </c>
      <c r="CZ24" s="68">
        <v>1350</v>
      </c>
      <c r="DA24" s="68">
        <v>970</v>
      </c>
      <c r="DB24" s="68">
        <v>675</v>
      </c>
      <c r="DC24" s="68">
        <v>472</v>
      </c>
      <c r="DD24" s="68">
        <v>323</v>
      </c>
      <c r="DE24" s="68">
        <v>207</v>
      </c>
      <c r="DF24" s="68">
        <v>143</v>
      </c>
      <c r="DG24" s="68">
        <v>80</v>
      </c>
      <c r="DH24" s="68">
        <v>78</v>
      </c>
    </row>
    <row r="25" spans="1:112" ht="0.95" customHeight="1" x14ac:dyDescent="0.3">
      <c r="A25" s="93" t="s">
        <v>182</v>
      </c>
      <c r="B25" s="93"/>
      <c r="C25" s="91">
        <f t="shared" si="0"/>
        <v>2098134</v>
      </c>
      <c r="D25" s="91">
        <f t="shared" si="1"/>
        <v>2126122</v>
      </c>
      <c r="E25" s="91">
        <f t="shared" si="2"/>
        <v>2152819</v>
      </c>
      <c r="F25" s="91">
        <f t="shared" si="3"/>
        <v>2179324</v>
      </c>
      <c r="G25" s="91">
        <f t="shared" si="4"/>
        <v>2205010</v>
      </c>
      <c r="H25" s="91">
        <f>SUM(BZ25:$EC25)</f>
        <v>391555</v>
      </c>
      <c r="I25" s="91">
        <f>SUM(CA25:$EC25)</f>
        <v>363567</v>
      </c>
      <c r="J25" s="91">
        <f>SUM(CB25:$EC25)</f>
        <v>336870</v>
      </c>
      <c r="K25" s="91">
        <f>SUM(CC25:$EC25)</f>
        <v>310365</v>
      </c>
      <c r="L25" s="91">
        <f>SUM(CD25:$EC25)</f>
        <v>284679</v>
      </c>
      <c r="M25" s="68">
        <v>42511</v>
      </c>
      <c r="N25" s="68">
        <v>41388</v>
      </c>
      <c r="O25" s="68">
        <v>40830</v>
      </c>
      <c r="P25" s="68">
        <v>39181</v>
      </c>
      <c r="Q25" s="68">
        <v>38987</v>
      </c>
      <c r="R25" s="68">
        <v>38691</v>
      </c>
      <c r="S25" s="68">
        <v>39581</v>
      </c>
      <c r="T25" s="68">
        <v>39227</v>
      </c>
      <c r="U25" s="68">
        <v>39442</v>
      </c>
      <c r="V25" s="68">
        <v>39390</v>
      </c>
      <c r="W25" s="68">
        <v>39400</v>
      </c>
      <c r="X25" s="68">
        <v>38319</v>
      </c>
      <c r="Y25" s="68">
        <v>38176</v>
      </c>
      <c r="Z25" s="68">
        <v>38895</v>
      </c>
      <c r="AA25" s="68">
        <v>38410</v>
      </c>
      <c r="AB25" s="68">
        <v>39619</v>
      </c>
      <c r="AC25" s="68">
        <v>41494</v>
      </c>
      <c r="AD25" s="68">
        <v>43111</v>
      </c>
      <c r="AE25" s="68">
        <v>45113</v>
      </c>
      <c r="AF25" s="68">
        <v>46858</v>
      </c>
      <c r="AG25" s="68">
        <v>48179</v>
      </c>
      <c r="AH25" s="68">
        <v>49145</v>
      </c>
      <c r="AI25" s="68">
        <v>50966</v>
      </c>
      <c r="AJ25" s="68">
        <v>52249</v>
      </c>
      <c r="AK25" s="68">
        <v>54221</v>
      </c>
      <c r="AL25" s="68">
        <v>56217</v>
      </c>
      <c r="AM25" s="68">
        <v>57739</v>
      </c>
      <c r="AN25" s="68">
        <v>57364</v>
      </c>
      <c r="AO25" s="68">
        <v>57126</v>
      </c>
      <c r="AP25" s="68">
        <v>55787</v>
      </c>
      <c r="AQ25" s="68">
        <v>55272</v>
      </c>
      <c r="AR25" s="68">
        <v>54799</v>
      </c>
      <c r="AS25" s="68">
        <v>54369</v>
      </c>
      <c r="AT25" s="68">
        <v>54395</v>
      </c>
      <c r="AU25" s="68">
        <v>53764</v>
      </c>
      <c r="AV25" s="68">
        <v>52769</v>
      </c>
      <c r="AW25" s="68">
        <v>51376</v>
      </c>
      <c r="AX25" s="68">
        <v>50482</v>
      </c>
      <c r="AY25" s="68">
        <v>50834</v>
      </c>
      <c r="AZ25" s="68">
        <v>49590</v>
      </c>
      <c r="BA25" s="68">
        <v>51789</v>
      </c>
      <c r="BB25" s="68">
        <v>51498</v>
      </c>
      <c r="BC25" s="68">
        <v>52352</v>
      </c>
      <c r="BD25" s="68">
        <v>52061</v>
      </c>
      <c r="BE25" s="68">
        <v>52353</v>
      </c>
      <c r="BF25" s="68">
        <v>51260</v>
      </c>
      <c r="BG25" s="68">
        <v>50530</v>
      </c>
      <c r="BH25" s="68">
        <v>48869</v>
      </c>
      <c r="BI25" s="68">
        <v>47220</v>
      </c>
      <c r="BJ25" s="68">
        <v>43949</v>
      </c>
      <c r="BK25" s="68">
        <v>41323</v>
      </c>
      <c r="BL25" s="68">
        <v>40381</v>
      </c>
      <c r="BM25" s="68">
        <v>39241</v>
      </c>
      <c r="BN25" s="68">
        <v>38105</v>
      </c>
      <c r="BO25" s="68">
        <v>38098</v>
      </c>
      <c r="BP25" s="68">
        <v>37843</v>
      </c>
      <c r="BQ25" s="68">
        <v>37002</v>
      </c>
      <c r="BR25" s="68">
        <v>35363</v>
      </c>
      <c r="BS25" s="68">
        <v>34859</v>
      </c>
      <c r="BT25" s="68">
        <v>33781</v>
      </c>
      <c r="BU25" s="68">
        <v>33254</v>
      </c>
      <c r="BV25" s="68">
        <v>31613</v>
      </c>
      <c r="BW25" s="68">
        <v>30380</v>
      </c>
      <c r="BX25" s="68">
        <v>29490</v>
      </c>
      <c r="BY25" s="68">
        <v>28877</v>
      </c>
      <c r="BZ25" s="68">
        <v>27988</v>
      </c>
      <c r="CA25" s="68">
        <v>26697</v>
      </c>
      <c r="CB25" s="68">
        <v>26505</v>
      </c>
      <c r="CC25" s="68">
        <v>25686</v>
      </c>
      <c r="CD25" s="68">
        <v>25655</v>
      </c>
      <c r="CE25" s="68">
        <v>24431</v>
      </c>
      <c r="CF25" s="68">
        <v>20226</v>
      </c>
      <c r="CG25" s="68">
        <v>19303</v>
      </c>
      <c r="CH25" s="68">
        <v>18119</v>
      </c>
      <c r="CI25" s="68">
        <v>17754</v>
      </c>
      <c r="CJ25" s="68">
        <v>16671</v>
      </c>
      <c r="CK25" s="68">
        <v>17852</v>
      </c>
      <c r="CL25" s="68">
        <v>16441</v>
      </c>
      <c r="CM25" s="68">
        <v>15259</v>
      </c>
      <c r="CN25" s="68">
        <v>13703</v>
      </c>
      <c r="CO25" s="68">
        <v>12734</v>
      </c>
      <c r="CP25" s="68">
        <v>11405</v>
      </c>
      <c r="CQ25" s="68">
        <v>10386</v>
      </c>
      <c r="CR25" s="68">
        <v>8709</v>
      </c>
      <c r="CS25" s="68">
        <v>7568</v>
      </c>
      <c r="CT25" s="68">
        <v>6371</v>
      </c>
      <c r="CU25" s="68">
        <v>5217</v>
      </c>
      <c r="CV25" s="68">
        <v>4218</v>
      </c>
      <c r="CW25" s="68">
        <v>3489</v>
      </c>
      <c r="CX25" s="68">
        <v>2703</v>
      </c>
      <c r="CY25" s="68">
        <v>1995</v>
      </c>
      <c r="CZ25" s="68">
        <v>1453</v>
      </c>
      <c r="DA25" s="68">
        <v>1004</v>
      </c>
      <c r="DB25" s="68">
        <v>692</v>
      </c>
      <c r="DC25" s="68">
        <v>465</v>
      </c>
      <c r="DD25" s="68">
        <v>340</v>
      </c>
      <c r="DE25" s="68">
        <v>218</v>
      </c>
      <c r="DF25" s="68">
        <v>132</v>
      </c>
      <c r="DG25" s="68">
        <v>93</v>
      </c>
      <c r="DH25" s="68">
        <v>73</v>
      </c>
    </row>
    <row r="26" spans="1:112" ht="0.95" customHeight="1" x14ac:dyDescent="0.3">
      <c r="A26" s="93" t="s">
        <v>181</v>
      </c>
      <c r="B26" s="93"/>
      <c r="C26" s="91">
        <f t="shared" si="0"/>
        <v>2131632</v>
      </c>
      <c r="D26" s="91">
        <f t="shared" si="1"/>
        <v>2159631</v>
      </c>
      <c r="E26" s="91">
        <f t="shared" si="2"/>
        <v>2186839</v>
      </c>
      <c r="F26" s="91">
        <f t="shared" si="3"/>
        <v>2212906</v>
      </c>
      <c r="G26" s="91">
        <f t="shared" si="4"/>
        <v>2238752</v>
      </c>
      <c r="H26" s="91">
        <f>SUM(BZ26:$EC26)</f>
        <v>396126</v>
      </c>
      <c r="I26" s="91">
        <f>SUM(CA26:$EC26)</f>
        <v>368127</v>
      </c>
      <c r="J26" s="91">
        <f>SUM(CB26:$EC26)</f>
        <v>340919</v>
      </c>
      <c r="K26" s="91">
        <f>SUM(CC26:$EC26)</f>
        <v>314852</v>
      </c>
      <c r="L26" s="91">
        <f>SUM(CD26:$EC26)</f>
        <v>289006</v>
      </c>
      <c r="M26" s="68">
        <v>43813</v>
      </c>
      <c r="N26" s="68">
        <v>42540</v>
      </c>
      <c r="O26" s="68">
        <v>41526</v>
      </c>
      <c r="P26" s="68">
        <v>41688</v>
      </c>
      <c r="Q26" s="68">
        <v>40005</v>
      </c>
      <c r="R26" s="68">
        <v>40140</v>
      </c>
      <c r="S26" s="68">
        <v>39509</v>
      </c>
      <c r="T26" s="68">
        <v>40165</v>
      </c>
      <c r="U26" s="68">
        <v>39635</v>
      </c>
      <c r="V26" s="68">
        <v>39804</v>
      </c>
      <c r="W26" s="68">
        <v>39845</v>
      </c>
      <c r="X26" s="68">
        <v>39850</v>
      </c>
      <c r="Y26" s="68">
        <v>38759</v>
      </c>
      <c r="Z26" s="68">
        <v>38507</v>
      </c>
      <c r="AA26" s="68">
        <v>38985</v>
      </c>
      <c r="AB26" s="68">
        <v>38835</v>
      </c>
      <c r="AC26" s="68">
        <v>40025</v>
      </c>
      <c r="AD26" s="68">
        <v>41932</v>
      </c>
      <c r="AE26" s="68">
        <v>43282</v>
      </c>
      <c r="AF26" s="68">
        <v>45062</v>
      </c>
      <c r="AG26" s="68">
        <v>47050</v>
      </c>
      <c r="AH26" s="68">
        <v>48380</v>
      </c>
      <c r="AI26" s="68">
        <v>49498</v>
      </c>
      <c r="AJ26" s="68">
        <v>51502</v>
      </c>
      <c r="AK26" s="68">
        <v>53360</v>
      </c>
      <c r="AL26" s="68">
        <v>55919</v>
      </c>
      <c r="AM26" s="68">
        <v>58209</v>
      </c>
      <c r="AN26" s="68">
        <v>59950</v>
      </c>
      <c r="AO26" s="68">
        <v>59753</v>
      </c>
      <c r="AP26" s="68">
        <v>59131</v>
      </c>
      <c r="AQ26" s="68">
        <v>57852</v>
      </c>
      <c r="AR26" s="68">
        <v>57517</v>
      </c>
      <c r="AS26" s="68">
        <v>56756</v>
      </c>
      <c r="AT26" s="68">
        <v>56008</v>
      </c>
      <c r="AU26" s="68">
        <v>55836</v>
      </c>
      <c r="AV26" s="68">
        <v>55012</v>
      </c>
      <c r="AW26" s="68">
        <v>53504</v>
      </c>
      <c r="AX26" s="68">
        <v>52074</v>
      </c>
      <c r="AY26" s="68">
        <v>50812</v>
      </c>
      <c r="AZ26" s="68">
        <v>51228</v>
      </c>
      <c r="BA26" s="68">
        <v>49738</v>
      </c>
      <c r="BB26" s="68">
        <v>51950</v>
      </c>
      <c r="BC26" s="68">
        <v>51408</v>
      </c>
      <c r="BD26" s="68">
        <v>52280</v>
      </c>
      <c r="BE26" s="68">
        <v>52068</v>
      </c>
      <c r="BF26" s="68">
        <v>52250</v>
      </c>
      <c r="BG26" s="68">
        <v>51087</v>
      </c>
      <c r="BH26" s="68">
        <v>50245</v>
      </c>
      <c r="BI26" s="68">
        <v>48705</v>
      </c>
      <c r="BJ26" s="68">
        <v>47014</v>
      </c>
      <c r="BK26" s="68">
        <v>43575</v>
      </c>
      <c r="BL26" s="68">
        <v>40965</v>
      </c>
      <c r="BM26" s="68">
        <v>39947</v>
      </c>
      <c r="BN26" s="68">
        <v>38797</v>
      </c>
      <c r="BO26" s="68">
        <v>37420</v>
      </c>
      <c r="BP26" s="68">
        <v>37635</v>
      </c>
      <c r="BQ26" s="68">
        <v>37228</v>
      </c>
      <c r="BR26" s="68">
        <v>36515</v>
      </c>
      <c r="BS26" s="68">
        <v>34610</v>
      </c>
      <c r="BT26" s="68">
        <v>34213</v>
      </c>
      <c r="BU26" s="68">
        <v>33023</v>
      </c>
      <c r="BV26" s="68">
        <v>32547</v>
      </c>
      <c r="BW26" s="68">
        <v>30777</v>
      </c>
      <c r="BX26" s="68">
        <v>29621</v>
      </c>
      <c r="BY26" s="68">
        <v>28663</v>
      </c>
      <c r="BZ26" s="68">
        <v>27999</v>
      </c>
      <c r="CA26" s="68">
        <v>27208</v>
      </c>
      <c r="CB26" s="68">
        <v>26067</v>
      </c>
      <c r="CC26" s="68">
        <v>25846</v>
      </c>
      <c r="CD26" s="68">
        <v>24710</v>
      </c>
      <c r="CE26" s="68">
        <v>24824</v>
      </c>
      <c r="CF26" s="68">
        <v>23633</v>
      </c>
      <c r="CG26" s="68">
        <v>19491</v>
      </c>
      <c r="CH26" s="68">
        <v>18529</v>
      </c>
      <c r="CI26" s="68">
        <v>17283</v>
      </c>
      <c r="CJ26" s="68">
        <v>16829</v>
      </c>
      <c r="CK26" s="68">
        <v>15762</v>
      </c>
      <c r="CL26" s="68">
        <v>16691</v>
      </c>
      <c r="CM26" s="68">
        <v>15415</v>
      </c>
      <c r="CN26" s="68">
        <v>14247</v>
      </c>
      <c r="CO26" s="68">
        <v>12529</v>
      </c>
      <c r="CP26" s="68">
        <v>11738</v>
      </c>
      <c r="CQ26" s="68">
        <v>10226</v>
      </c>
      <c r="CR26" s="68">
        <v>9233</v>
      </c>
      <c r="CS26" s="68">
        <v>7701</v>
      </c>
      <c r="CT26" s="68">
        <v>6617</v>
      </c>
      <c r="CU26" s="68">
        <v>5466</v>
      </c>
      <c r="CV26" s="68">
        <v>4486</v>
      </c>
      <c r="CW26" s="68">
        <v>3558</v>
      </c>
      <c r="CX26" s="68">
        <v>2883</v>
      </c>
      <c r="CY26" s="68">
        <v>2250</v>
      </c>
      <c r="CZ26" s="68">
        <v>1492</v>
      </c>
      <c r="DA26" s="68">
        <v>1133</v>
      </c>
      <c r="DB26" s="68">
        <v>787</v>
      </c>
      <c r="DC26" s="68">
        <v>526</v>
      </c>
      <c r="DD26" s="68">
        <v>355</v>
      </c>
      <c r="DE26" s="68">
        <v>233</v>
      </c>
      <c r="DF26" s="68">
        <v>171</v>
      </c>
      <c r="DG26" s="68">
        <v>102</v>
      </c>
      <c r="DH26" s="68">
        <v>106</v>
      </c>
    </row>
    <row r="27" spans="1:112" ht="0.95" customHeight="1" x14ac:dyDescent="0.3">
      <c r="A27" s="93" t="s">
        <v>180</v>
      </c>
      <c r="B27" s="93"/>
      <c r="C27" s="91">
        <f t="shared" si="0"/>
        <v>2149777</v>
      </c>
      <c r="D27" s="91">
        <f t="shared" si="1"/>
        <v>2177593</v>
      </c>
      <c r="E27" s="91">
        <f t="shared" si="2"/>
        <v>2204792</v>
      </c>
      <c r="F27" s="91">
        <f t="shared" si="3"/>
        <v>2231263</v>
      </c>
      <c r="G27" s="91">
        <f t="shared" si="4"/>
        <v>2256668</v>
      </c>
      <c r="H27" s="91">
        <f>SUM(BZ27:$EC27)</f>
        <v>400461</v>
      </c>
      <c r="I27" s="91">
        <f>SUM(CA27:$EC27)</f>
        <v>372645</v>
      </c>
      <c r="J27" s="91">
        <f>SUM(CB27:$EC27)</f>
        <v>345446</v>
      </c>
      <c r="K27" s="91">
        <f>SUM(CC27:$EC27)</f>
        <v>318975</v>
      </c>
      <c r="L27" s="91">
        <f>SUM(CD27:$EC27)</f>
        <v>293570</v>
      </c>
      <c r="M27" s="68">
        <v>43812</v>
      </c>
      <c r="N27" s="68">
        <v>43853</v>
      </c>
      <c r="O27" s="68">
        <v>43251</v>
      </c>
      <c r="P27" s="68">
        <v>42130</v>
      </c>
      <c r="Q27" s="68">
        <v>42252</v>
      </c>
      <c r="R27" s="68">
        <v>40637</v>
      </c>
      <c r="S27" s="68">
        <v>40703</v>
      </c>
      <c r="T27" s="68">
        <v>40140</v>
      </c>
      <c r="U27" s="68">
        <v>40727</v>
      </c>
      <c r="V27" s="68">
        <v>40240</v>
      </c>
      <c r="W27" s="68">
        <v>40385</v>
      </c>
      <c r="X27" s="68">
        <v>40513</v>
      </c>
      <c r="Y27" s="68">
        <v>40477</v>
      </c>
      <c r="Z27" s="68">
        <v>39430</v>
      </c>
      <c r="AA27" s="68">
        <v>39139</v>
      </c>
      <c r="AB27" s="68">
        <v>39715</v>
      </c>
      <c r="AC27" s="68">
        <v>39636</v>
      </c>
      <c r="AD27" s="68">
        <v>40722</v>
      </c>
      <c r="AE27" s="68">
        <v>42502</v>
      </c>
      <c r="AF27" s="68">
        <v>43414</v>
      </c>
      <c r="AG27" s="68">
        <v>45394</v>
      </c>
      <c r="AH27" s="68">
        <v>47159</v>
      </c>
      <c r="AI27" s="68">
        <v>48682</v>
      </c>
      <c r="AJ27" s="68">
        <v>49995</v>
      </c>
      <c r="AK27" s="68">
        <v>52162</v>
      </c>
      <c r="AL27" s="68">
        <v>54324</v>
      </c>
      <c r="AM27" s="68">
        <v>57100</v>
      </c>
      <c r="AN27" s="68">
        <v>59360</v>
      </c>
      <c r="AO27" s="68">
        <v>61209</v>
      </c>
      <c r="AP27" s="68">
        <v>60831</v>
      </c>
      <c r="AQ27" s="68">
        <v>60198</v>
      </c>
      <c r="AR27" s="68">
        <v>58784</v>
      </c>
      <c r="AS27" s="68">
        <v>58293</v>
      </c>
      <c r="AT27" s="68">
        <v>57367</v>
      </c>
      <c r="AU27" s="68">
        <v>56557</v>
      </c>
      <c r="AV27" s="68">
        <v>56308</v>
      </c>
      <c r="AW27" s="68">
        <v>55385</v>
      </c>
      <c r="AX27" s="68">
        <v>53681</v>
      </c>
      <c r="AY27" s="68">
        <v>52228</v>
      </c>
      <c r="AZ27" s="68">
        <v>50835</v>
      </c>
      <c r="BA27" s="68">
        <v>51273</v>
      </c>
      <c r="BB27" s="68">
        <v>49744</v>
      </c>
      <c r="BC27" s="68">
        <v>51871</v>
      </c>
      <c r="BD27" s="68">
        <v>51319</v>
      </c>
      <c r="BE27" s="68">
        <v>52154</v>
      </c>
      <c r="BF27" s="68">
        <v>51829</v>
      </c>
      <c r="BG27" s="68">
        <v>52004</v>
      </c>
      <c r="BH27" s="68">
        <v>50871</v>
      </c>
      <c r="BI27" s="68">
        <v>49944</v>
      </c>
      <c r="BJ27" s="68">
        <v>48342</v>
      </c>
      <c r="BK27" s="68">
        <v>46666</v>
      </c>
      <c r="BL27" s="68">
        <v>43176</v>
      </c>
      <c r="BM27" s="68">
        <v>40490</v>
      </c>
      <c r="BN27" s="68">
        <v>39484</v>
      </c>
      <c r="BO27" s="68">
        <v>38190</v>
      </c>
      <c r="BP27" s="68">
        <v>36850</v>
      </c>
      <c r="BQ27" s="68">
        <v>36983</v>
      </c>
      <c r="BR27" s="68">
        <v>36484</v>
      </c>
      <c r="BS27" s="68">
        <v>35829</v>
      </c>
      <c r="BT27" s="68">
        <v>33917</v>
      </c>
      <c r="BU27" s="68">
        <v>33395</v>
      </c>
      <c r="BV27" s="68">
        <v>32265</v>
      </c>
      <c r="BW27" s="68">
        <v>31785</v>
      </c>
      <c r="BX27" s="68">
        <v>30120</v>
      </c>
      <c r="BY27" s="68">
        <v>28940</v>
      </c>
      <c r="BZ27" s="68">
        <v>27816</v>
      </c>
      <c r="CA27" s="68">
        <v>27199</v>
      </c>
      <c r="CB27" s="68">
        <v>26471</v>
      </c>
      <c r="CC27" s="68">
        <v>25405</v>
      </c>
      <c r="CD27" s="68">
        <v>25138</v>
      </c>
      <c r="CE27" s="68">
        <v>23923</v>
      </c>
      <c r="CF27" s="68">
        <v>23995</v>
      </c>
      <c r="CG27" s="68">
        <v>22764</v>
      </c>
      <c r="CH27" s="68">
        <v>18716</v>
      </c>
      <c r="CI27" s="68">
        <v>17713</v>
      </c>
      <c r="CJ27" s="68">
        <v>16445</v>
      </c>
      <c r="CK27" s="68">
        <v>15997</v>
      </c>
      <c r="CL27" s="68">
        <v>14847</v>
      </c>
      <c r="CM27" s="68">
        <v>15639</v>
      </c>
      <c r="CN27" s="68">
        <v>14347</v>
      </c>
      <c r="CO27" s="68">
        <v>13167</v>
      </c>
      <c r="CP27" s="68">
        <v>11435</v>
      </c>
      <c r="CQ27" s="68">
        <v>10592</v>
      </c>
      <c r="CR27" s="68">
        <v>9148</v>
      </c>
      <c r="CS27" s="68">
        <v>8169</v>
      </c>
      <c r="CT27" s="68">
        <v>6761</v>
      </c>
      <c r="CU27" s="68">
        <v>5744</v>
      </c>
      <c r="CV27" s="68">
        <v>4652</v>
      </c>
      <c r="CW27" s="68">
        <v>3746</v>
      </c>
      <c r="CX27" s="68">
        <v>2892</v>
      </c>
      <c r="CY27" s="68">
        <v>2355</v>
      </c>
      <c r="CZ27" s="68">
        <v>1750</v>
      </c>
      <c r="DA27" s="68">
        <v>1167</v>
      </c>
      <c r="DB27" s="68">
        <v>850</v>
      </c>
      <c r="DC27" s="68">
        <v>568</v>
      </c>
      <c r="DD27" s="68">
        <v>375</v>
      </c>
      <c r="DE27" s="68">
        <v>258</v>
      </c>
      <c r="DF27" s="68">
        <v>165</v>
      </c>
      <c r="DG27" s="68">
        <v>119</v>
      </c>
      <c r="DH27" s="68">
        <v>133</v>
      </c>
    </row>
    <row r="28" spans="1:112" ht="0.95" customHeight="1" x14ac:dyDescent="0.3">
      <c r="A28" s="93" t="s">
        <v>179</v>
      </c>
      <c r="B28" s="93"/>
      <c r="C28" s="91">
        <f t="shared" si="0"/>
        <v>2166620</v>
      </c>
      <c r="D28" s="91">
        <f t="shared" si="1"/>
        <v>2194722</v>
      </c>
      <c r="E28" s="91">
        <f t="shared" si="2"/>
        <v>2221831</v>
      </c>
      <c r="F28" s="91">
        <f t="shared" si="3"/>
        <v>2248339</v>
      </c>
      <c r="G28" s="91">
        <f t="shared" si="4"/>
        <v>2274143</v>
      </c>
      <c r="H28" s="91">
        <f>SUM(BZ28:$EC28)</f>
        <v>405069</v>
      </c>
      <c r="I28" s="91">
        <f>SUM(CA28:$EC28)</f>
        <v>376967</v>
      </c>
      <c r="J28" s="91">
        <f>SUM(CB28:$EC28)</f>
        <v>349858</v>
      </c>
      <c r="K28" s="91">
        <f>SUM(CC28:$EC28)</f>
        <v>323350</v>
      </c>
      <c r="L28" s="91">
        <f>SUM(CD28:$EC28)</f>
        <v>297546</v>
      </c>
      <c r="M28" s="68">
        <v>42541</v>
      </c>
      <c r="N28" s="68">
        <v>44009</v>
      </c>
      <c r="O28" s="68">
        <v>44380</v>
      </c>
      <c r="P28" s="68">
        <v>43876</v>
      </c>
      <c r="Q28" s="68">
        <v>42711</v>
      </c>
      <c r="R28" s="68">
        <v>42890</v>
      </c>
      <c r="S28" s="68">
        <v>41167</v>
      </c>
      <c r="T28" s="68">
        <v>41192</v>
      </c>
      <c r="U28" s="68">
        <v>40659</v>
      </c>
      <c r="V28" s="68">
        <v>41258</v>
      </c>
      <c r="W28" s="68">
        <v>40704</v>
      </c>
      <c r="X28" s="68">
        <v>40869</v>
      </c>
      <c r="Y28" s="68">
        <v>41022</v>
      </c>
      <c r="Z28" s="68">
        <v>41006</v>
      </c>
      <c r="AA28" s="68">
        <v>39933</v>
      </c>
      <c r="AB28" s="68">
        <v>39758</v>
      </c>
      <c r="AC28" s="68">
        <v>40278</v>
      </c>
      <c r="AD28" s="68">
        <v>40120</v>
      </c>
      <c r="AE28" s="68">
        <v>41167</v>
      </c>
      <c r="AF28" s="68">
        <v>42634</v>
      </c>
      <c r="AG28" s="68">
        <v>43599</v>
      </c>
      <c r="AH28" s="68">
        <v>45469</v>
      </c>
      <c r="AI28" s="68">
        <v>47374</v>
      </c>
      <c r="AJ28" s="68">
        <v>48988</v>
      </c>
      <c r="AK28" s="68">
        <v>50627</v>
      </c>
      <c r="AL28" s="68">
        <v>52974</v>
      </c>
      <c r="AM28" s="68">
        <v>55283</v>
      </c>
      <c r="AN28" s="68">
        <v>58135</v>
      </c>
      <c r="AO28" s="68">
        <v>60493</v>
      </c>
      <c r="AP28" s="68">
        <v>62222</v>
      </c>
      <c r="AQ28" s="68">
        <v>61744</v>
      </c>
      <c r="AR28" s="68">
        <v>60847</v>
      </c>
      <c r="AS28" s="68">
        <v>59436</v>
      </c>
      <c r="AT28" s="68">
        <v>58965</v>
      </c>
      <c r="AU28" s="68">
        <v>57896</v>
      </c>
      <c r="AV28" s="68">
        <v>56963</v>
      </c>
      <c r="AW28" s="68">
        <v>56579</v>
      </c>
      <c r="AX28" s="68">
        <v>55665</v>
      </c>
      <c r="AY28" s="68">
        <v>53842</v>
      </c>
      <c r="AZ28" s="68">
        <v>52386</v>
      </c>
      <c r="BA28" s="68">
        <v>50964</v>
      </c>
      <c r="BB28" s="68">
        <v>51217</v>
      </c>
      <c r="BC28" s="68">
        <v>49692</v>
      </c>
      <c r="BD28" s="68">
        <v>51820</v>
      </c>
      <c r="BE28" s="68">
        <v>51220</v>
      </c>
      <c r="BF28" s="68">
        <v>51986</v>
      </c>
      <c r="BG28" s="68">
        <v>51664</v>
      </c>
      <c r="BH28" s="68">
        <v>51811</v>
      </c>
      <c r="BI28" s="68">
        <v>50627</v>
      </c>
      <c r="BJ28" s="68">
        <v>49615</v>
      </c>
      <c r="BK28" s="68">
        <v>48050</v>
      </c>
      <c r="BL28" s="68">
        <v>46361</v>
      </c>
      <c r="BM28" s="68">
        <v>42854</v>
      </c>
      <c r="BN28" s="68">
        <v>40103</v>
      </c>
      <c r="BO28" s="68">
        <v>39055</v>
      </c>
      <c r="BP28" s="68">
        <v>37789</v>
      </c>
      <c r="BQ28" s="68">
        <v>36327</v>
      </c>
      <c r="BR28" s="68">
        <v>36470</v>
      </c>
      <c r="BS28" s="68">
        <v>35947</v>
      </c>
      <c r="BT28" s="68">
        <v>35243</v>
      </c>
      <c r="BU28" s="68">
        <v>33333</v>
      </c>
      <c r="BV28" s="68">
        <v>32754</v>
      </c>
      <c r="BW28" s="68">
        <v>31612</v>
      </c>
      <c r="BX28" s="68">
        <v>31106</v>
      </c>
      <c r="BY28" s="68">
        <v>29513</v>
      </c>
      <c r="BZ28" s="68">
        <v>28102</v>
      </c>
      <c r="CA28" s="68">
        <v>27109</v>
      </c>
      <c r="CB28" s="68">
        <v>26508</v>
      </c>
      <c r="CC28" s="68">
        <v>25804</v>
      </c>
      <c r="CD28" s="68">
        <v>24708</v>
      </c>
      <c r="CE28" s="68">
        <v>24376</v>
      </c>
      <c r="CF28" s="68">
        <v>23162</v>
      </c>
      <c r="CG28" s="68">
        <v>23177</v>
      </c>
      <c r="CH28" s="68">
        <v>21844</v>
      </c>
      <c r="CI28" s="68">
        <v>17940</v>
      </c>
      <c r="CJ28" s="68">
        <v>16899</v>
      </c>
      <c r="CK28" s="68">
        <v>15607</v>
      </c>
      <c r="CL28" s="68">
        <v>15039</v>
      </c>
      <c r="CM28" s="68">
        <v>13918</v>
      </c>
      <c r="CN28" s="68">
        <v>14532</v>
      </c>
      <c r="CO28" s="68">
        <v>13206</v>
      </c>
      <c r="CP28" s="68">
        <v>12097</v>
      </c>
      <c r="CQ28" s="68">
        <v>10394</v>
      </c>
      <c r="CR28" s="68">
        <v>9503</v>
      </c>
      <c r="CS28" s="68">
        <v>8127</v>
      </c>
      <c r="CT28" s="68">
        <v>7130</v>
      </c>
      <c r="CU28" s="68">
        <v>5857</v>
      </c>
      <c r="CV28" s="68">
        <v>4923</v>
      </c>
      <c r="CW28" s="68">
        <v>3876</v>
      </c>
      <c r="CX28" s="68">
        <v>3068</v>
      </c>
      <c r="CY28" s="68">
        <v>2354</v>
      </c>
      <c r="CZ28" s="68">
        <v>1864</v>
      </c>
      <c r="DA28" s="68">
        <v>1309</v>
      </c>
      <c r="DB28" s="68">
        <v>881</v>
      </c>
      <c r="DC28" s="68">
        <v>628</v>
      </c>
      <c r="DD28" s="68">
        <v>415</v>
      </c>
      <c r="DE28" s="68">
        <v>269</v>
      </c>
      <c r="DF28" s="68">
        <v>185</v>
      </c>
      <c r="DG28" s="68">
        <v>105</v>
      </c>
      <c r="DH28" s="68">
        <v>153</v>
      </c>
    </row>
    <row r="29" spans="1:112" ht="0.95" customHeight="1" x14ac:dyDescent="0.3">
      <c r="A29" s="93" t="s">
        <v>178</v>
      </c>
      <c r="B29" s="93"/>
      <c r="C29" s="91">
        <f t="shared" si="0"/>
        <v>2179723</v>
      </c>
      <c r="D29" s="91">
        <f t="shared" si="1"/>
        <v>2208334</v>
      </c>
      <c r="E29" s="91">
        <f t="shared" si="2"/>
        <v>2235718</v>
      </c>
      <c r="F29" s="91">
        <f t="shared" si="3"/>
        <v>2262228</v>
      </c>
      <c r="G29" s="91">
        <f t="shared" si="4"/>
        <v>2288058</v>
      </c>
      <c r="H29" s="91">
        <f>SUM(BZ29:$EC29)</f>
        <v>410514</v>
      </c>
      <c r="I29" s="91">
        <f>SUM(CA29:$EC29)</f>
        <v>381903</v>
      </c>
      <c r="J29" s="91">
        <f>SUM(CB29:$EC29)</f>
        <v>354519</v>
      </c>
      <c r="K29" s="91">
        <f>SUM(CC29:$EC29)</f>
        <v>328009</v>
      </c>
      <c r="L29" s="91">
        <f>SUM(CD29:$EC29)</f>
        <v>302179</v>
      </c>
      <c r="M29" s="68">
        <v>42057</v>
      </c>
      <c r="N29" s="68">
        <v>42669</v>
      </c>
      <c r="O29" s="68">
        <v>44292</v>
      </c>
      <c r="P29" s="68">
        <v>44753</v>
      </c>
      <c r="Q29" s="68">
        <v>44242</v>
      </c>
      <c r="R29" s="68">
        <v>43113</v>
      </c>
      <c r="S29" s="68">
        <v>43208</v>
      </c>
      <c r="T29" s="68">
        <v>41511</v>
      </c>
      <c r="U29" s="68">
        <v>41590</v>
      </c>
      <c r="V29" s="68">
        <v>41036</v>
      </c>
      <c r="W29" s="68">
        <v>41589</v>
      </c>
      <c r="X29" s="68">
        <v>41069</v>
      </c>
      <c r="Y29" s="68">
        <v>41286</v>
      </c>
      <c r="Z29" s="68">
        <v>41423</v>
      </c>
      <c r="AA29" s="68">
        <v>41392</v>
      </c>
      <c r="AB29" s="68">
        <v>40314</v>
      </c>
      <c r="AC29" s="68">
        <v>40241</v>
      </c>
      <c r="AD29" s="68">
        <v>40651</v>
      </c>
      <c r="AE29" s="68">
        <v>40407</v>
      </c>
      <c r="AF29" s="68">
        <v>41288</v>
      </c>
      <c r="AG29" s="68">
        <v>42738</v>
      </c>
      <c r="AH29" s="68">
        <v>43753</v>
      </c>
      <c r="AI29" s="68">
        <v>45681</v>
      </c>
      <c r="AJ29" s="68">
        <v>47676</v>
      </c>
      <c r="AK29" s="68">
        <v>49475</v>
      </c>
      <c r="AL29" s="68">
        <v>51252</v>
      </c>
      <c r="AM29" s="68">
        <v>53822</v>
      </c>
      <c r="AN29" s="68">
        <v>56184</v>
      </c>
      <c r="AO29" s="68">
        <v>58940</v>
      </c>
      <c r="AP29" s="68">
        <v>61366</v>
      </c>
      <c r="AQ29" s="68">
        <v>63059</v>
      </c>
      <c r="AR29" s="68">
        <v>62422</v>
      </c>
      <c r="AS29" s="68">
        <v>61371</v>
      </c>
      <c r="AT29" s="68">
        <v>59884</v>
      </c>
      <c r="AU29" s="68">
        <v>59447</v>
      </c>
      <c r="AV29" s="68">
        <v>58167</v>
      </c>
      <c r="AW29" s="68">
        <v>57187</v>
      </c>
      <c r="AX29" s="68">
        <v>56695</v>
      </c>
      <c r="AY29" s="68">
        <v>55703</v>
      </c>
      <c r="AZ29" s="68">
        <v>53793</v>
      </c>
      <c r="BA29" s="68">
        <v>52360</v>
      </c>
      <c r="BB29" s="68">
        <v>50925</v>
      </c>
      <c r="BC29" s="68">
        <v>51116</v>
      </c>
      <c r="BD29" s="68">
        <v>49605</v>
      </c>
      <c r="BE29" s="68">
        <v>51696</v>
      </c>
      <c r="BF29" s="68">
        <v>51091</v>
      </c>
      <c r="BG29" s="68">
        <v>51704</v>
      </c>
      <c r="BH29" s="68">
        <v>51450</v>
      </c>
      <c r="BI29" s="68">
        <v>51534</v>
      </c>
      <c r="BJ29" s="68">
        <v>50342</v>
      </c>
      <c r="BK29" s="68">
        <v>49295</v>
      </c>
      <c r="BL29" s="68">
        <v>47658</v>
      </c>
      <c r="BM29" s="68">
        <v>46026</v>
      </c>
      <c r="BN29" s="68">
        <v>42450</v>
      </c>
      <c r="BO29" s="68">
        <v>39715</v>
      </c>
      <c r="BP29" s="68">
        <v>38587</v>
      </c>
      <c r="BQ29" s="68">
        <v>37350</v>
      </c>
      <c r="BR29" s="68">
        <v>35875</v>
      </c>
      <c r="BS29" s="68">
        <v>35948</v>
      </c>
      <c r="BT29" s="68">
        <v>35422</v>
      </c>
      <c r="BU29" s="68">
        <v>34611</v>
      </c>
      <c r="BV29" s="68">
        <v>32685</v>
      </c>
      <c r="BW29" s="68">
        <v>32151</v>
      </c>
      <c r="BX29" s="68">
        <v>30960</v>
      </c>
      <c r="BY29" s="68">
        <v>30552</v>
      </c>
      <c r="BZ29" s="68">
        <v>28611</v>
      </c>
      <c r="CA29" s="68">
        <v>27384</v>
      </c>
      <c r="CB29" s="68">
        <v>26510</v>
      </c>
      <c r="CC29" s="68">
        <v>25830</v>
      </c>
      <c r="CD29" s="68">
        <v>25147</v>
      </c>
      <c r="CE29" s="68">
        <v>23958</v>
      </c>
      <c r="CF29" s="68">
        <v>23679</v>
      </c>
      <c r="CG29" s="68">
        <v>22380</v>
      </c>
      <c r="CH29" s="68">
        <v>22271</v>
      </c>
      <c r="CI29" s="68">
        <v>20948</v>
      </c>
      <c r="CJ29" s="68">
        <v>17141</v>
      </c>
      <c r="CK29" s="68">
        <v>16021</v>
      </c>
      <c r="CL29" s="68">
        <v>14768</v>
      </c>
      <c r="CM29" s="68">
        <v>14143</v>
      </c>
      <c r="CN29" s="68">
        <v>13042</v>
      </c>
      <c r="CO29" s="68">
        <v>13481</v>
      </c>
      <c r="CP29" s="68">
        <v>12099</v>
      </c>
      <c r="CQ29" s="68">
        <v>10998</v>
      </c>
      <c r="CR29" s="68">
        <v>9342</v>
      </c>
      <c r="CS29" s="68">
        <v>8484</v>
      </c>
      <c r="CT29" s="68">
        <v>7154</v>
      </c>
      <c r="CU29" s="68">
        <v>6176</v>
      </c>
      <c r="CV29" s="68">
        <v>4995</v>
      </c>
      <c r="CW29" s="68">
        <v>4110</v>
      </c>
      <c r="CX29" s="68">
        <v>3224</v>
      </c>
      <c r="CY29" s="68">
        <v>2461</v>
      </c>
      <c r="CZ29" s="68">
        <v>1858</v>
      </c>
      <c r="DA29" s="68">
        <v>1466</v>
      </c>
      <c r="DB29" s="68">
        <v>982</v>
      </c>
      <c r="DC29" s="68">
        <v>654</v>
      </c>
      <c r="DD29" s="68">
        <v>461</v>
      </c>
      <c r="DE29" s="68">
        <v>274</v>
      </c>
      <c r="DF29" s="68">
        <v>192</v>
      </c>
      <c r="DG29" s="68">
        <v>110</v>
      </c>
      <c r="DH29" s="68">
        <v>160</v>
      </c>
    </row>
    <row r="30" spans="1:112" ht="0.95" customHeight="1" x14ac:dyDescent="0.3">
      <c r="A30" s="93" t="s">
        <v>177</v>
      </c>
      <c r="B30" s="93"/>
      <c r="C30" s="91">
        <f t="shared" si="0"/>
        <v>2187125</v>
      </c>
      <c r="D30" s="91">
        <f t="shared" si="1"/>
        <v>2216835</v>
      </c>
      <c r="E30" s="91">
        <f t="shared" si="2"/>
        <v>2244709</v>
      </c>
      <c r="F30" s="91">
        <f t="shared" si="3"/>
        <v>2271443</v>
      </c>
      <c r="G30" s="91">
        <f t="shared" si="4"/>
        <v>2297301</v>
      </c>
      <c r="H30" s="91">
        <f>SUM(BZ30:$EC30)</f>
        <v>416425</v>
      </c>
      <c r="I30" s="91">
        <f>SUM(CA30:$EC30)</f>
        <v>386715</v>
      </c>
      <c r="J30" s="91">
        <f>SUM(CB30:$EC30)</f>
        <v>358841</v>
      </c>
      <c r="K30" s="91">
        <f>SUM(CC30:$EC30)</f>
        <v>332107</v>
      </c>
      <c r="L30" s="91">
        <f>SUM(CD30:$EC30)</f>
        <v>306249</v>
      </c>
      <c r="M30" s="68">
        <v>41734</v>
      </c>
      <c r="N30" s="68">
        <v>42308</v>
      </c>
      <c r="O30" s="68">
        <v>43008</v>
      </c>
      <c r="P30" s="68">
        <v>44612</v>
      </c>
      <c r="Q30" s="68">
        <v>45075</v>
      </c>
      <c r="R30" s="68">
        <v>44625</v>
      </c>
      <c r="S30" s="68">
        <v>43443</v>
      </c>
      <c r="T30" s="68">
        <v>43473</v>
      </c>
      <c r="U30" s="68">
        <v>41788</v>
      </c>
      <c r="V30" s="68">
        <v>41960</v>
      </c>
      <c r="W30" s="68">
        <v>41455</v>
      </c>
      <c r="X30" s="68">
        <v>42023</v>
      </c>
      <c r="Y30" s="68">
        <v>41409</v>
      </c>
      <c r="Z30" s="68">
        <v>41726</v>
      </c>
      <c r="AA30" s="68">
        <v>41804</v>
      </c>
      <c r="AB30" s="68">
        <v>41913</v>
      </c>
      <c r="AC30" s="68">
        <v>40750</v>
      </c>
      <c r="AD30" s="68">
        <v>40642</v>
      </c>
      <c r="AE30" s="68">
        <v>41019</v>
      </c>
      <c r="AF30" s="68">
        <v>40525</v>
      </c>
      <c r="AG30" s="68">
        <v>41427</v>
      </c>
      <c r="AH30" s="68">
        <v>42888</v>
      </c>
      <c r="AI30" s="68">
        <v>43864</v>
      </c>
      <c r="AJ30" s="68">
        <v>45972</v>
      </c>
      <c r="AK30" s="68">
        <v>47947</v>
      </c>
      <c r="AL30" s="68">
        <v>49803</v>
      </c>
      <c r="AM30" s="68">
        <v>51930</v>
      </c>
      <c r="AN30" s="68">
        <v>54487</v>
      </c>
      <c r="AO30" s="68">
        <v>56894</v>
      </c>
      <c r="AP30" s="68">
        <v>59582</v>
      </c>
      <c r="AQ30" s="68">
        <v>61885</v>
      </c>
      <c r="AR30" s="68">
        <v>63548</v>
      </c>
      <c r="AS30" s="68">
        <v>62791</v>
      </c>
      <c r="AT30" s="68">
        <v>61658</v>
      </c>
      <c r="AU30" s="68">
        <v>60091</v>
      </c>
      <c r="AV30" s="68">
        <v>59582</v>
      </c>
      <c r="AW30" s="68">
        <v>58210</v>
      </c>
      <c r="AX30" s="68">
        <v>57223</v>
      </c>
      <c r="AY30" s="68">
        <v>56609</v>
      </c>
      <c r="AZ30" s="68">
        <v>55550</v>
      </c>
      <c r="BA30" s="68">
        <v>53672</v>
      </c>
      <c r="BB30" s="68">
        <v>52304</v>
      </c>
      <c r="BC30" s="68">
        <v>50774</v>
      </c>
      <c r="BD30" s="68">
        <v>50990</v>
      </c>
      <c r="BE30" s="68">
        <v>49440</v>
      </c>
      <c r="BF30" s="68">
        <v>51531</v>
      </c>
      <c r="BG30" s="68">
        <v>50879</v>
      </c>
      <c r="BH30" s="68">
        <v>51516</v>
      </c>
      <c r="BI30" s="68">
        <v>51193</v>
      </c>
      <c r="BJ30" s="68">
        <v>51244</v>
      </c>
      <c r="BK30" s="68">
        <v>50007</v>
      </c>
      <c r="BL30" s="68">
        <v>48946</v>
      </c>
      <c r="BM30" s="68">
        <v>47271</v>
      </c>
      <c r="BN30" s="68">
        <v>45634</v>
      </c>
      <c r="BO30" s="68">
        <v>42092</v>
      </c>
      <c r="BP30" s="68">
        <v>39248</v>
      </c>
      <c r="BQ30" s="68">
        <v>38170</v>
      </c>
      <c r="BR30" s="68">
        <v>36859</v>
      </c>
      <c r="BS30" s="68">
        <v>35344</v>
      </c>
      <c r="BT30" s="68">
        <v>35373</v>
      </c>
      <c r="BU30" s="68">
        <v>34811</v>
      </c>
      <c r="BV30" s="68">
        <v>33924</v>
      </c>
      <c r="BW30" s="68">
        <v>32063</v>
      </c>
      <c r="BX30" s="68">
        <v>31548</v>
      </c>
      <c r="BY30" s="68">
        <v>30351</v>
      </c>
      <c r="BZ30" s="68">
        <v>29710</v>
      </c>
      <c r="CA30" s="68">
        <v>27874</v>
      </c>
      <c r="CB30" s="68">
        <v>26734</v>
      </c>
      <c r="CC30" s="68">
        <v>25858</v>
      </c>
      <c r="CD30" s="68">
        <v>25131</v>
      </c>
      <c r="CE30" s="68">
        <v>24398</v>
      </c>
      <c r="CF30" s="68">
        <v>23185</v>
      </c>
      <c r="CG30" s="68">
        <v>22881</v>
      </c>
      <c r="CH30" s="68">
        <v>21543</v>
      </c>
      <c r="CI30" s="68">
        <v>21381</v>
      </c>
      <c r="CJ30" s="68">
        <v>20037</v>
      </c>
      <c r="CK30" s="68">
        <v>16294</v>
      </c>
      <c r="CL30" s="68">
        <v>15134</v>
      </c>
      <c r="CM30" s="68">
        <v>13852</v>
      </c>
      <c r="CN30" s="68">
        <v>13189</v>
      </c>
      <c r="CO30" s="68">
        <v>12127</v>
      </c>
      <c r="CP30" s="68">
        <v>12408</v>
      </c>
      <c r="CQ30" s="68">
        <v>10991</v>
      </c>
      <c r="CR30" s="68">
        <v>9897</v>
      </c>
      <c r="CS30" s="68">
        <v>8316</v>
      </c>
      <c r="CT30" s="68">
        <v>7425</v>
      </c>
      <c r="CU30" s="68">
        <v>6207</v>
      </c>
      <c r="CV30" s="68">
        <v>5318</v>
      </c>
      <c r="CW30" s="68">
        <v>4165</v>
      </c>
      <c r="CX30" s="68">
        <v>3400</v>
      </c>
      <c r="CY30" s="68">
        <v>2566</v>
      </c>
      <c r="CZ30" s="68">
        <v>1902</v>
      </c>
      <c r="DA30" s="68">
        <v>1409</v>
      </c>
      <c r="DB30" s="68">
        <v>1095</v>
      </c>
      <c r="DC30" s="68">
        <v>711</v>
      </c>
      <c r="DD30" s="68">
        <v>477</v>
      </c>
      <c r="DE30" s="68">
        <v>315</v>
      </c>
      <c r="DF30" s="68">
        <v>187</v>
      </c>
      <c r="DG30" s="68">
        <v>127</v>
      </c>
      <c r="DH30" s="68">
        <v>181</v>
      </c>
    </row>
    <row r="31" spans="1:112" ht="0.95" customHeight="1" x14ac:dyDescent="0.3">
      <c r="A31" s="93" t="s">
        <v>176</v>
      </c>
      <c r="B31" s="93"/>
      <c r="C31" s="91">
        <f t="shared" si="0"/>
        <v>2186437</v>
      </c>
      <c r="D31" s="91">
        <f t="shared" si="1"/>
        <v>2215902</v>
      </c>
      <c r="E31" s="91">
        <f t="shared" si="2"/>
        <v>2244836</v>
      </c>
      <c r="F31" s="91">
        <f t="shared" si="3"/>
        <v>2272038</v>
      </c>
      <c r="G31" s="91">
        <f t="shared" si="4"/>
        <v>2298130</v>
      </c>
      <c r="H31" s="91">
        <f>SUM(BZ31:$EC31)</f>
        <v>421978</v>
      </c>
      <c r="I31" s="91">
        <f>SUM(CA31:$EC31)</f>
        <v>392513</v>
      </c>
      <c r="J31" s="91">
        <f>SUM(CB31:$EC31)</f>
        <v>363579</v>
      </c>
      <c r="K31" s="91">
        <f>SUM(CC31:$EC31)</f>
        <v>336377</v>
      </c>
      <c r="L31" s="91">
        <f>SUM(CD31:$EC31)</f>
        <v>310285</v>
      </c>
      <c r="M31" s="68">
        <v>42380</v>
      </c>
      <c r="N31" s="68">
        <v>41770</v>
      </c>
      <c r="O31" s="68">
        <v>42347</v>
      </c>
      <c r="P31" s="68">
        <v>43054</v>
      </c>
      <c r="Q31" s="68">
        <v>44609</v>
      </c>
      <c r="R31" s="68">
        <v>44894</v>
      </c>
      <c r="S31" s="68">
        <v>44655</v>
      </c>
      <c r="T31" s="68">
        <v>43511</v>
      </c>
      <c r="U31" s="68">
        <v>43677</v>
      </c>
      <c r="V31" s="68">
        <v>41922</v>
      </c>
      <c r="W31" s="68">
        <v>42153</v>
      </c>
      <c r="X31" s="68">
        <v>41632</v>
      </c>
      <c r="Y31" s="68">
        <v>42191</v>
      </c>
      <c r="Z31" s="68">
        <v>41597</v>
      </c>
      <c r="AA31" s="68">
        <v>41933</v>
      </c>
      <c r="AB31" s="68">
        <v>42025</v>
      </c>
      <c r="AC31" s="68">
        <v>42121</v>
      </c>
      <c r="AD31" s="68">
        <v>40944</v>
      </c>
      <c r="AE31" s="68">
        <v>40815</v>
      </c>
      <c r="AF31" s="68">
        <v>40976</v>
      </c>
      <c r="AG31" s="68">
        <v>40609</v>
      </c>
      <c r="AH31" s="68">
        <v>41367</v>
      </c>
      <c r="AI31" s="68">
        <v>42794</v>
      </c>
      <c r="AJ31" s="68">
        <v>43882</v>
      </c>
      <c r="AK31" s="68">
        <v>46047</v>
      </c>
      <c r="AL31" s="68">
        <v>48064</v>
      </c>
      <c r="AM31" s="68">
        <v>50001</v>
      </c>
      <c r="AN31" s="68">
        <v>52123</v>
      </c>
      <c r="AO31" s="68">
        <v>54731</v>
      </c>
      <c r="AP31" s="68">
        <v>57113</v>
      </c>
      <c r="AQ31" s="68">
        <v>59901</v>
      </c>
      <c r="AR31" s="68">
        <v>62033</v>
      </c>
      <c r="AS31" s="68">
        <v>63767</v>
      </c>
      <c r="AT31" s="68">
        <v>62837</v>
      </c>
      <c r="AU31" s="68">
        <v>61734</v>
      </c>
      <c r="AV31" s="68">
        <v>60136</v>
      </c>
      <c r="AW31" s="68">
        <v>59527</v>
      </c>
      <c r="AX31" s="68">
        <v>58089</v>
      </c>
      <c r="AY31" s="68">
        <v>57048</v>
      </c>
      <c r="AZ31" s="68">
        <v>56337</v>
      </c>
      <c r="BA31" s="68">
        <v>55307</v>
      </c>
      <c r="BB31" s="68">
        <v>53330</v>
      </c>
      <c r="BC31" s="68">
        <v>51966</v>
      </c>
      <c r="BD31" s="68">
        <v>50535</v>
      </c>
      <c r="BE31" s="68">
        <v>50717</v>
      </c>
      <c r="BF31" s="68">
        <v>49119</v>
      </c>
      <c r="BG31" s="68">
        <v>51257</v>
      </c>
      <c r="BH31" s="68">
        <v>50553</v>
      </c>
      <c r="BI31" s="68">
        <v>51150</v>
      </c>
      <c r="BJ31" s="68">
        <v>50791</v>
      </c>
      <c r="BK31" s="68">
        <v>50842</v>
      </c>
      <c r="BL31" s="68">
        <v>49535</v>
      </c>
      <c r="BM31" s="68">
        <v>48457</v>
      </c>
      <c r="BN31" s="68">
        <v>46744</v>
      </c>
      <c r="BO31" s="68">
        <v>45047</v>
      </c>
      <c r="BP31" s="68">
        <v>41586</v>
      </c>
      <c r="BQ31" s="68">
        <v>38664</v>
      </c>
      <c r="BR31" s="68">
        <v>37520</v>
      </c>
      <c r="BS31" s="68">
        <v>36234</v>
      </c>
      <c r="BT31" s="68">
        <v>34706</v>
      </c>
      <c r="BU31" s="68">
        <v>34669</v>
      </c>
      <c r="BV31" s="68">
        <v>34104</v>
      </c>
      <c r="BW31" s="68">
        <v>33231</v>
      </c>
      <c r="BX31" s="68">
        <v>31350</v>
      </c>
      <c r="BY31" s="68">
        <v>30883</v>
      </c>
      <c r="BZ31" s="68">
        <v>29465</v>
      </c>
      <c r="CA31" s="68">
        <v>28934</v>
      </c>
      <c r="CB31" s="68">
        <v>27202</v>
      </c>
      <c r="CC31" s="68">
        <v>26092</v>
      </c>
      <c r="CD31" s="68">
        <v>25203</v>
      </c>
      <c r="CE31" s="68">
        <v>24412</v>
      </c>
      <c r="CF31" s="68">
        <v>23632</v>
      </c>
      <c r="CG31" s="68">
        <v>22397</v>
      </c>
      <c r="CH31" s="68">
        <v>22061</v>
      </c>
      <c r="CI31" s="68">
        <v>20606</v>
      </c>
      <c r="CJ31" s="68">
        <v>20450</v>
      </c>
      <c r="CK31" s="68">
        <v>19073</v>
      </c>
      <c r="CL31" s="68">
        <v>15447</v>
      </c>
      <c r="CM31" s="68">
        <v>14225</v>
      </c>
      <c r="CN31" s="68">
        <v>12981</v>
      </c>
      <c r="CO31" s="68">
        <v>12193</v>
      </c>
      <c r="CP31" s="68">
        <v>11155</v>
      </c>
      <c r="CQ31" s="68">
        <v>11326</v>
      </c>
      <c r="CR31" s="68">
        <v>9904</v>
      </c>
      <c r="CS31" s="68">
        <v>8837</v>
      </c>
      <c r="CT31" s="68">
        <v>7326</v>
      </c>
      <c r="CU31" s="68">
        <v>6438</v>
      </c>
      <c r="CV31" s="68">
        <v>5325</v>
      </c>
      <c r="CW31" s="68">
        <v>4460</v>
      </c>
      <c r="CX31" s="68">
        <v>3413</v>
      </c>
      <c r="CY31" s="68">
        <v>2723</v>
      </c>
      <c r="CZ31" s="68">
        <v>1998</v>
      </c>
      <c r="DA31" s="68">
        <v>1473</v>
      </c>
      <c r="DB31" s="68">
        <v>1039</v>
      </c>
      <c r="DC31" s="68">
        <v>800</v>
      </c>
      <c r="DD31" s="68">
        <v>514</v>
      </c>
      <c r="DE31" s="68">
        <v>328</v>
      </c>
      <c r="DF31" s="68">
        <v>225</v>
      </c>
      <c r="DG31" s="68">
        <v>127</v>
      </c>
      <c r="DH31" s="68">
        <v>194</v>
      </c>
    </row>
    <row r="32" spans="1:112" ht="0.95" customHeight="1" x14ac:dyDescent="0.3">
      <c r="A32" s="93" t="s">
        <v>175</v>
      </c>
      <c r="B32" s="93"/>
      <c r="C32" s="91">
        <f t="shared" si="0"/>
        <v>2186838</v>
      </c>
      <c r="D32" s="91">
        <f t="shared" si="1"/>
        <v>2216859</v>
      </c>
      <c r="E32" s="91">
        <f t="shared" si="2"/>
        <v>2245601</v>
      </c>
      <c r="F32" s="91">
        <f t="shared" si="3"/>
        <v>2273889</v>
      </c>
      <c r="G32" s="91">
        <f t="shared" si="4"/>
        <v>2300453</v>
      </c>
      <c r="H32" s="91">
        <f>SUM(BZ32:$EC32)</f>
        <v>428305</v>
      </c>
      <c r="I32" s="91">
        <f>SUM(CA32:$EC32)</f>
        <v>398284</v>
      </c>
      <c r="J32" s="91">
        <f>SUM(CB32:$EC32)</f>
        <v>369542</v>
      </c>
      <c r="K32" s="91">
        <f>SUM(CC32:$EC32)</f>
        <v>341254</v>
      </c>
      <c r="L32" s="91">
        <f>SUM(CD32:$EC32)</f>
        <v>314690</v>
      </c>
      <c r="M32" s="68">
        <v>40970</v>
      </c>
      <c r="N32" s="68">
        <v>42273</v>
      </c>
      <c r="O32" s="68">
        <v>41680</v>
      </c>
      <c r="P32" s="68">
        <v>42334</v>
      </c>
      <c r="Q32" s="68">
        <v>43030</v>
      </c>
      <c r="R32" s="68">
        <v>44420</v>
      </c>
      <c r="S32" s="68">
        <v>44852</v>
      </c>
      <c r="T32" s="68">
        <v>44610</v>
      </c>
      <c r="U32" s="68">
        <v>43564</v>
      </c>
      <c r="V32" s="68">
        <v>43714</v>
      </c>
      <c r="W32" s="68">
        <v>41976</v>
      </c>
      <c r="X32" s="68">
        <v>42246</v>
      </c>
      <c r="Y32" s="68">
        <v>41773</v>
      </c>
      <c r="Z32" s="68">
        <v>42365</v>
      </c>
      <c r="AA32" s="68">
        <v>41762</v>
      </c>
      <c r="AB32" s="68">
        <v>42127</v>
      </c>
      <c r="AC32" s="68">
        <v>42250</v>
      </c>
      <c r="AD32" s="68">
        <v>42290</v>
      </c>
      <c r="AE32" s="68">
        <v>41079</v>
      </c>
      <c r="AF32" s="68">
        <v>40785</v>
      </c>
      <c r="AG32" s="68">
        <v>41053</v>
      </c>
      <c r="AH32" s="68">
        <v>40587</v>
      </c>
      <c r="AI32" s="68">
        <v>41314</v>
      </c>
      <c r="AJ32" s="68">
        <v>42923</v>
      </c>
      <c r="AK32" s="68">
        <v>44203</v>
      </c>
      <c r="AL32" s="68">
        <v>46401</v>
      </c>
      <c r="AM32" s="68">
        <v>48332</v>
      </c>
      <c r="AN32" s="68">
        <v>50361</v>
      </c>
      <c r="AO32" s="68">
        <v>52528</v>
      </c>
      <c r="AP32" s="68">
        <v>55063</v>
      </c>
      <c r="AQ32" s="68">
        <v>57289</v>
      </c>
      <c r="AR32" s="68">
        <v>60125</v>
      </c>
      <c r="AS32" s="68">
        <v>62218</v>
      </c>
      <c r="AT32" s="68">
        <v>63838</v>
      </c>
      <c r="AU32" s="68">
        <v>62893</v>
      </c>
      <c r="AV32" s="68">
        <v>61662</v>
      </c>
      <c r="AW32" s="68">
        <v>59990</v>
      </c>
      <c r="AX32" s="68">
        <v>59377</v>
      </c>
      <c r="AY32" s="68">
        <v>57871</v>
      </c>
      <c r="AZ32" s="68">
        <v>56848</v>
      </c>
      <c r="BA32" s="68">
        <v>55958</v>
      </c>
      <c r="BB32" s="68">
        <v>55065</v>
      </c>
      <c r="BC32" s="68">
        <v>53135</v>
      </c>
      <c r="BD32" s="68">
        <v>51633</v>
      </c>
      <c r="BE32" s="68">
        <v>50220</v>
      </c>
      <c r="BF32" s="68">
        <v>50435</v>
      </c>
      <c r="BG32" s="68">
        <v>48880</v>
      </c>
      <c r="BH32" s="68">
        <v>50867</v>
      </c>
      <c r="BI32" s="68">
        <v>50153</v>
      </c>
      <c r="BJ32" s="68">
        <v>50724</v>
      </c>
      <c r="BK32" s="68">
        <v>50373</v>
      </c>
      <c r="BL32" s="68">
        <v>50396</v>
      </c>
      <c r="BM32" s="68">
        <v>49077</v>
      </c>
      <c r="BN32" s="68">
        <v>47960</v>
      </c>
      <c r="BO32" s="68">
        <v>46217</v>
      </c>
      <c r="BP32" s="68">
        <v>44431</v>
      </c>
      <c r="BQ32" s="68">
        <v>40994</v>
      </c>
      <c r="BR32" s="68">
        <v>38051</v>
      </c>
      <c r="BS32" s="68">
        <v>36871</v>
      </c>
      <c r="BT32" s="68">
        <v>35615</v>
      </c>
      <c r="BU32" s="68">
        <v>34095</v>
      </c>
      <c r="BV32" s="68">
        <v>34056</v>
      </c>
      <c r="BW32" s="68">
        <v>33432</v>
      </c>
      <c r="BX32" s="68">
        <v>32596</v>
      </c>
      <c r="BY32" s="68">
        <v>30728</v>
      </c>
      <c r="BZ32" s="68">
        <v>30021</v>
      </c>
      <c r="CA32" s="68">
        <v>28742</v>
      </c>
      <c r="CB32" s="68">
        <v>28288</v>
      </c>
      <c r="CC32" s="68">
        <v>26564</v>
      </c>
      <c r="CD32" s="68">
        <v>25425</v>
      </c>
      <c r="CE32" s="68">
        <v>24489</v>
      </c>
      <c r="CF32" s="68">
        <v>23747</v>
      </c>
      <c r="CG32" s="68">
        <v>22943</v>
      </c>
      <c r="CH32" s="68">
        <v>21577</v>
      </c>
      <c r="CI32" s="68">
        <v>21159</v>
      </c>
      <c r="CJ32" s="68">
        <v>19667</v>
      </c>
      <c r="CK32" s="68">
        <v>19479</v>
      </c>
      <c r="CL32" s="68">
        <v>18107</v>
      </c>
      <c r="CM32" s="68">
        <v>14611</v>
      </c>
      <c r="CN32" s="68">
        <v>13339</v>
      </c>
      <c r="CO32" s="68">
        <v>12032</v>
      </c>
      <c r="CP32" s="68">
        <v>11204</v>
      </c>
      <c r="CQ32" s="68">
        <v>10183</v>
      </c>
      <c r="CR32" s="68">
        <v>10296</v>
      </c>
      <c r="CS32" s="68">
        <v>8815</v>
      </c>
      <c r="CT32" s="68">
        <v>7851</v>
      </c>
      <c r="CU32" s="68">
        <v>6324</v>
      </c>
      <c r="CV32" s="68">
        <v>5525</v>
      </c>
      <c r="CW32" s="68">
        <v>4473</v>
      </c>
      <c r="CX32" s="68">
        <v>3665</v>
      </c>
      <c r="CY32" s="68">
        <v>2743</v>
      </c>
      <c r="CZ32" s="68">
        <v>2142</v>
      </c>
      <c r="DA32" s="68">
        <v>1517</v>
      </c>
      <c r="DB32" s="68">
        <v>1108</v>
      </c>
      <c r="DC32" s="68">
        <v>762</v>
      </c>
      <c r="DD32" s="68">
        <v>574</v>
      </c>
      <c r="DE32" s="68">
        <v>360</v>
      </c>
      <c r="DF32" s="68">
        <v>242</v>
      </c>
      <c r="DG32" s="68">
        <v>147</v>
      </c>
      <c r="DH32" s="68">
        <v>184</v>
      </c>
    </row>
    <row r="33" spans="1:118" ht="0.95" customHeight="1" x14ac:dyDescent="0.3">
      <c r="A33" s="93" t="s">
        <v>174</v>
      </c>
      <c r="B33" s="93"/>
      <c r="C33" s="91">
        <f t="shared" si="0"/>
        <v>2192330</v>
      </c>
      <c r="D33" s="91">
        <f t="shared" si="1"/>
        <v>2222209</v>
      </c>
      <c r="E33" s="91">
        <f t="shared" si="2"/>
        <v>2251594</v>
      </c>
      <c r="F33" s="91">
        <f t="shared" si="3"/>
        <v>2279716</v>
      </c>
      <c r="G33" s="91">
        <f t="shared" si="4"/>
        <v>2307396</v>
      </c>
      <c r="H33" s="91">
        <f>SUM(BZ33:$EC33)</f>
        <v>434743</v>
      </c>
      <c r="I33" s="91">
        <f>SUM(CA33:$EC33)</f>
        <v>404864</v>
      </c>
      <c r="J33" s="91">
        <f>SUM(CB33:$EC33)</f>
        <v>375479</v>
      </c>
      <c r="K33" s="91">
        <f>SUM(CC33:$EC33)</f>
        <v>347357</v>
      </c>
      <c r="L33" s="91">
        <f>SUM(CD33:$EC33)</f>
        <v>319677</v>
      </c>
      <c r="M33" s="68">
        <v>39970</v>
      </c>
      <c r="N33" s="68">
        <v>40936</v>
      </c>
      <c r="O33" s="68">
        <v>42172</v>
      </c>
      <c r="P33" s="68">
        <v>41692</v>
      </c>
      <c r="Q33" s="68">
        <v>42337</v>
      </c>
      <c r="R33" s="68">
        <v>42744</v>
      </c>
      <c r="S33" s="68">
        <v>44617</v>
      </c>
      <c r="T33" s="68">
        <v>44996</v>
      </c>
      <c r="U33" s="68">
        <v>44791</v>
      </c>
      <c r="V33" s="68">
        <v>43694</v>
      </c>
      <c r="W33" s="68">
        <v>43891</v>
      </c>
      <c r="X33" s="68">
        <v>42190</v>
      </c>
      <c r="Y33" s="68">
        <v>42416</v>
      </c>
      <c r="Z33" s="68">
        <v>41966</v>
      </c>
      <c r="AA33" s="68">
        <v>42653</v>
      </c>
      <c r="AB33" s="68">
        <v>42017</v>
      </c>
      <c r="AC33" s="68">
        <v>42364</v>
      </c>
      <c r="AD33" s="68">
        <v>42509</v>
      </c>
      <c r="AE33" s="68">
        <v>42512</v>
      </c>
      <c r="AF33" s="68">
        <v>41149</v>
      </c>
      <c r="AG33" s="68">
        <v>41033</v>
      </c>
      <c r="AH33" s="68">
        <v>41232</v>
      </c>
      <c r="AI33" s="68">
        <v>40776</v>
      </c>
      <c r="AJ33" s="68">
        <v>41542</v>
      </c>
      <c r="AK33" s="68">
        <v>43292</v>
      </c>
      <c r="AL33" s="68">
        <v>44590</v>
      </c>
      <c r="AM33" s="68">
        <v>47032</v>
      </c>
      <c r="AN33" s="68">
        <v>48990</v>
      </c>
      <c r="AO33" s="68">
        <v>50920</v>
      </c>
      <c r="AP33" s="68">
        <v>53090</v>
      </c>
      <c r="AQ33" s="68">
        <v>55494</v>
      </c>
      <c r="AR33" s="68">
        <v>57588</v>
      </c>
      <c r="AS33" s="68">
        <v>60403</v>
      </c>
      <c r="AT33" s="68">
        <v>62502</v>
      </c>
      <c r="AU33" s="68">
        <v>64053</v>
      </c>
      <c r="AV33" s="68">
        <v>62997</v>
      </c>
      <c r="AW33" s="68">
        <v>61550</v>
      </c>
      <c r="AX33" s="68">
        <v>59837</v>
      </c>
      <c r="AY33" s="68">
        <v>59156</v>
      </c>
      <c r="AZ33" s="68">
        <v>57710</v>
      </c>
      <c r="BA33" s="68">
        <v>56645</v>
      </c>
      <c r="BB33" s="68">
        <v>55778</v>
      </c>
      <c r="BC33" s="68">
        <v>54880</v>
      </c>
      <c r="BD33" s="68">
        <v>52915</v>
      </c>
      <c r="BE33" s="68">
        <v>51436</v>
      </c>
      <c r="BF33" s="68">
        <v>49939</v>
      </c>
      <c r="BG33" s="68">
        <v>50281</v>
      </c>
      <c r="BH33" s="68">
        <v>48618</v>
      </c>
      <c r="BI33" s="68">
        <v>50563</v>
      </c>
      <c r="BJ33" s="68">
        <v>49836</v>
      </c>
      <c r="BK33" s="68">
        <v>50423</v>
      </c>
      <c r="BL33" s="68">
        <v>50024</v>
      </c>
      <c r="BM33" s="68">
        <v>50120</v>
      </c>
      <c r="BN33" s="68">
        <v>48663</v>
      </c>
      <c r="BO33" s="68">
        <v>47528</v>
      </c>
      <c r="BP33" s="68">
        <v>45801</v>
      </c>
      <c r="BQ33" s="68">
        <v>43893</v>
      </c>
      <c r="BR33" s="68">
        <v>40506</v>
      </c>
      <c r="BS33" s="68">
        <v>37541</v>
      </c>
      <c r="BT33" s="68">
        <v>36273</v>
      </c>
      <c r="BU33" s="68">
        <v>35106</v>
      </c>
      <c r="BV33" s="68">
        <v>33549</v>
      </c>
      <c r="BW33" s="68">
        <v>33367</v>
      </c>
      <c r="BX33" s="68">
        <v>32865</v>
      </c>
      <c r="BY33" s="68">
        <v>31993</v>
      </c>
      <c r="BZ33" s="68">
        <v>29879</v>
      </c>
      <c r="CA33" s="68">
        <v>29385</v>
      </c>
      <c r="CB33" s="68">
        <v>28122</v>
      </c>
      <c r="CC33" s="68">
        <v>27680</v>
      </c>
      <c r="CD33" s="68">
        <v>25986</v>
      </c>
      <c r="CE33" s="68">
        <v>24826</v>
      </c>
      <c r="CF33" s="68">
        <v>23830</v>
      </c>
      <c r="CG33" s="68">
        <v>22988</v>
      </c>
      <c r="CH33" s="68">
        <v>22231</v>
      </c>
      <c r="CI33" s="68">
        <v>20773</v>
      </c>
      <c r="CJ33" s="68">
        <v>20272</v>
      </c>
      <c r="CK33" s="68">
        <v>18811</v>
      </c>
      <c r="CL33" s="68">
        <v>18444</v>
      </c>
      <c r="CM33" s="68">
        <v>17064</v>
      </c>
      <c r="CN33" s="68">
        <v>13745</v>
      </c>
      <c r="CO33" s="68">
        <v>12413</v>
      </c>
      <c r="CP33" s="68">
        <v>11094</v>
      </c>
      <c r="CQ33" s="68">
        <v>10227</v>
      </c>
      <c r="CR33" s="68">
        <v>9206</v>
      </c>
      <c r="CS33" s="68">
        <v>9181</v>
      </c>
      <c r="CT33" s="68">
        <v>7754</v>
      </c>
      <c r="CU33" s="68">
        <v>6806</v>
      </c>
      <c r="CV33" s="68">
        <v>5395</v>
      </c>
      <c r="CW33" s="68">
        <v>4671</v>
      </c>
      <c r="CX33" s="68">
        <v>3672</v>
      </c>
      <c r="CY33" s="68">
        <v>2940</v>
      </c>
      <c r="CZ33" s="68">
        <v>2179</v>
      </c>
      <c r="DA33" s="68">
        <v>1673</v>
      </c>
      <c r="DB33" s="68">
        <v>1135</v>
      </c>
      <c r="DC33" s="68">
        <v>782</v>
      </c>
      <c r="DD33" s="68">
        <v>554</v>
      </c>
      <c r="DE33" s="68">
        <v>393</v>
      </c>
      <c r="DF33" s="68">
        <v>248</v>
      </c>
      <c r="DG33" s="68">
        <v>176</v>
      </c>
      <c r="DH33" s="68">
        <v>208</v>
      </c>
    </row>
    <row r="34" spans="1:118" ht="0.95" customHeight="1" x14ac:dyDescent="0.3">
      <c r="A34" s="93" t="s">
        <v>173</v>
      </c>
      <c r="B34" s="93"/>
      <c r="C34" s="91">
        <f t="shared" si="0"/>
        <v>2202036</v>
      </c>
      <c r="D34" s="91">
        <f t="shared" si="1"/>
        <v>2233193</v>
      </c>
      <c r="E34" s="91">
        <f t="shared" si="2"/>
        <v>2262493</v>
      </c>
      <c r="F34" s="91">
        <f t="shared" si="3"/>
        <v>2291319</v>
      </c>
      <c r="G34" s="91">
        <f t="shared" si="4"/>
        <v>2318874</v>
      </c>
      <c r="H34" s="91">
        <f>SUM(BZ34:$EC34)</f>
        <v>442925</v>
      </c>
      <c r="I34" s="91">
        <f>SUM(CA34:$EC34)</f>
        <v>411768</v>
      </c>
      <c r="J34" s="91">
        <f>SUM(CB34:$EC34)</f>
        <v>382468</v>
      </c>
      <c r="K34" s="91">
        <f>SUM(CC34:$EC34)</f>
        <v>353642</v>
      </c>
      <c r="L34" s="91">
        <f>SUM(CD34:$EC34)</f>
        <v>326087</v>
      </c>
      <c r="M34" s="68">
        <v>39992</v>
      </c>
      <c r="N34" s="68">
        <v>40358</v>
      </c>
      <c r="O34" s="68">
        <v>41141</v>
      </c>
      <c r="P34" s="68">
        <v>42274</v>
      </c>
      <c r="Q34" s="68">
        <v>41830</v>
      </c>
      <c r="R34" s="68">
        <v>42213</v>
      </c>
      <c r="S34" s="68">
        <v>42938</v>
      </c>
      <c r="T34" s="68">
        <v>44852</v>
      </c>
      <c r="U34" s="68">
        <v>45243</v>
      </c>
      <c r="V34" s="68">
        <v>45102</v>
      </c>
      <c r="W34" s="68">
        <v>44072</v>
      </c>
      <c r="X34" s="68">
        <v>44262</v>
      </c>
      <c r="Y34" s="68">
        <v>42532</v>
      </c>
      <c r="Z34" s="68">
        <v>42806</v>
      </c>
      <c r="AA34" s="68">
        <v>42349</v>
      </c>
      <c r="AB34" s="68">
        <v>43031</v>
      </c>
      <c r="AC34" s="68">
        <v>42371</v>
      </c>
      <c r="AD34" s="68">
        <v>42728</v>
      </c>
      <c r="AE34" s="68">
        <v>42837</v>
      </c>
      <c r="AF34" s="68">
        <v>42816</v>
      </c>
      <c r="AG34" s="68">
        <v>41500</v>
      </c>
      <c r="AH34" s="68">
        <v>41203</v>
      </c>
      <c r="AI34" s="68">
        <v>41453</v>
      </c>
      <c r="AJ34" s="68">
        <v>41038</v>
      </c>
      <c r="AK34" s="68">
        <v>41994</v>
      </c>
      <c r="AL34" s="68">
        <v>43879</v>
      </c>
      <c r="AM34" s="68">
        <v>45259</v>
      </c>
      <c r="AN34" s="68">
        <v>47739</v>
      </c>
      <c r="AO34" s="68">
        <v>49724</v>
      </c>
      <c r="AP34" s="68">
        <v>51772</v>
      </c>
      <c r="AQ34" s="68">
        <v>53814</v>
      </c>
      <c r="AR34" s="68">
        <v>56242</v>
      </c>
      <c r="AS34" s="68">
        <v>58210</v>
      </c>
      <c r="AT34" s="68">
        <v>60870</v>
      </c>
      <c r="AU34" s="68">
        <v>62901</v>
      </c>
      <c r="AV34" s="68">
        <v>64342</v>
      </c>
      <c r="AW34" s="68">
        <v>63165</v>
      </c>
      <c r="AX34" s="68">
        <v>61680</v>
      </c>
      <c r="AY34" s="68">
        <v>59885</v>
      </c>
      <c r="AZ34" s="68">
        <v>59226</v>
      </c>
      <c r="BA34" s="68">
        <v>57653</v>
      </c>
      <c r="BB34" s="68">
        <v>56580</v>
      </c>
      <c r="BC34" s="68">
        <v>55648</v>
      </c>
      <c r="BD34" s="68">
        <v>54729</v>
      </c>
      <c r="BE34" s="68">
        <v>52739</v>
      </c>
      <c r="BF34" s="68">
        <v>51291</v>
      </c>
      <c r="BG34" s="68">
        <v>49798</v>
      </c>
      <c r="BH34" s="68">
        <v>50122</v>
      </c>
      <c r="BI34" s="68">
        <v>48470</v>
      </c>
      <c r="BJ34" s="68">
        <v>50358</v>
      </c>
      <c r="BK34" s="68">
        <v>49542</v>
      </c>
      <c r="BL34" s="68">
        <v>50204</v>
      </c>
      <c r="BM34" s="68">
        <v>49672</v>
      </c>
      <c r="BN34" s="68">
        <v>49742</v>
      </c>
      <c r="BO34" s="68">
        <v>48235</v>
      </c>
      <c r="BP34" s="68">
        <v>47055</v>
      </c>
      <c r="BQ34" s="68">
        <v>45414</v>
      </c>
      <c r="BR34" s="68">
        <v>43469</v>
      </c>
      <c r="BS34" s="68">
        <v>40063</v>
      </c>
      <c r="BT34" s="68">
        <v>36993</v>
      </c>
      <c r="BU34" s="68">
        <v>35727</v>
      </c>
      <c r="BV34" s="68">
        <v>34596</v>
      </c>
      <c r="BW34" s="68">
        <v>32974</v>
      </c>
      <c r="BX34" s="68">
        <v>32786</v>
      </c>
      <c r="BY34" s="68">
        <v>32280</v>
      </c>
      <c r="BZ34" s="68">
        <v>31157</v>
      </c>
      <c r="CA34" s="68">
        <v>29300</v>
      </c>
      <c r="CB34" s="68">
        <v>28826</v>
      </c>
      <c r="CC34" s="68">
        <v>27555</v>
      </c>
      <c r="CD34" s="68">
        <v>27062</v>
      </c>
      <c r="CE34" s="68">
        <v>25374</v>
      </c>
      <c r="CF34" s="68">
        <v>24175</v>
      </c>
      <c r="CG34" s="68">
        <v>23126</v>
      </c>
      <c r="CH34" s="68">
        <v>22213</v>
      </c>
      <c r="CI34" s="68">
        <v>21462</v>
      </c>
      <c r="CJ34" s="68">
        <v>19982</v>
      </c>
      <c r="CK34" s="68">
        <v>19380</v>
      </c>
      <c r="CL34" s="68">
        <v>17923</v>
      </c>
      <c r="CM34" s="68">
        <v>17436</v>
      </c>
      <c r="CN34" s="68">
        <v>16030</v>
      </c>
      <c r="CO34" s="68">
        <v>12815</v>
      </c>
      <c r="CP34" s="68">
        <v>11504</v>
      </c>
      <c r="CQ34" s="68">
        <v>10141</v>
      </c>
      <c r="CR34" s="68">
        <v>9297</v>
      </c>
      <c r="CS34" s="68">
        <v>8270</v>
      </c>
      <c r="CT34" s="68">
        <v>8176</v>
      </c>
      <c r="CU34" s="68">
        <v>6830</v>
      </c>
      <c r="CV34" s="68">
        <v>5830</v>
      </c>
      <c r="CW34" s="68">
        <v>4561</v>
      </c>
      <c r="CX34" s="68">
        <v>3868</v>
      </c>
      <c r="CY34" s="68">
        <v>2981</v>
      </c>
      <c r="CZ34" s="68">
        <v>2297</v>
      </c>
      <c r="DA34" s="68">
        <v>1668</v>
      </c>
      <c r="DB34" s="68">
        <v>1269</v>
      </c>
      <c r="DC34" s="68">
        <v>800</v>
      </c>
      <c r="DD34" s="68">
        <v>539</v>
      </c>
      <c r="DE34" s="68">
        <v>394</v>
      </c>
      <c r="DF34" s="68">
        <v>262</v>
      </c>
      <c r="DG34" s="68">
        <v>178</v>
      </c>
      <c r="DH34" s="68">
        <v>244</v>
      </c>
    </row>
    <row r="35" spans="1:118" ht="0.95" customHeight="1" x14ac:dyDescent="0.3">
      <c r="A35" s="93" t="s">
        <v>172</v>
      </c>
      <c r="B35" s="93"/>
      <c r="C35" s="91">
        <f t="shared" si="0"/>
        <v>2212817</v>
      </c>
      <c r="D35" s="91">
        <f t="shared" si="1"/>
        <v>2244313</v>
      </c>
      <c r="E35" s="91">
        <f t="shared" si="2"/>
        <v>2274747</v>
      </c>
      <c r="F35" s="91">
        <f t="shared" si="3"/>
        <v>2303449</v>
      </c>
      <c r="G35" s="91">
        <f t="shared" si="4"/>
        <v>2331622</v>
      </c>
      <c r="H35" s="91">
        <f>SUM(BZ35:$EC35)</f>
        <v>450874</v>
      </c>
      <c r="I35" s="91">
        <f>SUM(CA35:$EC35)</f>
        <v>419378</v>
      </c>
      <c r="J35" s="91">
        <f>SUM(CB35:$EC35)</f>
        <v>388944</v>
      </c>
      <c r="K35" s="91">
        <f>SUM(CC35:$EC35)</f>
        <v>360242</v>
      </c>
      <c r="L35" s="91">
        <f>SUM(CD35:$EC35)</f>
        <v>332069</v>
      </c>
      <c r="M35" s="68">
        <v>39969</v>
      </c>
      <c r="N35" s="68">
        <v>40304</v>
      </c>
      <c r="O35" s="68">
        <v>40524</v>
      </c>
      <c r="P35" s="68">
        <v>41261</v>
      </c>
      <c r="Q35" s="68">
        <v>42351</v>
      </c>
      <c r="R35" s="68">
        <v>41544</v>
      </c>
      <c r="S35" s="68">
        <v>42315</v>
      </c>
      <c r="T35" s="68">
        <v>43042</v>
      </c>
      <c r="U35" s="68">
        <v>44932</v>
      </c>
      <c r="V35" s="68">
        <v>45389</v>
      </c>
      <c r="W35" s="68">
        <v>45290</v>
      </c>
      <c r="X35" s="68">
        <v>44209</v>
      </c>
      <c r="Y35" s="68">
        <v>44458</v>
      </c>
      <c r="Z35" s="68">
        <v>42805</v>
      </c>
      <c r="AA35" s="68">
        <v>43059</v>
      </c>
      <c r="AB35" s="68">
        <v>42623</v>
      </c>
      <c r="AC35" s="68">
        <v>43334</v>
      </c>
      <c r="AD35" s="68">
        <v>42579</v>
      </c>
      <c r="AE35" s="68">
        <v>42979</v>
      </c>
      <c r="AF35" s="68">
        <v>43040</v>
      </c>
      <c r="AG35" s="68">
        <v>43154</v>
      </c>
      <c r="AH35" s="68">
        <v>41630</v>
      </c>
      <c r="AI35" s="68">
        <v>41461</v>
      </c>
      <c r="AJ35" s="68">
        <v>41937</v>
      </c>
      <c r="AK35" s="68">
        <v>41662</v>
      </c>
      <c r="AL35" s="68">
        <v>42662</v>
      </c>
      <c r="AM35" s="68">
        <v>44665</v>
      </c>
      <c r="AN35" s="68">
        <v>46105</v>
      </c>
      <c r="AO35" s="68">
        <v>48553</v>
      </c>
      <c r="AP35" s="68">
        <v>50474</v>
      </c>
      <c r="AQ35" s="68">
        <v>52570</v>
      </c>
      <c r="AR35" s="68">
        <v>54474</v>
      </c>
      <c r="AS35" s="68">
        <v>56825</v>
      </c>
      <c r="AT35" s="68">
        <v>58661</v>
      </c>
      <c r="AU35" s="68">
        <v>61166</v>
      </c>
      <c r="AV35" s="68">
        <v>63192</v>
      </c>
      <c r="AW35" s="68">
        <v>64423</v>
      </c>
      <c r="AX35" s="68">
        <v>63308</v>
      </c>
      <c r="AY35" s="68">
        <v>61765</v>
      </c>
      <c r="AZ35" s="68">
        <v>59897</v>
      </c>
      <c r="BA35" s="68">
        <v>59228</v>
      </c>
      <c r="BB35" s="68">
        <v>57569</v>
      </c>
      <c r="BC35" s="68">
        <v>56363</v>
      </c>
      <c r="BD35" s="68">
        <v>55590</v>
      </c>
      <c r="BE35" s="68">
        <v>54521</v>
      </c>
      <c r="BF35" s="68">
        <v>52591</v>
      </c>
      <c r="BG35" s="68">
        <v>51123</v>
      </c>
      <c r="BH35" s="68">
        <v>49617</v>
      </c>
      <c r="BI35" s="68">
        <v>49945</v>
      </c>
      <c r="BJ35" s="68">
        <v>48265</v>
      </c>
      <c r="BK35" s="68">
        <v>50043</v>
      </c>
      <c r="BL35" s="68">
        <v>49239</v>
      </c>
      <c r="BM35" s="68">
        <v>49849</v>
      </c>
      <c r="BN35" s="68">
        <v>49269</v>
      </c>
      <c r="BO35" s="68">
        <v>49264</v>
      </c>
      <c r="BP35" s="68">
        <v>47840</v>
      </c>
      <c r="BQ35" s="68">
        <v>46543</v>
      </c>
      <c r="BR35" s="68">
        <v>44869</v>
      </c>
      <c r="BS35" s="68">
        <v>42875</v>
      </c>
      <c r="BT35" s="68">
        <v>39495</v>
      </c>
      <c r="BU35" s="68">
        <v>36355</v>
      </c>
      <c r="BV35" s="68">
        <v>35190</v>
      </c>
      <c r="BW35" s="68">
        <v>33967</v>
      </c>
      <c r="BX35" s="68">
        <v>32419</v>
      </c>
      <c r="BY35" s="68">
        <v>32204</v>
      </c>
      <c r="BZ35" s="68">
        <v>31496</v>
      </c>
      <c r="CA35" s="68">
        <v>30434</v>
      </c>
      <c r="CB35" s="68">
        <v>28702</v>
      </c>
      <c r="CC35" s="68">
        <v>28173</v>
      </c>
      <c r="CD35" s="68">
        <v>26945</v>
      </c>
      <c r="CE35" s="68">
        <v>26355</v>
      </c>
      <c r="CF35" s="68">
        <v>24648</v>
      </c>
      <c r="CG35" s="68">
        <v>23481</v>
      </c>
      <c r="CH35" s="68">
        <v>22372</v>
      </c>
      <c r="CI35" s="68">
        <v>21469</v>
      </c>
      <c r="CJ35" s="68">
        <v>20607</v>
      </c>
      <c r="CK35" s="68">
        <v>19113</v>
      </c>
      <c r="CL35" s="68">
        <v>18463</v>
      </c>
      <c r="CM35" s="68">
        <v>16945</v>
      </c>
      <c r="CN35" s="68">
        <v>16378</v>
      </c>
      <c r="CO35" s="68">
        <v>14973</v>
      </c>
      <c r="CP35" s="68">
        <v>11835</v>
      </c>
      <c r="CQ35" s="68">
        <v>10501</v>
      </c>
      <c r="CR35" s="68">
        <v>9245</v>
      </c>
      <c r="CS35" s="68">
        <v>8349</v>
      </c>
      <c r="CT35" s="68">
        <v>7359</v>
      </c>
      <c r="CU35" s="68">
        <v>7133</v>
      </c>
      <c r="CV35" s="68">
        <v>5933</v>
      </c>
      <c r="CW35" s="68">
        <v>4980</v>
      </c>
      <c r="CX35" s="68">
        <v>3784</v>
      </c>
      <c r="CY35" s="68">
        <v>3197</v>
      </c>
      <c r="CZ35" s="68">
        <v>2353</v>
      </c>
      <c r="DA35" s="68">
        <v>1751</v>
      </c>
      <c r="DB35" s="68">
        <v>1248</v>
      </c>
      <c r="DC35" s="68">
        <v>937</v>
      </c>
      <c r="DD35" s="68">
        <v>596</v>
      </c>
      <c r="DE35" s="68">
        <v>377</v>
      </c>
      <c r="DF35" s="68">
        <v>285</v>
      </c>
      <c r="DG35" s="68">
        <v>184</v>
      </c>
      <c r="DH35" s="68">
        <v>273</v>
      </c>
    </row>
    <row r="36" spans="1:118" ht="0.95" customHeight="1" x14ac:dyDescent="0.3">
      <c r="A36" s="93" t="s">
        <v>171</v>
      </c>
      <c r="B36" s="93"/>
      <c r="C36" s="91">
        <f t="shared" si="0"/>
        <v>2241310</v>
      </c>
      <c r="D36" s="91">
        <f t="shared" si="1"/>
        <v>2272563</v>
      </c>
      <c r="E36" s="91">
        <f t="shared" si="2"/>
        <v>2303219</v>
      </c>
      <c r="F36" s="91">
        <f t="shared" si="3"/>
        <v>2332906</v>
      </c>
      <c r="G36" s="91">
        <f t="shared" si="4"/>
        <v>2360825</v>
      </c>
      <c r="H36" s="91">
        <f>SUM(BZ36:$EC36)</f>
        <v>461052</v>
      </c>
      <c r="I36" s="91">
        <f>SUM(CA36:$EC36)</f>
        <v>429799</v>
      </c>
      <c r="J36" s="91">
        <f>SUM(CB36:$EC36)</f>
        <v>399143</v>
      </c>
      <c r="K36" s="91">
        <f>SUM(CC36:$EC36)</f>
        <v>369456</v>
      </c>
      <c r="L36" s="91">
        <f>SUM(CD36:$EC36)</f>
        <v>341537</v>
      </c>
      <c r="M36" s="68">
        <v>36864</v>
      </c>
      <c r="N36" s="68">
        <v>37231</v>
      </c>
      <c r="O36" s="68">
        <v>38986</v>
      </c>
      <c r="P36" s="68">
        <v>39548</v>
      </c>
      <c r="Q36" s="68">
        <v>40537</v>
      </c>
      <c r="R36" s="68">
        <v>41841</v>
      </c>
      <c r="S36" s="68">
        <v>41543</v>
      </c>
      <c r="T36" s="68">
        <v>42395</v>
      </c>
      <c r="U36" s="68">
        <v>42896</v>
      </c>
      <c r="V36" s="68">
        <v>44672</v>
      </c>
      <c r="W36" s="68">
        <v>45263</v>
      </c>
      <c r="X36" s="68">
        <v>44977</v>
      </c>
      <c r="Y36" s="68">
        <v>44257</v>
      </c>
      <c r="Z36" s="68">
        <v>44415</v>
      </c>
      <c r="AA36" s="68">
        <v>42699</v>
      </c>
      <c r="AB36" s="68">
        <v>42814</v>
      </c>
      <c r="AC36" s="68">
        <v>42498</v>
      </c>
      <c r="AD36" s="68">
        <v>43169</v>
      </c>
      <c r="AE36" s="68">
        <v>42480</v>
      </c>
      <c r="AF36" s="68">
        <v>42902</v>
      </c>
      <c r="AG36" s="68">
        <v>43099</v>
      </c>
      <c r="AH36" s="68">
        <v>43065</v>
      </c>
      <c r="AI36" s="68">
        <v>42366</v>
      </c>
      <c r="AJ36" s="68">
        <v>42418</v>
      </c>
      <c r="AK36" s="68">
        <v>43354</v>
      </c>
      <c r="AL36" s="68">
        <v>43426</v>
      </c>
      <c r="AM36" s="68">
        <v>44550</v>
      </c>
      <c r="AN36" s="68">
        <v>46733</v>
      </c>
      <c r="AO36" s="68">
        <v>48209</v>
      </c>
      <c r="AP36" s="68">
        <v>50359</v>
      </c>
      <c r="AQ36" s="68">
        <v>52796</v>
      </c>
      <c r="AR36" s="68">
        <v>54385</v>
      </c>
      <c r="AS36" s="68">
        <v>56497</v>
      </c>
      <c r="AT36" s="68">
        <v>58755</v>
      </c>
      <c r="AU36" s="68">
        <v>60184</v>
      </c>
      <c r="AV36" s="68">
        <v>62155</v>
      </c>
      <c r="AW36" s="68">
        <v>63645</v>
      </c>
      <c r="AX36" s="68">
        <v>65068</v>
      </c>
      <c r="AY36" s="68">
        <v>63633</v>
      </c>
      <c r="AZ36" s="68">
        <v>61827</v>
      </c>
      <c r="BA36" s="68">
        <v>60072</v>
      </c>
      <c r="BB36" s="68">
        <v>58968</v>
      </c>
      <c r="BC36" s="68">
        <v>57703</v>
      </c>
      <c r="BD36" s="68">
        <v>56434</v>
      </c>
      <c r="BE36" s="68">
        <v>55662</v>
      </c>
      <c r="BF36" s="68">
        <v>54723</v>
      </c>
      <c r="BG36" s="68">
        <v>52589</v>
      </c>
      <c r="BH36" s="68">
        <v>50999</v>
      </c>
      <c r="BI36" s="68">
        <v>49604</v>
      </c>
      <c r="BJ36" s="68">
        <v>49819</v>
      </c>
      <c r="BK36" s="68">
        <v>48180</v>
      </c>
      <c r="BL36" s="68">
        <v>49768</v>
      </c>
      <c r="BM36" s="68">
        <v>49121</v>
      </c>
      <c r="BN36" s="68">
        <v>49582</v>
      </c>
      <c r="BO36" s="68">
        <v>48871</v>
      </c>
      <c r="BP36" s="68">
        <v>48856</v>
      </c>
      <c r="BQ36" s="68">
        <v>47231</v>
      </c>
      <c r="BR36" s="68">
        <v>45970</v>
      </c>
      <c r="BS36" s="68">
        <v>44293</v>
      </c>
      <c r="BT36" s="68">
        <v>42244</v>
      </c>
      <c r="BU36" s="68">
        <v>38864</v>
      </c>
      <c r="BV36" s="68">
        <v>35611</v>
      </c>
      <c r="BW36" s="68">
        <v>34541</v>
      </c>
      <c r="BX36" s="68">
        <v>33380</v>
      </c>
      <c r="BY36" s="68">
        <v>31701</v>
      </c>
      <c r="BZ36" s="68">
        <v>31253</v>
      </c>
      <c r="CA36" s="68">
        <v>30656</v>
      </c>
      <c r="CB36" s="68">
        <v>29687</v>
      </c>
      <c r="CC36" s="68">
        <v>27919</v>
      </c>
      <c r="CD36" s="68">
        <v>27473</v>
      </c>
      <c r="CE36" s="68">
        <v>26394</v>
      </c>
      <c r="CF36" s="68">
        <v>25637</v>
      </c>
      <c r="CG36" s="68">
        <v>24010</v>
      </c>
      <c r="CH36" s="68">
        <v>22845</v>
      </c>
      <c r="CI36" s="68">
        <v>21635</v>
      </c>
      <c r="CJ36" s="68">
        <v>20672</v>
      </c>
      <c r="CK36" s="68">
        <v>19776</v>
      </c>
      <c r="CL36" s="68">
        <v>18287</v>
      </c>
      <c r="CM36" s="68">
        <v>17603</v>
      </c>
      <c r="CN36" s="68">
        <v>16139</v>
      </c>
      <c r="CO36" s="68">
        <v>15512</v>
      </c>
      <c r="CP36" s="68">
        <v>14079</v>
      </c>
      <c r="CQ36" s="68">
        <v>11038</v>
      </c>
      <c r="CR36" s="68">
        <v>9721</v>
      </c>
      <c r="CS36" s="68">
        <v>8458</v>
      </c>
      <c r="CT36" s="68">
        <v>7624</v>
      </c>
      <c r="CU36" s="68">
        <v>6662</v>
      </c>
      <c r="CV36" s="68">
        <v>6311</v>
      </c>
      <c r="CW36" s="68">
        <v>5239</v>
      </c>
      <c r="CX36" s="68">
        <v>4298</v>
      </c>
      <c r="CY36" s="68">
        <v>3205</v>
      </c>
      <c r="CZ36" s="68">
        <v>2616</v>
      </c>
      <c r="DA36" s="68">
        <v>1947</v>
      </c>
      <c r="DB36" s="68">
        <v>1435</v>
      </c>
      <c r="DC36" s="68">
        <v>989</v>
      </c>
      <c r="DD36" s="68">
        <v>729</v>
      </c>
      <c r="DE36" s="68">
        <v>460</v>
      </c>
      <c r="DF36" s="68">
        <v>263</v>
      </c>
      <c r="DG36" s="68">
        <v>191</v>
      </c>
      <c r="DH36" s="68">
        <v>289</v>
      </c>
    </row>
    <row r="37" spans="1:118" ht="0.95" customHeight="1" x14ac:dyDescent="0.3">
      <c r="A37" s="93" t="s">
        <v>170</v>
      </c>
      <c r="B37" s="93"/>
      <c r="C37" s="91">
        <f t="shared" si="0"/>
        <v>2264189</v>
      </c>
      <c r="D37" s="91">
        <f t="shared" si="1"/>
        <v>2295136</v>
      </c>
      <c r="E37" s="91">
        <f t="shared" si="2"/>
        <v>2325783</v>
      </c>
      <c r="F37" s="91">
        <f t="shared" si="3"/>
        <v>2355837</v>
      </c>
      <c r="G37" s="91">
        <f t="shared" si="4"/>
        <v>2384922</v>
      </c>
      <c r="H37" s="91">
        <f>SUM(BZ37:$EC37)</f>
        <v>467927</v>
      </c>
      <c r="I37" s="91">
        <f>SUM(CA37:$EC37)</f>
        <v>436980</v>
      </c>
      <c r="J37" s="91">
        <f>SUM(CB37:$EC37)</f>
        <v>406333</v>
      </c>
      <c r="K37" s="91">
        <f>SUM(CC37:$EC37)</f>
        <v>376279</v>
      </c>
      <c r="L37" s="91">
        <f>SUM(CD37:$EC37)</f>
        <v>347194</v>
      </c>
      <c r="M37" s="68">
        <v>37120</v>
      </c>
      <c r="N37" s="68">
        <v>37223</v>
      </c>
      <c r="O37" s="68">
        <v>37603</v>
      </c>
      <c r="P37" s="68">
        <v>39351</v>
      </c>
      <c r="Q37" s="68">
        <v>39892</v>
      </c>
      <c r="R37" s="68">
        <v>40872</v>
      </c>
      <c r="S37" s="68">
        <v>42186</v>
      </c>
      <c r="T37" s="68">
        <v>41839</v>
      </c>
      <c r="U37" s="68">
        <v>42689</v>
      </c>
      <c r="V37" s="68">
        <v>43210</v>
      </c>
      <c r="W37" s="68">
        <v>45047</v>
      </c>
      <c r="X37" s="68">
        <v>45555</v>
      </c>
      <c r="Y37" s="68">
        <v>45308</v>
      </c>
      <c r="Z37" s="68">
        <v>44565</v>
      </c>
      <c r="AA37" s="68">
        <v>44755</v>
      </c>
      <c r="AB37" s="68">
        <v>43208</v>
      </c>
      <c r="AC37" s="68">
        <v>43247</v>
      </c>
      <c r="AD37" s="68">
        <v>42831</v>
      </c>
      <c r="AE37" s="68">
        <v>43630</v>
      </c>
      <c r="AF37" s="68">
        <v>42782</v>
      </c>
      <c r="AG37" s="68">
        <v>43458</v>
      </c>
      <c r="AH37" s="68">
        <v>43525</v>
      </c>
      <c r="AI37" s="68">
        <v>43581</v>
      </c>
      <c r="AJ37" s="68">
        <v>43129</v>
      </c>
      <c r="AK37" s="68">
        <v>43364</v>
      </c>
      <c r="AL37" s="68">
        <v>44247</v>
      </c>
      <c r="AM37" s="68">
        <v>44478</v>
      </c>
      <c r="AN37" s="68">
        <v>45581</v>
      </c>
      <c r="AO37" s="68">
        <v>47822</v>
      </c>
      <c r="AP37" s="68">
        <v>49049</v>
      </c>
      <c r="AQ37" s="68">
        <v>51303</v>
      </c>
      <c r="AR37" s="68">
        <v>53826</v>
      </c>
      <c r="AS37" s="68">
        <v>55202</v>
      </c>
      <c r="AT37" s="68">
        <v>57415</v>
      </c>
      <c r="AU37" s="68">
        <v>59473</v>
      </c>
      <c r="AV37" s="68">
        <v>60862</v>
      </c>
      <c r="AW37" s="68">
        <v>62923</v>
      </c>
      <c r="AX37" s="68">
        <v>64184</v>
      </c>
      <c r="AY37" s="68">
        <v>65542</v>
      </c>
      <c r="AZ37" s="68">
        <v>64068</v>
      </c>
      <c r="BA37" s="68">
        <v>62148</v>
      </c>
      <c r="BB37" s="68">
        <v>60272</v>
      </c>
      <c r="BC37" s="68">
        <v>59217</v>
      </c>
      <c r="BD37" s="68">
        <v>57910</v>
      </c>
      <c r="BE37" s="68">
        <v>56663</v>
      </c>
      <c r="BF37" s="68">
        <v>55721</v>
      </c>
      <c r="BG37" s="68">
        <v>54757</v>
      </c>
      <c r="BH37" s="68">
        <v>52654</v>
      </c>
      <c r="BI37" s="68">
        <v>51114</v>
      </c>
      <c r="BJ37" s="68">
        <v>49577</v>
      </c>
      <c r="BK37" s="68">
        <v>49692</v>
      </c>
      <c r="BL37" s="68">
        <v>48009</v>
      </c>
      <c r="BM37" s="68">
        <v>49689</v>
      </c>
      <c r="BN37" s="68">
        <v>48963</v>
      </c>
      <c r="BO37" s="68">
        <v>49377</v>
      </c>
      <c r="BP37" s="68">
        <v>48630</v>
      </c>
      <c r="BQ37" s="68">
        <v>48536</v>
      </c>
      <c r="BR37" s="68">
        <v>46879</v>
      </c>
      <c r="BS37" s="68">
        <v>45630</v>
      </c>
      <c r="BT37" s="68">
        <v>43853</v>
      </c>
      <c r="BU37" s="68">
        <v>41741</v>
      </c>
      <c r="BV37" s="68">
        <v>38342</v>
      </c>
      <c r="BW37" s="68">
        <v>35044</v>
      </c>
      <c r="BX37" s="68">
        <v>33963</v>
      </c>
      <c r="BY37" s="68">
        <v>32776</v>
      </c>
      <c r="BZ37" s="68">
        <v>30947</v>
      </c>
      <c r="CA37" s="68">
        <v>30647</v>
      </c>
      <c r="CB37" s="68">
        <v>30054</v>
      </c>
      <c r="CC37" s="68">
        <v>29085</v>
      </c>
      <c r="CD37" s="68">
        <v>27332</v>
      </c>
      <c r="CE37" s="68">
        <v>26792</v>
      </c>
      <c r="CF37" s="68">
        <v>25646</v>
      </c>
      <c r="CG37" s="68">
        <v>24899</v>
      </c>
      <c r="CH37" s="68">
        <v>23242</v>
      </c>
      <c r="CI37" s="68">
        <v>22065</v>
      </c>
      <c r="CJ37" s="68">
        <v>20832</v>
      </c>
      <c r="CK37" s="68">
        <v>19833</v>
      </c>
      <c r="CL37" s="68">
        <v>18841</v>
      </c>
      <c r="CM37" s="68">
        <v>17341</v>
      </c>
      <c r="CN37" s="68">
        <v>16588</v>
      </c>
      <c r="CO37" s="68">
        <v>15016</v>
      </c>
      <c r="CP37" s="68">
        <v>14444</v>
      </c>
      <c r="CQ37" s="68">
        <v>12964</v>
      </c>
      <c r="CR37" s="68">
        <v>10008</v>
      </c>
      <c r="CS37" s="68">
        <v>8786</v>
      </c>
      <c r="CT37" s="68">
        <v>7538</v>
      </c>
      <c r="CU37" s="68">
        <v>6725</v>
      </c>
      <c r="CV37" s="68">
        <v>5734</v>
      </c>
      <c r="CW37" s="68">
        <v>5388</v>
      </c>
      <c r="CX37" s="68">
        <v>4420</v>
      </c>
      <c r="CY37" s="68">
        <v>3573</v>
      </c>
      <c r="CZ37" s="68">
        <v>2580</v>
      </c>
      <c r="DA37" s="68">
        <v>2028</v>
      </c>
      <c r="DB37" s="68">
        <v>1510</v>
      </c>
      <c r="DC37" s="68">
        <v>1076</v>
      </c>
      <c r="DD37" s="68">
        <v>728</v>
      </c>
      <c r="DE37" s="68">
        <v>510</v>
      </c>
      <c r="DF37" s="68">
        <v>309</v>
      </c>
      <c r="DG37" s="68">
        <v>172</v>
      </c>
      <c r="DH37" s="68">
        <v>274</v>
      </c>
    </row>
    <row r="38" spans="1:118" ht="0.95" customHeight="1" x14ac:dyDescent="0.3">
      <c r="A38" s="93" t="s">
        <v>169</v>
      </c>
      <c r="B38" s="93"/>
      <c r="C38" s="91">
        <f t="shared" si="0"/>
        <v>2282527</v>
      </c>
      <c r="D38" s="91">
        <f t="shared" si="1"/>
        <v>2314584</v>
      </c>
      <c r="E38" s="91">
        <f t="shared" si="2"/>
        <v>2344894</v>
      </c>
      <c r="F38" s="91">
        <f t="shared" si="3"/>
        <v>2374956</v>
      </c>
      <c r="G38" s="91">
        <f t="shared" si="4"/>
        <v>2404441</v>
      </c>
      <c r="H38" s="91">
        <f>SUM(BZ38:$EC38)</f>
        <v>476266</v>
      </c>
      <c r="I38" s="91">
        <f>SUM(CA38:$EC38)</f>
        <v>444209</v>
      </c>
      <c r="J38" s="91">
        <f>SUM(CB38:$EC38)</f>
        <v>413899</v>
      </c>
      <c r="K38" s="91">
        <f>SUM(CC38:$EC38)</f>
        <v>383837</v>
      </c>
      <c r="L38" s="91">
        <f>SUM(CD38:$EC38)</f>
        <v>354352</v>
      </c>
      <c r="M38" s="68">
        <v>36701</v>
      </c>
      <c r="N38" s="68">
        <v>37374</v>
      </c>
      <c r="O38" s="68">
        <v>37569</v>
      </c>
      <c r="P38" s="68">
        <v>37949</v>
      </c>
      <c r="Q38" s="68">
        <v>39631</v>
      </c>
      <c r="R38" s="68">
        <v>40295</v>
      </c>
      <c r="S38" s="68">
        <v>41098</v>
      </c>
      <c r="T38" s="68">
        <v>42496</v>
      </c>
      <c r="U38" s="68">
        <v>42084</v>
      </c>
      <c r="V38" s="68">
        <v>42954</v>
      </c>
      <c r="W38" s="68">
        <v>43512</v>
      </c>
      <c r="X38" s="68">
        <v>45312</v>
      </c>
      <c r="Y38" s="68">
        <v>45818</v>
      </c>
      <c r="Z38" s="68">
        <v>45625</v>
      </c>
      <c r="AA38" s="68">
        <v>44915</v>
      </c>
      <c r="AB38" s="68">
        <v>45099</v>
      </c>
      <c r="AC38" s="68">
        <v>43576</v>
      </c>
      <c r="AD38" s="68">
        <v>43580</v>
      </c>
      <c r="AE38" s="68">
        <v>43185</v>
      </c>
      <c r="AF38" s="68">
        <v>43973</v>
      </c>
      <c r="AG38" s="68">
        <v>43245</v>
      </c>
      <c r="AH38" s="68">
        <v>43853</v>
      </c>
      <c r="AI38" s="68">
        <v>44068</v>
      </c>
      <c r="AJ38" s="68">
        <v>44215</v>
      </c>
      <c r="AK38" s="68">
        <v>43969</v>
      </c>
      <c r="AL38" s="68">
        <v>44224</v>
      </c>
      <c r="AM38" s="68">
        <v>45238</v>
      </c>
      <c r="AN38" s="68">
        <v>45457</v>
      </c>
      <c r="AO38" s="68">
        <v>46537</v>
      </c>
      <c r="AP38" s="68">
        <v>48676</v>
      </c>
      <c r="AQ38" s="68">
        <v>49902</v>
      </c>
      <c r="AR38" s="68">
        <v>52284</v>
      </c>
      <c r="AS38" s="68">
        <v>54605</v>
      </c>
      <c r="AT38" s="68">
        <v>55903</v>
      </c>
      <c r="AU38" s="68">
        <v>57936</v>
      </c>
      <c r="AV38" s="68">
        <v>60071</v>
      </c>
      <c r="AW38" s="68">
        <v>61151</v>
      </c>
      <c r="AX38" s="68">
        <v>63373</v>
      </c>
      <c r="AY38" s="68">
        <v>64542</v>
      </c>
      <c r="AZ38" s="68">
        <v>65822</v>
      </c>
      <c r="BA38" s="68">
        <v>64292</v>
      </c>
      <c r="BB38" s="68">
        <v>62374</v>
      </c>
      <c r="BC38" s="68">
        <v>60397</v>
      </c>
      <c r="BD38" s="68">
        <v>59308</v>
      </c>
      <c r="BE38" s="68">
        <v>58008</v>
      </c>
      <c r="BF38" s="68">
        <v>56731</v>
      </c>
      <c r="BG38" s="68">
        <v>55730</v>
      </c>
      <c r="BH38" s="68">
        <v>54840</v>
      </c>
      <c r="BI38" s="68">
        <v>52579</v>
      </c>
      <c r="BJ38" s="68">
        <v>51027</v>
      </c>
      <c r="BK38" s="68">
        <v>49442</v>
      </c>
      <c r="BL38" s="68">
        <v>49484</v>
      </c>
      <c r="BM38" s="68">
        <v>47763</v>
      </c>
      <c r="BN38" s="68">
        <v>49457</v>
      </c>
      <c r="BO38" s="68">
        <v>48664</v>
      </c>
      <c r="BP38" s="68">
        <v>49026</v>
      </c>
      <c r="BQ38" s="68">
        <v>48251</v>
      </c>
      <c r="BR38" s="68">
        <v>48064</v>
      </c>
      <c r="BS38" s="68">
        <v>46400</v>
      </c>
      <c r="BT38" s="68">
        <v>45208</v>
      </c>
      <c r="BU38" s="68">
        <v>43316</v>
      </c>
      <c r="BV38" s="68">
        <v>41259</v>
      </c>
      <c r="BW38" s="68">
        <v>37829</v>
      </c>
      <c r="BX38" s="68">
        <v>34528</v>
      </c>
      <c r="BY38" s="68">
        <v>33479</v>
      </c>
      <c r="BZ38" s="68">
        <v>32057</v>
      </c>
      <c r="CA38" s="68">
        <v>30310</v>
      </c>
      <c r="CB38" s="68">
        <v>30062</v>
      </c>
      <c r="CC38" s="68">
        <v>29485</v>
      </c>
      <c r="CD38" s="68">
        <v>28498</v>
      </c>
      <c r="CE38" s="68">
        <v>26753</v>
      </c>
      <c r="CF38" s="68">
        <v>26203</v>
      </c>
      <c r="CG38" s="68">
        <v>25015</v>
      </c>
      <c r="CH38" s="68">
        <v>24119</v>
      </c>
      <c r="CI38" s="68">
        <v>22487</v>
      </c>
      <c r="CJ38" s="68">
        <v>21233</v>
      </c>
      <c r="CK38" s="68">
        <v>20008</v>
      </c>
      <c r="CL38" s="68">
        <v>18990</v>
      </c>
      <c r="CM38" s="68">
        <v>17948</v>
      </c>
      <c r="CN38" s="68">
        <v>16350</v>
      </c>
      <c r="CO38" s="68">
        <v>15600</v>
      </c>
      <c r="CP38" s="68">
        <v>13952</v>
      </c>
      <c r="CQ38" s="68">
        <v>13379</v>
      </c>
      <c r="CR38" s="68">
        <v>11840</v>
      </c>
      <c r="CS38" s="68">
        <v>8999</v>
      </c>
      <c r="CT38" s="68">
        <v>7764</v>
      </c>
      <c r="CU38" s="68">
        <v>6633</v>
      </c>
      <c r="CV38" s="68">
        <v>5819</v>
      </c>
      <c r="CW38" s="68">
        <v>4901</v>
      </c>
      <c r="CX38" s="68">
        <v>4520</v>
      </c>
      <c r="CY38" s="68">
        <v>3618</v>
      </c>
      <c r="CZ38" s="68">
        <v>2861</v>
      </c>
      <c r="DA38" s="68">
        <v>2020</v>
      </c>
      <c r="DB38" s="68">
        <v>1559</v>
      </c>
      <c r="DC38" s="68">
        <v>1135</v>
      </c>
      <c r="DD38" s="68">
        <v>800</v>
      </c>
      <c r="DE38" s="68">
        <v>519</v>
      </c>
      <c r="DF38" s="68">
        <v>345</v>
      </c>
      <c r="DG38" s="68">
        <v>192</v>
      </c>
      <c r="DH38" s="68">
        <v>292</v>
      </c>
    </row>
    <row r="39" spans="1:118" ht="0.95" customHeight="1" x14ac:dyDescent="0.3">
      <c r="A39" s="93" t="s">
        <v>168</v>
      </c>
      <c r="B39" s="93"/>
      <c r="C39" s="91">
        <f t="shared" si="0"/>
        <v>2301214</v>
      </c>
      <c r="D39" s="91">
        <f t="shared" si="1"/>
        <v>2333920</v>
      </c>
      <c r="E39" s="91">
        <f t="shared" si="2"/>
        <v>2365317</v>
      </c>
      <c r="F39" s="91">
        <f t="shared" si="3"/>
        <v>2395048</v>
      </c>
      <c r="G39" s="91">
        <f t="shared" si="4"/>
        <v>2424499</v>
      </c>
      <c r="H39" s="91">
        <f>SUM(BZ39:$EC39)</f>
        <v>486080</v>
      </c>
      <c r="I39" s="91">
        <f>SUM(CA39:$EC39)</f>
        <v>453374</v>
      </c>
      <c r="J39" s="91">
        <f>SUM(CB39:$EC39)</f>
        <v>421977</v>
      </c>
      <c r="K39" s="91">
        <f>SUM(CC39:$EC39)</f>
        <v>392246</v>
      </c>
      <c r="L39" s="91">
        <f>SUM(CD39:$EC39)</f>
        <v>362795</v>
      </c>
      <c r="M39" s="68">
        <v>37277</v>
      </c>
      <c r="N39" s="68">
        <v>36832</v>
      </c>
      <c r="O39" s="68">
        <v>37697</v>
      </c>
      <c r="P39" s="68">
        <v>37867</v>
      </c>
      <c r="Q39" s="68">
        <v>38250</v>
      </c>
      <c r="R39" s="68">
        <v>39929</v>
      </c>
      <c r="S39" s="68">
        <v>40542</v>
      </c>
      <c r="T39" s="68">
        <v>41377</v>
      </c>
      <c r="U39" s="68">
        <v>42661</v>
      </c>
      <c r="V39" s="68">
        <v>42366</v>
      </c>
      <c r="W39" s="68">
        <v>43263</v>
      </c>
      <c r="X39" s="68">
        <v>43727</v>
      </c>
      <c r="Y39" s="68">
        <v>45509</v>
      </c>
      <c r="Z39" s="68">
        <v>46144</v>
      </c>
      <c r="AA39" s="68">
        <v>46003</v>
      </c>
      <c r="AB39" s="68">
        <v>45250</v>
      </c>
      <c r="AC39" s="68">
        <v>45444</v>
      </c>
      <c r="AD39" s="68">
        <v>43860</v>
      </c>
      <c r="AE39" s="68">
        <v>43899</v>
      </c>
      <c r="AF39" s="68">
        <v>43505</v>
      </c>
      <c r="AG39" s="68">
        <v>44418</v>
      </c>
      <c r="AH39" s="68">
        <v>43783</v>
      </c>
      <c r="AI39" s="68">
        <v>44357</v>
      </c>
      <c r="AJ39" s="68">
        <v>44705</v>
      </c>
      <c r="AK39" s="68">
        <v>44997</v>
      </c>
      <c r="AL39" s="68">
        <v>44813</v>
      </c>
      <c r="AM39" s="68">
        <v>45157</v>
      </c>
      <c r="AN39" s="68">
        <v>46155</v>
      </c>
      <c r="AO39" s="68">
        <v>46456</v>
      </c>
      <c r="AP39" s="68">
        <v>47466</v>
      </c>
      <c r="AQ39" s="68">
        <v>49582</v>
      </c>
      <c r="AR39" s="68">
        <v>50668</v>
      </c>
      <c r="AS39" s="68">
        <v>52967</v>
      </c>
      <c r="AT39" s="68">
        <v>55233</v>
      </c>
      <c r="AU39" s="68">
        <v>56529</v>
      </c>
      <c r="AV39" s="68">
        <v>58447</v>
      </c>
      <c r="AW39" s="68">
        <v>60516</v>
      </c>
      <c r="AX39" s="68">
        <v>61529</v>
      </c>
      <c r="AY39" s="68">
        <v>63729</v>
      </c>
      <c r="AZ39" s="68">
        <v>64854</v>
      </c>
      <c r="BA39" s="68">
        <v>66051</v>
      </c>
      <c r="BB39" s="68">
        <v>64487</v>
      </c>
      <c r="BC39" s="68">
        <v>62533</v>
      </c>
      <c r="BD39" s="68">
        <v>60539</v>
      </c>
      <c r="BE39" s="68">
        <v>59441</v>
      </c>
      <c r="BF39" s="68">
        <v>58058</v>
      </c>
      <c r="BG39" s="68">
        <v>56683</v>
      </c>
      <c r="BH39" s="68">
        <v>55636</v>
      </c>
      <c r="BI39" s="68">
        <v>54828</v>
      </c>
      <c r="BJ39" s="68">
        <v>52569</v>
      </c>
      <c r="BK39" s="68">
        <v>50932</v>
      </c>
      <c r="BL39" s="68">
        <v>49243</v>
      </c>
      <c r="BM39" s="68">
        <v>49280</v>
      </c>
      <c r="BN39" s="68">
        <v>47544</v>
      </c>
      <c r="BO39" s="68">
        <v>49189</v>
      </c>
      <c r="BP39" s="68">
        <v>48327</v>
      </c>
      <c r="BQ39" s="68">
        <v>48653</v>
      </c>
      <c r="BR39" s="68">
        <v>47868</v>
      </c>
      <c r="BS39" s="68">
        <v>47628</v>
      </c>
      <c r="BT39" s="68">
        <v>45948</v>
      </c>
      <c r="BU39" s="68">
        <v>44693</v>
      </c>
      <c r="BV39" s="68">
        <v>42767</v>
      </c>
      <c r="BW39" s="68">
        <v>40698</v>
      </c>
      <c r="BX39" s="68">
        <v>37278</v>
      </c>
      <c r="BY39" s="68">
        <v>33980</v>
      </c>
      <c r="BZ39" s="68">
        <v>32706</v>
      </c>
      <c r="CA39" s="68">
        <v>31397</v>
      </c>
      <c r="CB39" s="68">
        <v>29731</v>
      </c>
      <c r="CC39" s="68">
        <v>29451</v>
      </c>
      <c r="CD39" s="68">
        <v>28901</v>
      </c>
      <c r="CE39" s="68">
        <v>27882</v>
      </c>
      <c r="CF39" s="68">
        <v>26123</v>
      </c>
      <c r="CG39" s="68">
        <v>25574</v>
      </c>
      <c r="CH39" s="68">
        <v>24313</v>
      </c>
      <c r="CI39" s="68">
        <v>23325</v>
      </c>
      <c r="CJ39" s="68">
        <v>21715</v>
      </c>
      <c r="CK39" s="68">
        <v>20476</v>
      </c>
      <c r="CL39" s="68">
        <v>19156</v>
      </c>
      <c r="CM39" s="68">
        <v>18168</v>
      </c>
      <c r="CN39" s="68">
        <v>17063</v>
      </c>
      <c r="CO39" s="68">
        <v>15396</v>
      </c>
      <c r="CP39" s="68">
        <v>14566</v>
      </c>
      <c r="CQ39" s="68">
        <v>12940</v>
      </c>
      <c r="CR39" s="68">
        <v>12286</v>
      </c>
      <c r="CS39" s="68">
        <v>10780</v>
      </c>
      <c r="CT39" s="68">
        <v>8099</v>
      </c>
      <c r="CU39" s="68">
        <v>6919</v>
      </c>
      <c r="CV39" s="68">
        <v>5793</v>
      </c>
      <c r="CW39" s="68">
        <v>5021</v>
      </c>
      <c r="CX39" s="68">
        <v>4168</v>
      </c>
      <c r="CY39" s="68">
        <v>3735</v>
      </c>
      <c r="CZ39" s="68">
        <v>2928</v>
      </c>
      <c r="DA39" s="68">
        <v>2302</v>
      </c>
      <c r="DB39" s="68">
        <v>1611</v>
      </c>
      <c r="DC39" s="68">
        <v>1190</v>
      </c>
      <c r="DD39" s="68">
        <v>846</v>
      </c>
      <c r="DE39" s="68">
        <v>585</v>
      </c>
      <c r="DF39" s="68">
        <v>359</v>
      </c>
      <c r="DG39" s="68">
        <v>235</v>
      </c>
      <c r="DH39" s="68">
        <v>340</v>
      </c>
    </row>
    <row r="40" spans="1:118" ht="0.95" customHeight="1" x14ac:dyDescent="0.3">
      <c r="A40" s="93" t="s">
        <v>167</v>
      </c>
      <c r="B40" s="93"/>
      <c r="C40" s="91">
        <f t="shared" si="0"/>
        <v>2317331</v>
      </c>
      <c r="D40" s="91">
        <f t="shared" si="1"/>
        <v>2350561</v>
      </c>
      <c r="E40" s="91">
        <f t="shared" si="2"/>
        <v>2382662</v>
      </c>
      <c r="F40" s="91">
        <f t="shared" si="3"/>
        <v>2413541</v>
      </c>
      <c r="G40" s="91">
        <f t="shared" si="4"/>
        <v>2442719</v>
      </c>
      <c r="H40" s="91">
        <f>SUM(BZ40:$EC40)</f>
        <v>495745</v>
      </c>
      <c r="I40" s="91">
        <f>SUM(CA40:$EC40)</f>
        <v>462515</v>
      </c>
      <c r="J40" s="91">
        <f>SUM(CB40:$EC40)</f>
        <v>430414</v>
      </c>
      <c r="K40" s="91">
        <f>SUM(CC40:$EC40)</f>
        <v>399535</v>
      </c>
      <c r="L40" s="91">
        <f>SUM(CD40:$EC40)</f>
        <v>370357</v>
      </c>
      <c r="M40" s="68">
        <v>37338</v>
      </c>
      <c r="N40" s="68">
        <v>37389</v>
      </c>
      <c r="O40" s="68">
        <v>37068</v>
      </c>
      <c r="P40" s="68">
        <v>37893</v>
      </c>
      <c r="Q40" s="68">
        <v>38046</v>
      </c>
      <c r="R40" s="68">
        <v>38478</v>
      </c>
      <c r="S40" s="68">
        <v>40073</v>
      </c>
      <c r="T40" s="68">
        <v>40722</v>
      </c>
      <c r="U40" s="68">
        <v>41548</v>
      </c>
      <c r="V40" s="68">
        <v>42858</v>
      </c>
      <c r="W40" s="68">
        <v>42597</v>
      </c>
      <c r="X40" s="68">
        <v>43459</v>
      </c>
      <c r="Y40" s="68">
        <v>43944</v>
      </c>
      <c r="Z40" s="68">
        <v>45744</v>
      </c>
      <c r="AA40" s="68">
        <v>46355</v>
      </c>
      <c r="AB40" s="68">
        <v>46275</v>
      </c>
      <c r="AC40" s="68">
        <v>45611</v>
      </c>
      <c r="AD40" s="68">
        <v>45686</v>
      </c>
      <c r="AE40" s="68">
        <v>44082</v>
      </c>
      <c r="AF40" s="68">
        <v>44260</v>
      </c>
      <c r="AG40" s="68">
        <v>43925</v>
      </c>
      <c r="AH40" s="68">
        <v>44844</v>
      </c>
      <c r="AI40" s="68">
        <v>44213</v>
      </c>
      <c r="AJ40" s="68">
        <v>45058</v>
      </c>
      <c r="AK40" s="68">
        <v>45388</v>
      </c>
      <c r="AL40" s="68">
        <v>45818</v>
      </c>
      <c r="AM40" s="68">
        <v>45681</v>
      </c>
      <c r="AN40" s="68">
        <v>46124</v>
      </c>
      <c r="AO40" s="68">
        <v>47065</v>
      </c>
      <c r="AP40" s="68">
        <v>47319</v>
      </c>
      <c r="AQ40" s="68">
        <v>48227</v>
      </c>
      <c r="AR40" s="68">
        <v>50298</v>
      </c>
      <c r="AS40" s="68">
        <v>51291</v>
      </c>
      <c r="AT40" s="68">
        <v>53576</v>
      </c>
      <c r="AU40" s="68">
        <v>55697</v>
      </c>
      <c r="AV40" s="68">
        <v>56979</v>
      </c>
      <c r="AW40" s="68">
        <v>58843</v>
      </c>
      <c r="AX40" s="68">
        <v>60843</v>
      </c>
      <c r="AY40" s="68">
        <v>61801</v>
      </c>
      <c r="AZ40" s="68">
        <v>64034</v>
      </c>
      <c r="BA40" s="68">
        <v>65092</v>
      </c>
      <c r="BB40" s="68">
        <v>66308</v>
      </c>
      <c r="BC40" s="68">
        <v>64710</v>
      </c>
      <c r="BD40" s="68">
        <v>62517</v>
      </c>
      <c r="BE40" s="68">
        <v>60562</v>
      </c>
      <c r="BF40" s="68">
        <v>59516</v>
      </c>
      <c r="BG40" s="68">
        <v>58089</v>
      </c>
      <c r="BH40" s="68">
        <v>56625</v>
      </c>
      <c r="BI40" s="68">
        <v>55609</v>
      </c>
      <c r="BJ40" s="68">
        <v>54721</v>
      </c>
      <c r="BK40" s="68">
        <v>52500</v>
      </c>
      <c r="BL40" s="68">
        <v>50727</v>
      </c>
      <c r="BM40" s="68">
        <v>49055</v>
      </c>
      <c r="BN40" s="68">
        <v>49019</v>
      </c>
      <c r="BO40" s="68">
        <v>47259</v>
      </c>
      <c r="BP40" s="68">
        <v>48884</v>
      </c>
      <c r="BQ40" s="68">
        <v>47928</v>
      </c>
      <c r="BR40" s="68">
        <v>48239</v>
      </c>
      <c r="BS40" s="68">
        <v>47442</v>
      </c>
      <c r="BT40" s="68">
        <v>47083</v>
      </c>
      <c r="BU40" s="68">
        <v>45343</v>
      </c>
      <c r="BV40" s="68">
        <v>44093</v>
      </c>
      <c r="BW40" s="68">
        <v>42173</v>
      </c>
      <c r="BX40" s="68">
        <v>40087</v>
      </c>
      <c r="BY40" s="68">
        <v>36726</v>
      </c>
      <c r="BZ40" s="68">
        <v>33230</v>
      </c>
      <c r="CA40" s="68">
        <v>32101</v>
      </c>
      <c r="CB40" s="68">
        <v>30879</v>
      </c>
      <c r="CC40" s="68">
        <v>29178</v>
      </c>
      <c r="CD40" s="68">
        <v>28841</v>
      </c>
      <c r="CE40" s="68">
        <v>28304</v>
      </c>
      <c r="CF40" s="68">
        <v>27222</v>
      </c>
      <c r="CG40" s="68">
        <v>25450</v>
      </c>
      <c r="CH40" s="68">
        <v>24923</v>
      </c>
      <c r="CI40" s="68">
        <v>23591</v>
      </c>
      <c r="CJ40" s="68">
        <v>22532</v>
      </c>
      <c r="CK40" s="68">
        <v>20933</v>
      </c>
      <c r="CL40" s="68">
        <v>19626</v>
      </c>
      <c r="CM40" s="68">
        <v>18272</v>
      </c>
      <c r="CN40" s="68">
        <v>17254</v>
      </c>
      <c r="CO40" s="68">
        <v>16075</v>
      </c>
      <c r="CP40" s="68">
        <v>14365</v>
      </c>
      <c r="CQ40" s="68">
        <v>13484</v>
      </c>
      <c r="CR40" s="68">
        <v>11876</v>
      </c>
      <c r="CS40" s="68">
        <v>11146</v>
      </c>
      <c r="CT40" s="68">
        <v>9679</v>
      </c>
      <c r="CU40" s="68">
        <v>7161</v>
      </c>
      <c r="CV40" s="68">
        <v>6033</v>
      </c>
      <c r="CW40" s="68">
        <v>5003</v>
      </c>
      <c r="CX40" s="68">
        <v>4247</v>
      </c>
      <c r="CY40" s="68">
        <v>3443</v>
      </c>
      <c r="CZ40" s="68">
        <v>3032</v>
      </c>
      <c r="DA40" s="68">
        <v>2315</v>
      </c>
      <c r="DB40" s="68">
        <v>1787</v>
      </c>
      <c r="DC40" s="68">
        <v>1224</v>
      </c>
      <c r="DD40" s="68">
        <v>878</v>
      </c>
      <c r="DE40" s="68">
        <v>597</v>
      </c>
      <c r="DF40" s="68">
        <v>411</v>
      </c>
      <c r="DG40" s="68">
        <v>257</v>
      </c>
      <c r="DH40" s="68">
        <v>396</v>
      </c>
    </row>
    <row r="41" spans="1:118" ht="0.95" customHeight="1" x14ac:dyDescent="0.3">
      <c r="A41" s="93" t="s">
        <v>166</v>
      </c>
      <c r="B41" s="93"/>
      <c r="C41" s="91">
        <f t="shared" si="0"/>
        <v>2333259</v>
      </c>
      <c r="D41" s="91">
        <f t="shared" si="1"/>
        <v>2369304</v>
      </c>
      <c r="E41" s="91">
        <f t="shared" si="2"/>
        <v>2401922</v>
      </c>
      <c r="F41" s="91">
        <f t="shared" si="3"/>
        <v>2433495</v>
      </c>
      <c r="G41" s="91">
        <f t="shared" si="4"/>
        <v>2463835</v>
      </c>
      <c r="H41" s="91">
        <f>SUM(BZ41:$EC41)</f>
        <v>508644</v>
      </c>
      <c r="I41" s="91">
        <f>SUM(CA41:$EC41)</f>
        <v>472599</v>
      </c>
      <c r="J41" s="91">
        <f>SUM(CB41:$EC41)</f>
        <v>439981</v>
      </c>
      <c r="K41" s="91">
        <f>SUM(CC41:$EC41)</f>
        <v>408408</v>
      </c>
      <c r="L41" s="91">
        <f>SUM(CD41:$EC41)</f>
        <v>378068</v>
      </c>
      <c r="M41" s="68">
        <v>37576</v>
      </c>
      <c r="N41" s="68">
        <v>37557</v>
      </c>
      <c r="O41" s="68">
        <v>37644</v>
      </c>
      <c r="P41" s="68">
        <v>37267</v>
      </c>
      <c r="Q41" s="68">
        <v>38124</v>
      </c>
      <c r="R41" s="68">
        <v>38309</v>
      </c>
      <c r="S41" s="68">
        <v>38718</v>
      </c>
      <c r="T41" s="68">
        <v>40271</v>
      </c>
      <c r="U41" s="68">
        <v>40911</v>
      </c>
      <c r="V41" s="68">
        <v>41800</v>
      </c>
      <c r="W41" s="68">
        <v>43099</v>
      </c>
      <c r="X41" s="68">
        <v>42835</v>
      </c>
      <c r="Y41" s="68">
        <v>43657</v>
      </c>
      <c r="Z41" s="68">
        <v>44202</v>
      </c>
      <c r="AA41" s="68">
        <v>46024</v>
      </c>
      <c r="AB41" s="68">
        <v>46675</v>
      </c>
      <c r="AC41" s="68">
        <v>46619</v>
      </c>
      <c r="AD41" s="68">
        <v>45850</v>
      </c>
      <c r="AE41" s="68">
        <v>45957</v>
      </c>
      <c r="AF41" s="68">
        <v>44361</v>
      </c>
      <c r="AG41" s="68">
        <v>44688</v>
      </c>
      <c r="AH41" s="68">
        <v>44303</v>
      </c>
      <c r="AI41" s="68">
        <v>45314</v>
      </c>
      <c r="AJ41" s="68">
        <v>44772</v>
      </c>
      <c r="AK41" s="68">
        <v>45821</v>
      </c>
      <c r="AL41" s="68">
        <v>46150</v>
      </c>
      <c r="AM41" s="68">
        <v>46705</v>
      </c>
      <c r="AN41" s="68">
        <v>46641</v>
      </c>
      <c r="AO41" s="68">
        <v>47121</v>
      </c>
      <c r="AP41" s="68">
        <v>47927</v>
      </c>
      <c r="AQ41" s="68">
        <v>48128</v>
      </c>
      <c r="AR41" s="68">
        <v>49074</v>
      </c>
      <c r="AS41" s="68">
        <v>51049</v>
      </c>
      <c r="AT41" s="68">
        <v>51957</v>
      </c>
      <c r="AU41" s="68">
        <v>54217</v>
      </c>
      <c r="AV41" s="68">
        <v>56238</v>
      </c>
      <c r="AW41" s="68">
        <v>57488</v>
      </c>
      <c r="AX41" s="68">
        <v>59289</v>
      </c>
      <c r="AY41" s="68">
        <v>61218</v>
      </c>
      <c r="AZ41" s="68">
        <v>62193</v>
      </c>
      <c r="BA41" s="68">
        <v>64323</v>
      </c>
      <c r="BB41" s="68">
        <v>65318</v>
      </c>
      <c r="BC41" s="68">
        <v>66618</v>
      </c>
      <c r="BD41" s="68">
        <v>64896</v>
      </c>
      <c r="BE41" s="68">
        <v>62714</v>
      </c>
      <c r="BF41" s="68">
        <v>60621</v>
      </c>
      <c r="BG41" s="68">
        <v>59601</v>
      </c>
      <c r="BH41" s="68">
        <v>58154</v>
      </c>
      <c r="BI41" s="68">
        <v>56611</v>
      </c>
      <c r="BJ41" s="68">
        <v>55523</v>
      </c>
      <c r="BK41" s="68">
        <v>54658</v>
      </c>
      <c r="BL41" s="68">
        <v>52310</v>
      </c>
      <c r="BM41" s="68">
        <v>50529</v>
      </c>
      <c r="BN41" s="68">
        <v>48868</v>
      </c>
      <c r="BO41" s="68">
        <v>48757</v>
      </c>
      <c r="BP41" s="68">
        <v>46983</v>
      </c>
      <c r="BQ41" s="68">
        <v>48461</v>
      </c>
      <c r="BR41" s="68">
        <v>47481</v>
      </c>
      <c r="BS41" s="68">
        <v>47777</v>
      </c>
      <c r="BT41" s="68">
        <v>46967</v>
      </c>
      <c r="BU41" s="68">
        <v>46403</v>
      </c>
      <c r="BV41" s="68">
        <v>44769</v>
      </c>
      <c r="BW41" s="68">
        <v>43486</v>
      </c>
      <c r="BX41" s="68">
        <v>41577</v>
      </c>
      <c r="BY41" s="68">
        <v>39561</v>
      </c>
      <c r="BZ41" s="68">
        <v>36045</v>
      </c>
      <c r="CA41" s="68">
        <v>32618</v>
      </c>
      <c r="CB41" s="68">
        <v>31573</v>
      </c>
      <c r="CC41" s="68">
        <v>30340</v>
      </c>
      <c r="CD41" s="68">
        <v>28658</v>
      </c>
      <c r="CE41" s="68">
        <v>28252</v>
      </c>
      <c r="CF41" s="68">
        <v>27704</v>
      </c>
      <c r="CG41" s="68">
        <v>26604</v>
      </c>
      <c r="CH41" s="68">
        <v>24807</v>
      </c>
      <c r="CI41" s="68">
        <v>24226</v>
      </c>
      <c r="CJ41" s="68">
        <v>22802</v>
      </c>
      <c r="CK41" s="68">
        <v>21759</v>
      </c>
      <c r="CL41" s="68">
        <v>20075</v>
      </c>
      <c r="CM41" s="68">
        <v>18750</v>
      </c>
      <c r="CN41" s="68">
        <v>17345</v>
      </c>
      <c r="CO41" s="68">
        <v>16315</v>
      </c>
      <c r="CP41" s="68">
        <v>15057</v>
      </c>
      <c r="CQ41" s="68">
        <v>13301</v>
      </c>
      <c r="CR41" s="68">
        <v>12406</v>
      </c>
      <c r="CS41" s="68">
        <v>10881</v>
      </c>
      <c r="CT41" s="68">
        <v>10072</v>
      </c>
      <c r="CU41" s="68">
        <v>8643</v>
      </c>
      <c r="CV41" s="68">
        <v>6220</v>
      </c>
      <c r="CW41" s="68">
        <v>5179</v>
      </c>
      <c r="CX41" s="68">
        <v>4239</v>
      </c>
      <c r="CY41" s="68">
        <v>3552</v>
      </c>
      <c r="CZ41" s="68">
        <v>2773</v>
      </c>
      <c r="DA41" s="68">
        <v>2473</v>
      </c>
      <c r="DB41" s="68">
        <v>1828</v>
      </c>
      <c r="DC41" s="68">
        <v>1366</v>
      </c>
      <c r="DD41" s="68">
        <v>938</v>
      </c>
      <c r="DE41" s="68">
        <v>634</v>
      </c>
      <c r="DF41" s="68">
        <v>437</v>
      </c>
      <c r="DG41" s="68">
        <v>300</v>
      </c>
      <c r="DH41" s="68">
        <v>472</v>
      </c>
    </row>
    <row r="42" spans="1:118" ht="0.95" customHeight="1" x14ac:dyDescent="0.3">
      <c r="A42" s="93" t="s">
        <v>165</v>
      </c>
      <c r="B42" s="93"/>
      <c r="C42" s="91">
        <f t="shared" si="0"/>
        <v>2364081</v>
      </c>
      <c r="D42" s="91">
        <f t="shared" si="1"/>
        <v>2402865</v>
      </c>
      <c r="E42" s="91">
        <f t="shared" si="2"/>
        <v>2438325</v>
      </c>
      <c r="F42" s="91">
        <f t="shared" si="3"/>
        <v>2470438</v>
      </c>
      <c r="G42" s="91">
        <f t="shared" si="4"/>
        <v>2501461</v>
      </c>
      <c r="H42" s="91">
        <f>SUM(BZ42:$EC42)</f>
        <v>524285</v>
      </c>
      <c r="I42" s="91">
        <f>SUM(CA42:$EC42)</f>
        <v>485501</v>
      </c>
      <c r="J42" s="91">
        <f>SUM(CB42:$EC42)</f>
        <v>450041</v>
      </c>
      <c r="K42" s="91">
        <f>SUM(CC42:$EC42)</f>
        <v>417928</v>
      </c>
      <c r="L42" s="91">
        <f>SUM(CD42:$EC42)</f>
        <v>386905</v>
      </c>
      <c r="M42" s="68">
        <v>38092</v>
      </c>
      <c r="N42" s="68">
        <v>37718</v>
      </c>
      <c r="O42" s="68">
        <v>38092</v>
      </c>
      <c r="P42" s="68">
        <v>38127</v>
      </c>
      <c r="Q42" s="68">
        <v>37680</v>
      </c>
      <c r="R42" s="68">
        <v>38526</v>
      </c>
      <c r="S42" s="68">
        <v>38690</v>
      </c>
      <c r="T42" s="68">
        <v>39144</v>
      </c>
      <c r="U42" s="68">
        <v>40633</v>
      </c>
      <c r="V42" s="68">
        <v>41269</v>
      </c>
      <c r="W42" s="68">
        <v>42130</v>
      </c>
      <c r="X42" s="68">
        <v>43461</v>
      </c>
      <c r="Y42" s="68">
        <v>43165</v>
      </c>
      <c r="Z42" s="68">
        <v>44018</v>
      </c>
      <c r="AA42" s="68">
        <v>44598</v>
      </c>
      <c r="AB42" s="68">
        <v>46431</v>
      </c>
      <c r="AC42" s="68">
        <v>47057</v>
      </c>
      <c r="AD42" s="68">
        <v>47014</v>
      </c>
      <c r="AE42" s="68">
        <v>46260</v>
      </c>
      <c r="AF42" s="68">
        <v>46543</v>
      </c>
      <c r="AG42" s="68">
        <v>45083</v>
      </c>
      <c r="AH42" s="68">
        <v>45469</v>
      </c>
      <c r="AI42" s="68">
        <v>45171</v>
      </c>
      <c r="AJ42" s="68">
        <v>46532</v>
      </c>
      <c r="AK42" s="68">
        <v>46057</v>
      </c>
      <c r="AL42" s="68">
        <v>47405</v>
      </c>
      <c r="AM42" s="68">
        <v>47888</v>
      </c>
      <c r="AN42" s="68">
        <v>48786</v>
      </c>
      <c r="AO42" s="68">
        <v>48435</v>
      </c>
      <c r="AP42" s="68">
        <v>48887</v>
      </c>
      <c r="AQ42" s="68">
        <v>49613</v>
      </c>
      <c r="AR42" s="68">
        <v>49736</v>
      </c>
      <c r="AS42" s="68">
        <v>50553</v>
      </c>
      <c r="AT42" s="68">
        <v>52446</v>
      </c>
      <c r="AU42" s="68">
        <v>53182</v>
      </c>
      <c r="AV42" s="68">
        <v>55318</v>
      </c>
      <c r="AW42" s="68">
        <v>57238</v>
      </c>
      <c r="AX42" s="68">
        <v>58481</v>
      </c>
      <c r="AY42" s="68">
        <v>60197</v>
      </c>
      <c r="AZ42" s="68">
        <v>62084</v>
      </c>
      <c r="BA42" s="68">
        <v>62955</v>
      </c>
      <c r="BB42" s="68">
        <v>65176</v>
      </c>
      <c r="BC42" s="68">
        <v>65926</v>
      </c>
      <c r="BD42" s="68">
        <v>67274</v>
      </c>
      <c r="BE42" s="68">
        <v>65400</v>
      </c>
      <c r="BF42" s="68">
        <v>63234</v>
      </c>
      <c r="BG42" s="68">
        <v>61115</v>
      </c>
      <c r="BH42" s="68">
        <v>59887</v>
      </c>
      <c r="BI42" s="68">
        <v>58322</v>
      </c>
      <c r="BJ42" s="68">
        <v>56730</v>
      </c>
      <c r="BK42" s="68">
        <v>55515</v>
      </c>
      <c r="BL42" s="68">
        <v>54654</v>
      </c>
      <c r="BM42" s="68">
        <v>52229</v>
      </c>
      <c r="BN42" s="68">
        <v>50449</v>
      </c>
      <c r="BO42" s="68">
        <v>48611</v>
      </c>
      <c r="BP42" s="68">
        <v>48461</v>
      </c>
      <c r="BQ42" s="68">
        <v>46723</v>
      </c>
      <c r="BR42" s="68">
        <v>48132</v>
      </c>
      <c r="BS42" s="68">
        <v>47060</v>
      </c>
      <c r="BT42" s="68">
        <v>47316</v>
      </c>
      <c r="BU42" s="68">
        <v>46407</v>
      </c>
      <c r="BV42" s="68">
        <v>45882</v>
      </c>
      <c r="BW42" s="68">
        <v>44132</v>
      </c>
      <c r="BX42" s="68">
        <v>42906</v>
      </c>
      <c r="BY42" s="68">
        <v>41024</v>
      </c>
      <c r="BZ42" s="68">
        <v>38784</v>
      </c>
      <c r="CA42" s="68">
        <v>35460</v>
      </c>
      <c r="CB42" s="68">
        <v>32113</v>
      </c>
      <c r="CC42" s="68">
        <v>31023</v>
      </c>
      <c r="CD42" s="68">
        <v>29816</v>
      </c>
      <c r="CE42" s="68">
        <v>28115</v>
      </c>
      <c r="CF42" s="68">
        <v>27670</v>
      </c>
      <c r="CG42" s="68">
        <v>27010</v>
      </c>
      <c r="CH42" s="68">
        <v>25983</v>
      </c>
      <c r="CI42" s="68">
        <v>24117</v>
      </c>
      <c r="CJ42" s="68">
        <v>23526</v>
      </c>
      <c r="CK42" s="68">
        <v>22037</v>
      </c>
      <c r="CL42" s="68">
        <v>20961</v>
      </c>
      <c r="CM42" s="68">
        <v>19264</v>
      </c>
      <c r="CN42" s="68">
        <v>17845</v>
      </c>
      <c r="CO42" s="68">
        <v>16342</v>
      </c>
      <c r="CP42" s="68">
        <v>15339</v>
      </c>
      <c r="CQ42" s="68">
        <v>14041</v>
      </c>
      <c r="CR42" s="68">
        <v>12291</v>
      </c>
      <c r="CS42" s="68">
        <v>11320</v>
      </c>
      <c r="CT42" s="68">
        <v>9854</v>
      </c>
      <c r="CU42" s="68">
        <v>8952</v>
      </c>
      <c r="CV42" s="68">
        <v>7539</v>
      </c>
      <c r="CW42" s="68">
        <v>5372</v>
      </c>
      <c r="CX42" s="68">
        <v>4398</v>
      </c>
      <c r="CY42" s="68">
        <v>3527</v>
      </c>
      <c r="CZ42" s="68">
        <v>2864</v>
      </c>
      <c r="DA42" s="68">
        <v>2207</v>
      </c>
      <c r="DB42" s="68">
        <v>1973</v>
      </c>
      <c r="DC42" s="68">
        <v>1416</v>
      </c>
      <c r="DD42" s="68">
        <v>1047</v>
      </c>
      <c r="DE42" s="68">
        <v>703</v>
      </c>
      <c r="DF42" s="68">
        <v>473</v>
      </c>
      <c r="DG42" s="68">
        <v>339</v>
      </c>
      <c r="DH42" s="68">
        <v>564</v>
      </c>
    </row>
    <row r="43" spans="1:118" ht="0.95" customHeight="1" x14ac:dyDescent="0.3">
      <c r="A43" s="93" t="s">
        <v>164</v>
      </c>
      <c r="B43" s="93"/>
      <c r="C43" s="91">
        <f t="shared" si="0"/>
        <v>2404591</v>
      </c>
      <c r="D43" s="91">
        <f t="shared" si="1"/>
        <v>2444880</v>
      </c>
      <c r="E43" s="91">
        <f t="shared" si="2"/>
        <v>2483088</v>
      </c>
      <c r="F43" s="91">
        <f t="shared" si="3"/>
        <v>2517994</v>
      </c>
      <c r="G43" s="91">
        <f t="shared" si="4"/>
        <v>2549551</v>
      </c>
      <c r="H43" s="91">
        <f>SUM(BZ43:$EC43)</f>
        <v>541132</v>
      </c>
      <c r="I43" s="91">
        <f>SUM(CA43:$EC43)</f>
        <v>500843</v>
      </c>
      <c r="J43" s="91">
        <f>SUM(CB43:$EC43)</f>
        <v>462635</v>
      </c>
      <c r="K43" s="91">
        <f>SUM(CC43:$EC43)</f>
        <v>427729</v>
      </c>
      <c r="L43" s="91">
        <f>SUM(CD43:$EC43)</f>
        <v>396172</v>
      </c>
      <c r="M43" s="68">
        <v>39355</v>
      </c>
      <c r="N43" s="68">
        <v>38536</v>
      </c>
      <c r="O43" s="68">
        <v>38356</v>
      </c>
      <c r="P43" s="68">
        <v>38665</v>
      </c>
      <c r="Q43" s="68">
        <v>38669</v>
      </c>
      <c r="R43" s="68">
        <v>38137</v>
      </c>
      <c r="S43" s="68">
        <v>38978</v>
      </c>
      <c r="T43" s="68">
        <v>39186</v>
      </c>
      <c r="U43" s="68">
        <v>39601</v>
      </c>
      <c r="V43" s="68">
        <v>41111</v>
      </c>
      <c r="W43" s="68">
        <v>41775</v>
      </c>
      <c r="X43" s="68">
        <v>42564</v>
      </c>
      <c r="Y43" s="68">
        <v>43916</v>
      </c>
      <c r="Z43" s="68">
        <v>43613</v>
      </c>
      <c r="AA43" s="68">
        <v>44559</v>
      </c>
      <c r="AB43" s="68">
        <v>45104</v>
      </c>
      <c r="AC43" s="68">
        <v>46898</v>
      </c>
      <c r="AD43" s="68">
        <v>47497</v>
      </c>
      <c r="AE43" s="68">
        <v>47510</v>
      </c>
      <c r="AF43" s="68">
        <v>46922</v>
      </c>
      <c r="AG43" s="68">
        <v>47432</v>
      </c>
      <c r="AH43" s="68">
        <v>46076</v>
      </c>
      <c r="AI43" s="68">
        <v>46527</v>
      </c>
      <c r="AJ43" s="68">
        <v>46678</v>
      </c>
      <c r="AK43" s="68">
        <v>48259</v>
      </c>
      <c r="AL43" s="68">
        <v>47840</v>
      </c>
      <c r="AM43" s="68">
        <v>49431</v>
      </c>
      <c r="AN43" s="68">
        <v>50142</v>
      </c>
      <c r="AO43" s="68">
        <v>50996</v>
      </c>
      <c r="AP43" s="68">
        <v>50536</v>
      </c>
      <c r="AQ43" s="68">
        <v>50880</v>
      </c>
      <c r="AR43" s="68">
        <v>51334</v>
      </c>
      <c r="AS43" s="68">
        <v>51350</v>
      </c>
      <c r="AT43" s="68">
        <v>52119</v>
      </c>
      <c r="AU43" s="68">
        <v>53890</v>
      </c>
      <c r="AV43" s="68">
        <v>54418</v>
      </c>
      <c r="AW43" s="68">
        <v>56559</v>
      </c>
      <c r="AX43" s="68">
        <v>58393</v>
      </c>
      <c r="AY43" s="68">
        <v>59600</v>
      </c>
      <c r="AZ43" s="68">
        <v>61313</v>
      </c>
      <c r="BA43" s="68">
        <v>63104</v>
      </c>
      <c r="BB43" s="68">
        <v>63876</v>
      </c>
      <c r="BC43" s="68">
        <v>65991</v>
      </c>
      <c r="BD43" s="68">
        <v>66762</v>
      </c>
      <c r="BE43" s="68">
        <v>67961</v>
      </c>
      <c r="BF43" s="68">
        <v>66051</v>
      </c>
      <c r="BG43" s="68">
        <v>63860</v>
      </c>
      <c r="BH43" s="68">
        <v>61593</v>
      </c>
      <c r="BI43" s="68">
        <v>60283</v>
      </c>
      <c r="BJ43" s="68">
        <v>58634</v>
      </c>
      <c r="BK43" s="68">
        <v>56984</v>
      </c>
      <c r="BL43" s="68">
        <v>55815</v>
      </c>
      <c r="BM43" s="68">
        <v>54784</v>
      </c>
      <c r="BN43" s="68">
        <v>52288</v>
      </c>
      <c r="BO43" s="68">
        <v>50473</v>
      </c>
      <c r="BP43" s="68">
        <v>48567</v>
      </c>
      <c r="BQ43" s="68">
        <v>48333</v>
      </c>
      <c r="BR43" s="68">
        <v>46569</v>
      </c>
      <c r="BS43" s="68">
        <v>47873</v>
      </c>
      <c r="BT43" s="68">
        <v>46752</v>
      </c>
      <c r="BU43" s="68">
        <v>46861</v>
      </c>
      <c r="BV43" s="68">
        <v>46048</v>
      </c>
      <c r="BW43" s="68">
        <v>45416</v>
      </c>
      <c r="BX43" s="68">
        <v>43588</v>
      </c>
      <c r="BY43" s="68">
        <v>42352</v>
      </c>
      <c r="BZ43" s="68">
        <v>40289</v>
      </c>
      <c r="CA43" s="68">
        <v>38208</v>
      </c>
      <c r="CB43" s="68">
        <v>34906</v>
      </c>
      <c r="CC43" s="68">
        <v>31557</v>
      </c>
      <c r="CD43" s="68">
        <v>30475</v>
      </c>
      <c r="CE43" s="68">
        <v>29276</v>
      </c>
      <c r="CF43" s="68">
        <v>27541</v>
      </c>
      <c r="CG43" s="68">
        <v>27065</v>
      </c>
      <c r="CH43" s="68">
        <v>26395</v>
      </c>
      <c r="CI43" s="68">
        <v>25270</v>
      </c>
      <c r="CJ43" s="68">
        <v>23413</v>
      </c>
      <c r="CK43" s="68">
        <v>22734</v>
      </c>
      <c r="CL43" s="68">
        <v>21189</v>
      </c>
      <c r="CM43" s="68">
        <v>20143</v>
      </c>
      <c r="CN43" s="68">
        <v>18385</v>
      </c>
      <c r="CO43" s="68">
        <v>16954</v>
      </c>
      <c r="CP43" s="68">
        <v>15369</v>
      </c>
      <c r="CQ43" s="68">
        <v>14280</v>
      </c>
      <c r="CR43" s="68">
        <v>12992</v>
      </c>
      <c r="CS43" s="68">
        <v>11244</v>
      </c>
      <c r="CT43" s="68">
        <v>10201</v>
      </c>
      <c r="CU43" s="68">
        <v>8789</v>
      </c>
      <c r="CV43" s="68">
        <v>7900</v>
      </c>
      <c r="CW43" s="68">
        <v>6518</v>
      </c>
      <c r="CX43" s="68">
        <v>4574</v>
      </c>
      <c r="CY43" s="68">
        <v>3621</v>
      </c>
      <c r="CZ43" s="68">
        <v>2879</v>
      </c>
      <c r="DA43" s="68">
        <v>2286</v>
      </c>
      <c r="DB43" s="68">
        <v>1735</v>
      </c>
      <c r="DC43" s="68">
        <v>1520</v>
      </c>
      <c r="DD43" s="68">
        <v>1080</v>
      </c>
      <c r="DE43" s="68">
        <v>790</v>
      </c>
      <c r="DF43" s="68">
        <v>529</v>
      </c>
      <c r="DG43" s="68">
        <v>347</v>
      </c>
      <c r="DH43" s="68">
        <v>678</v>
      </c>
    </row>
    <row r="44" spans="1:118" ht="0.95" customHeight="1" x14ac:dyDescent="0.3">
      <c r="A44" s="93" t="s">
        <v>163</v>
      </c>
      <c r="B44" s="93"/>
      <c r="C44" s="91">
        <f t="shared" si="0"/>
        <v>2430087</v>
      </c>
      <c r="D44" s="91">
        <f t="shared" si="1"/>
        <v>2471670</v>
      </c>
      <c r="E44" s="91">
        <f t="shared" si="2"/>
        <v>2511358</v>
      </c>
      <c r="F44" s="91">
        <f t="shared" si="3"/>
        <v>2548978</v>
      </c>
      <c r="G44" s="91">
        <f t="shared" si="4"/>
        <v>2583355</v>
      </c>
      <c r="H44" s="91">
        <f>SUM(BZ44:$EC44)</f>
        <v>558825</v>
      </c>
      <c r="I44" s="91">
        <f>SUM(CA44:$EC44)</f>
        <v>517242</v>
      </c>
      <c r="J44" s="91">
        <f>SUM(CB44:$EC44)</f>
        <v>477554</v>
      </c>
      <c r="K44" s="91">
        <f>SUM(CC44:$EC44)</f>
        <v>439934</v>
      </c>
      <c r="L44" s="91">
        <f>SUM(CD44:$EC44)</f>
        <v>405557</v>
      </c>
      <c r="M44" s="68">
        <v>40147</v>
      </c>
      <c r="N44" s="68">
        <v>39763</v>
      </c>
      <c r="O44" s="68">
        <v>39103</v>
      </c>
      <c r="P44" s="68">
        <v>38702</v>
      </c>
      <c r="Q44" s="68">
        <v>39086</v>
      </c>
      <c r="R44" s="68">
        <v>39064</v>
      </c>
      <c r="S44" s="68">
        <v>38503</v>
      </c>
      <c r="T44" s="68">
        <v>39322</v>
      </c>
      <c r="U44" s="68">
        <v>39524</v>
      </c>
      <c r="V44" s="68">
        <v>39993</v>
      </c>
      <c r="W44" s="68">
        <v>41447</v>
      </c>
      <c r="X44" s="68">
        <v>42217</v>
      </c>
      <c r="Y44" s="68">
        <v>42923</v>
      </c>
      <c r="Z44" s="68">
        <v>44258</v>
      </c>
      <c r="AA44" s="68">
        <v>44013</v>
      </c>
      <c r="AB44" s="68">
        <v>44951</v>
      </c>
      <c r="AC44" s="68">
        <v>45445</v>
      </c>
      <c r="AD44" s="68">
        <v>47264</v>
      </c>
      <c r="AE44" s="68">
        <v>47921</v>
      </c>
      <c r="AF44" s="68">
        <v>48008</v>
      </c>
      <c r="AG44" s="68">
        <v>47575</v>
      </c>
      <c r="AH44" s="68">
        <v>48093</v>
      </c>
      <c r="AI44" s="68">
        <v>46769</v>
      </c>
      <c r="AJ44" s="68">
        <v>47600</v>
      </c>
      <c r="AK44" s="68">
        <v>47861</v>
      </c>
      <c r="AL44" s="68">
        <v>49568</v>
      </c>
      <c r="AM44" s="68">
        <v>49303</v>
      </c>
      <c r="AN44" s="68">
        <v>50989</v>
      </c>
      <c r="AO44" s="68">
        <v>51658</v>
      </c>
      <c r="AP44" s="68">
        <v>52525</v>
      </c>
      <c r="AQ44" s="68">
        <v>51859</v>
      </c>
      <c r="AR44" s="68">
        <v>52022</v>
      </c>
      <c r="AS44" s="68">
        <v>52584</v>
      </c>
      <c r="AT44" s="68">
        <v>52358</v>
      </c>
      <c r="AU44" s="68">
        <v>53084</v>
      </c>
      <c r="AV44" s="68">
        <v>54719</v>
      </c>
      <c r="AW44" s="68">
        <v>55111</v>
      </c>
      <c r="AX44" s="68">
        <v>57338</v>
      </c>
      <c r="AY44" s="68">
        <v>59045</v>
      </c>
      <c r="AZ44" s="68">
        <v>60227</v>
      </c>
      <c r="BA44" s="68">
        <v>61842</v>
      </c>
      <c r="BB44" s="68">
        <v>63642</v>
      </c>
      <c r="BC44" s="68">
        <v>64282</v>
      </c>
      <c r="BD44" s="68">
        <v>66489</v>
      </c>
      <c r="BE44" s="68">
        <v>67171</v>
      </c>
      <c r="BF44" s="68">
        <v>68381</v>
      </c>
      <c r="BG44" s="68">
        <v>66445</v>
      </c>
      <c r="BH44" s="68">
        <v>64091</v>
      </c>
      <c r="BI44" s="68">
        <v>61853</v>
      </c>
      <c r="BJ44" s="68">
        <v>60392</v>
      </c>
      <c r="BK44" s="68">
        <v>58720</v>
      </c>
      <c r="BL44" s="68">
        <v>57022</v>
      </c>
      <c r="BM44" s="68">
        <v>55754</v>
      </c>
      <c r="BN44" s="68">
        <v>54712</v>
      </c>
      <c r="BO44" s="68">
        <v>52149</v>
      </c>
      <c r="BP44" s="68">
        <v>50278</v>
      </c>
      <c r="BQ44" s="68">
        <v>48431</v>
      </c>
      <c r="BR44" s="68">
        <v>48120</v>
      </c>
      <c r="BS44" s="68">
        <v>46330</v>
      </c>
      <c r="BT44" s="68">
        <v>47539</v>
      </c>
      <c r="BU44" s="68">
        <v>46244</v>
      </c>
      <c r="BV44" s="68">
        <v>46398</v>
      </c>
      <c r="BW44" s="68">
        <v>45600</v>
      </c>
      <c r="BX44" s="68">
        <v>44877</v>
      </c>
      <c r="BY44" s="68">
        <v>43037</v>
      </c>
      <c r="BZ44" s="68">
        <v>41583</v>
      </c>
      <c r="CA44" s="68">
        <v>39688</v>
      </c>
      <c r="CB44" s="68">
        <v>37620</v>
      </c>
      <c r="CC44" s="68">
        <v>34377</v>
      </c>
      <c r="CD44" s="68">
        <v>30986</v>
      </c>
      <c r="CE44" s="68">
        <v>29917</v>
      </c>
      <c r="CF44" s="68">
        <v>28678</v>
      </c>
      <c r="CG44" s="68">
        <v>26949</v>
      </c>
      <c r="CH44" s="68">
        <v>26393</v>
      </c>
      <c r="CI44" s="68">
        <v>25692</v>
      </c>
      <c r="CJ44" s="68">
        <v>24547</v>
      </c>
      <c r="CK44" s="68">
        <v>22622</v>
      </c>
      <c r="CL44" s="68">
        <v>21865</v>
      </c>
      <c r="CM44" s="68">
        <v>20312</v>
      </c>
      <c r="CN44" s="68">
        <v>19288</v>
      </c>
      <c r="CO44" s="68">
        <v>17411</v>
      </c>
      <c r="CP44" s="68">
        <v>15949</v>
      </c>
      <c r="CQ44" s="68">
        <v>14327</v>
      </c>
      <c r="CR44" s="68">
        <v>13203</v>
      </c>
      <c r="CS44" s="68">
        <v>11923</v>
      </c>
      <c r="CT44" s="68">
        <v>10189</v>
      </c>
      <c r="CU44" s="68">
        <v>9108</v>
      </c>
      <c r="CV44" s="68">
        <v>7756</v>
      </c>
      <c r="CW44" s="68">
        <v>6831</v>
      </c>
      <c r="CX44" s="68">
        <v>5557</v>
      </c>
      <c r="CY44" s="68">
        <v>3812</v>
      </c>
      <c r="CZ44" s="68">
        <v>2937</v>
      </c>
      <c r="DA44" s="68">
        <v>2291</v>
      </c>
      <c r="DB44" s="68">
        <v>1841</v>
      </c>
      <c r="DC44" s="68">
        <v>1362</v>
      </c>
      <c r="DD44" s="68">
        <v>1193</v>
      </c>
      <c r="DE44" s="68">
        <v>811</v>
      </c>
      <c r="DF44" s="68">
        <v>596</v>
      </c>
      <c r="DG44" s="68">
        <v>390</v>
      </c>
      <c r="DH44" s="68">
        <v>821</v>
      </c>
    </row>
    <row r="45" spans="1:118" ht="0.95" customHeight="1" x14ac:dyDescent="0.3">
      <c r="A45" s="93">
        <v>2010</v>
      </c>
      <c r="B45" s="93"/>
      <c r="C45" s="91">
        <f t="shared" ref="C45:C47" si="5">SUM(AG45:BY45)</f>
        <v>2463200</v>
      </c>
      <c r="D45" s="91">
        <f t="shared" ref="D45:D47" si="6">SUM(AG45:BZ45)</f>
        <v>2505311</v>
      </c>
      <c r="E45" s="91">
        <f t="shared" ref="E45:E47" si="7">SUM(AG45:CA45)</f>
        <v>2546005</v>
      </c>
      <c r="F45" s="91">
        <f t="shared" ref="F45:F47" si="8">SUM(AG45:CB45)</f>
        <v>2584750</v>
      </c>
      <c r="G45" s="91">
        <f t="shared" ref="G45:G47" si="9">SUM(AG45:CC45)</f>
        <v>2621521</v>
      </c>
      <c r="H45" s="91">
        <f>SUM(BZ45:$EC45)</f>
        <v>571541</v>
      </c>
      <c r="I45" s="91">
        <f>SUM(CA45:$EC45)</f>
        <v>529430</v>
      </c>
      <c r="J45" s="91">
        <f>SUM(CB45:$EC45)</f>
        <v>488736</v>
      </c>
      <c r="K45" s="91">
        <f>SUM(CC45:$EC45)</f>
        <v>449991</v>
      </c>
      <c r="L45" s="91">
        <f>SUM(CD45:$EC45)</f>
        <v>413220</v>
      </c>
      <c r="M45" s="95">
        <v>39948</v>
      </c>
      <c r="N45" s="95">
        <v>40911</v>
      </c>
      <c r="O45" s="95">
        <v>40657</v>
      </c>
      <c r="P45" s="95">
        <v>39776</v>
      </c>
      <c r="Q45" s="95">
        <v>39466</v>
      </c>
      <c r="R45" s="95">
        <v>39510</v>
      </c>
      <c r="S45" s="95">
        <v>39273</v>
      </c>
      <c r="T45" s="95">
        <v>38709</v>
      </c>
      <c r="U45" s="95">
        <v>39436</v>
      </c>
      <c r="V45" s="95">
        <v>39684</v>
      </c>
      <c r="W45" s="95">
        <v>42141</v>
      </c>
      <c r="X45" s="95">
        <v>41730</v>
      </c>
      <c r="Y45" s="95">
        <v>42540</v>
      </c>
      <c r="Z45" s="95">
        <v>43097</v>
      </c>
      <c r="AA45" s="95">
        <v>44428</v>
      </c>
      <c r="AB45" s="95">
        <v>44190</v>
      </c>
      <c r="AC45" s="95">
        <v>45062</v>
      </c>
      <c r="AD45" s="95">
        <v>45704</v>
      </c>
      <c r="AE45" s="95">
        <v>47679</v>
      </c>
      <c r="AF45" s="95">
        <v>48744</v>
      </c>
      <c r="AG45" s="95">
        <v>48995</v>
      </c>
      <c r="AH45" s="95">
        <v>48855</v>
      </c>
      <c r="AI45" s="95">
        <v>49540</v>
      </c>
      <c r="AJ45" s="95">
        <v>48726</v>
      </c>
      <c r="AK45" s="95">
        <v>50037</v>
      </c>
      <c r="AL45" s="95">
        <v>50602</v>
      </c>
      <c r="AM45" s="95">
        <v>52214</v>
      </c>
      <c r="AN45" s="95">
        <v>52423</v>
      </c>
      <c r="AO45" s="95">
        <v>53913</v>
      </c>
      <c r="AP45" s="95">
        <v>54364</v>
      </c>
      <c r="AQ45" s="95">
        <v>55180</v>
      </c>
      <c r="AR45" s="95">
        <v>53599</v>
      </c>
      <c r="AS45" s="95">
        <v>53254</v>
      </c>
      <c r="AT45" s="95">
        <v>53581</v>
      </c>
      <c r="AU45" s="95">
        <v>53024</v>
      </c>
      <c r="AV45" s="95">
        <v>53201</v>
      </c>
      <c r="AW45" s="95">
        <v>54955</v>
      </c>
      <c r="AX45" s="95">
        <v>55264</v>
      </c>
      <c r="AY45" s="95">
        <v>57475</v>
      </c>
      <c r="AZ45" s="95">
        <v>59191</v>
      </c>
      <c r="BA45" s="95">
        <v>60380</v>
      </c>
      <c r="BB45" s="95">
        <v>62060</v>
      </c>
      <c r="BC45" s="95">
        <v>64002</v>
      </c>
      <c r="BD45" s="95">
        <v>64688</v>
      </c>
      <c r="BE45" s="95">
        <v>66958</v>
      </c>
      <c r="BF45" s="95">
        <v>67773</v>
      </c>
      <c r="BG45" s="95">
        <v>68756</v>
      </c>
      <c r="BH45" s="95">
        <v>66710</v>
      </c>
      <c r="BI45" s="95">
        <v>64411</v>
      </c>
      <c r="BJ45" s="95">
        <v>62096</v>
      </c>
      <c r="BK45" s="95">
        <v>60644</v>
      </c>
      <c r="BL45" s="95">
        <v>58787</v>
      </c>
      <c r="BM45" s="95">
        <v>57107</v>
      </c>
      <c r="BN45" s="95">
        <v>55623</v>
      </c>
      <c r="BO45" s="95">
        <v>54523</v>
      </c>
      <c r="BP45" s="95">
        <v>51918</v>
      </c>
      <c r="BQ45" s="95">
        <v>50006</v>
      </c>
      <c r="BR45" s="95">
        <v>48045</v>
      </c>
      <c r="BS45" s="95">
        <v>47674</v>
      </c>
      <c r="BT45" s="95">
        <v>45831</v>
      </c>
      <c r="BU45" s="95">
        <v>46799</v>
      </c>
      <c r="BV45" s="95">
        <v>45495</v>
      </c>
      <c r="BW45" s="95">
        <v>45646</v>
      </c>
      <c r="BX45" s="95">
        <v>44763</v>
      </c>
      <c r="BY45" s="95">
        <v>44112</v>
      </c>
      <c r="BZ45" s="95">
        <v>42111</v>
      </c>
      <c r="CA45" s="95">
        <v>40694</v>
      </c>
      <c r="CB45" s="95">
        <v>38745</v>
      </c>
      <c r="CC45" s="95">
        <v>36771</v>
      </c>
      <c r="CD45" s="95">
        <v>33590</v>
      </c>
      <c r="CE45" s="95">
        <v>30225</v>
      </c>
      <c r="CF45" s="95">
        <v>29190</v>
      </c>
      <c r="CG45" s="95">
        <v>27838</v>
      </c>
      <c r="CH45" s="95">
        <v>26272</v>
      </c>
      <c r="CI45" s="95">
        <v>25583</v>
      </c>
      <c r="CJ45" s="95">
        <v>24875</v>
      </c>
      <c r="CK45" s="95">
        <v>23648</v>
      </c>
      <c r="CL45" s="95">
        <v>21711</v>
      </c>
      <c r="CM45" s="95">
        <v>20849</v>
      </c>
      <c r="CN45" s="95">
        <v>19347</v>
      </c>
      <c r="CO45" s="95">
        <v>18194</v>
      </c>
      <c r="CP45" s="95">
        <v>16295</v>
      </c>
      <c r="CQ45" s="95">
        <v>14861</v>
      </c>
      <c r="CR45" s="95">
        <v>13206</v>
      </c>
      <c r="CS45" s="95">
        <v>12064</v>
      </c>
      <c r="CT45" s="95">
        <v>10698</v>
      </c>
      <c r="CU45" s="95">
        <v>9087</v>
      </c>
      <c r="CV45" s="95">
        <v>7901</v>
      </c>
      <c r="CW45" s="95">
        <v>6628</v>
      </c>
      <c r="CX45" s="95">
        <v>5677</v>
      </c>
      <c r="CY45" s="95">
        <v>4528</v>
      </c>
      <c r="CZ45" s="95">
        <v>3034</v>
      </c>
      <c r="DA45" s="95">
        <v>2222</v>
      </c>
      <c r="DB45" s="95">
        <v>1678</v>
      </c>
      <c r="DC45" s="95">
        <v>1260</v>
      </c>
      <c r="DD45" s="95">
        <v>885</v>
      </c>
      <c r="DE45" s="95">
        <v>734</v>
      </c>
      <c r="DF45" s="95">
        <v>458</v>
      </c>
      <c r="DG45" s="95">
        <v>298</v>
      </c>
      <c r="DH45" s="95">
        <v>166</v>
      </c>
      <c r="DI45" s="95">
        <v>218</v>
      </c>
      <c r="DJ45" s="92"/>
      <c r="DK45" s="92"/>
      <c r="DL45" s="92"/>
      <c r="DM45" s="92"/>
      <c r="DN45" s="92"/>
    </row>
    <row r="46" spans="1:118" ht="0.95" customHeight="1" x14ac:dyDescent="0.3">
      <c r="A46" s="93">
        <v>2011</v>
      </c>
      <c r="B46" s="93"/>
      <c r="C46" s="91">
        <f t="shared" si="5"/>
        <v>2489266</v>
      </c>
      <c r="D46" s="91">
        <f t="shared" si="6"/>
        <v>2532538</v>
      </c>
      <c r="E46" s="91">
        <f t="shared" si="7"/>
        <v>2573909</v>
      </c>
      <c r="F46" s="91">
        <f t="shared" si="8"/>
        <v>2613973</v>
      </c>
      <c r="G46" s="91">
        <f t="shared" si="9"/>
        <v>2652095</v>
      </c>
      <c r="H46" s="91">
        <f>SUM(BZ46:$EC46)</f>
        <v>590098</v>
      </c>
      <c r="I46" s="91">
        <f>SUM(CA46:$EC46)</f>
        <v>546826</v>
      </c>
      <c r="J46" s="91">
        <f>SUM(CB46:$EC46)</f>
        <v>505455</v>
      </c>
      <c r="K46" s="91">
        <f>SUM(CC46:$EC46)</f>
        <v>465391</v>
      </c>
      <c r="L46" s="91">
        <f>SUM(CD46:$EC46)</f>
        <v>427269</v>
      </c>
      <c r="M46" s="95">
        <v>40424</v>
      </c>
      <c r="N46" s="95">
        <v>41745</v>
      </c>
      <c r="O46" s="95">
        <v>41307</v>
      </c>
      <c r="P46" s="95">
        <v>41004</v>
      </c>
      <c r="Q46" s="95">
        <v>40080</v>
      </c>
      <c r="R46" s="95">
        <v>39825</v>
      </c>
      <c r="S46" s="95">
        <v>39869</v>
      </c>
      <c r="T46" s="95">
        <v>39534</v>
      </c>
      <c r="U46" s="95">
        <v>39045</v>
      </c>
      <c r="V46" s="95">
        <v>39718</v>
      </c>
      <c r="W46" s="95">
        <v>39967</v>
      </c>
      <c r="X46" s="95">
        <v>42481</v>
      </c>
      <c r="Y46" s="95">
        <v>42071</v>
      </c>
      <c r="Z46" s="95">
        <v>42829</v>
      </c>
      <c r="AA46" s="95">
        <v>43515</v>
      </c>
      <c r="AB46" s="95">
        <v>44730</v>
      </c>
      <c r="AC46" s="95">
        <v>44502</v>
      </c>
      <c r="AD46" s="95">
        <v>45380</v>
      </c>
      <c r="AE46" s="95">
        <v>46350</v>
      </c>
      <c r="AF46" s="95">
        <v>48513</v>
      </c>
      <c r="AG46" s="95">
        <v>49450</v>
      </c>
      <c r="AH46" s="95">
        <v>49672</v>
      </c>
      <c r="AI46" s="95">
        <v>49710</v>
      </c>
      <c r="AJ46" s="95">
        <v>50749</v>
      </c>
      <c r="AK46" s="95">
        <v>50089</v>
      </c>
      <c r="AL46" s="95">
        <v>51542</v>
      </c>
      <c r="AM46" s="95">
        <v>52119</v>
      </c>
      <c r="AN46" s="95">
        <v>53876</v>
      </c>
      <c r="AO46" s="95">
        <v>53865</v>
      </c>
      <c r="AP46" s="95">
        <v>55260</v>
      </c>
      <c r="AQ46" s="95">
        <v>55618</v>
      </c>
      <c r="AR46" s="95">
        <v>56338</v>
      </c>
      <c r="AS46" s="95">
        <v>54622</v>
      </c>
      <c r="AT46" s="95">
        <v>54319</v>
      </c>
      <c r="AU46" s="95">
        <v>54468</v>
      </c>
      <c r="AV46" s="95">
        <v>53863</v>
      </c>
      <c r="AW46" s="95">
        <v>54093</v>
      </c>
      <c r="AX46" s="95">
        <v>55762</v>
      </c>
      <c r="AY46" s="95">
        <v>55962</v>
      </c>
      <c r="AZ46" s="95">
        <v>58067</v>
      </c>
      <c r="BA46" s="95">
        <v>59871</v>
      </c>
      <c r="BB46" s="95">
        <v>61028</v>
      </c>
      <c r="BC46" s="95">
        <v>62625</v>
      </c>
      <c r="BD46" s="95">
        <v>64485</v>
      </c>
      <c r="BE46" s="95">
        <v>65177</v>
      </c>
      <c r="BF46" s="95">
        <v>67289</v>
      </c>
      <c r="BG46" s="95">
        <v>68102</v>
      </c>
      <c r="BH46" s="95">
        <v>69014</v>
      </c>
      <c r="BI46" s="95">
        <v>66946</v>
      </c>
      <c r="BJ46" s="95">
        <v>64501</v>
      </c>
      <c r="BK46" s="95">
        <v>62209</v>
      </c>
      <c r="BL46" s="95">
        <v>60678</v>
      </c>
      <c r="BM46" s="95">
        <v>58833</v>
      </c>
      <c r="BN46" s="95">
        <v>57032</v>
      </c>
      <c r="BO46" s="95">
        <v>55505</v>
      </c>
      <c r="BP46" s="95">
        <v>54269</v>
      </c>
      <c r="BQ46" s="95">
        <v>51728</v>
      </c>
      <c r="BR46" s="95">
        <v>49757</v>
      </c>
      <c r="BS46" s="95">
        <v>47756</v>
      </c>
      <c r="BT46" s="95">
        <v>47316</v>
      </c>
      <c r="BU46" s="95">
        <v>45247</v>
      </c>
      <c r="BV46" s="95">
        <v>46264</v>
      </c>
      <c r="BW46" s="95">
        <v>44964</v>
      </c>
      <c r="BX46" s="95">
        <v>45101</v>
      </c>
      <c r="BY46" s="95">
        <v>44125</v>
      </c>
      <c r="BZ46" s="95">
        <v>43272</v>
      </c>
      <c r="CA46" s="95">
        <v>41371</v>
      </c>
      <c r="CB46" s="95">
        <v>40064</v>
      </c>
      <c r="CC46" s="95">
        <v>38122</v>
      </c>
      <c r="CD46" s="95">
        <v>36171</v>
      </c>
      <c r="CE46" s="95">
        <v>32994</v>
      </c>
      <c r="CF46" s="95">
        <v>29658</v>
      </c>
      <c r="CG46" s="95">
        <v>28604</v>
      </c>
      <c r="CH46" s="95">
        <v>27208</v>
      </c>
      <c r="CI46" s="95">
        <v>25577</v>
      </c>
      <c r="CJ46" s="95">
        <v>24863</v>
      </c>
      <c r="CK46" s="95">
        <v>24088</v>
      </c>
      <c r="CL46" s="95">
        <v>22776</v>
      </c>
      <c r="CM46" s="95">
        <v>20865</v>
      </c>
      <c r="CN46" s="95">
        <v>19938</v>
      </c>
      <c r="CO46" s="95">
        <v>18379</v>
      </c>
      <c r="CP46" s="95">
        <v>17161</v>
      </c>
      <c r="CQ46" s="95">
        <v>15245</v>
      </c>
      <c r="CR46" s="95">
        <v>13799</v>
      </c>
      <c r="CS46" s="95">
        <v>12158</v>
      </c>
      <c r="CT46" s="95">
        <v>10937</v>
      </c>
      <c r="CU46" s="95">
        <v>9592</v>
      </c>
      <c r="CV46" s="95">
        <v>8035</v>
      </c>
      <c r="CW46" s="95">
        <v>6850</v>
      </c>
      <c r="CX46" s="95">
        <v>5672</v>
      </c>
      <c r="CY46" s="95">
        <v>4733</v>
      </c>
      <c r="CZ46" s="95">
        <v>3716</v>
      </c>
      <c r="DA46" s="95">
        <v>2445</v>
      </c>
      <c r="DB46" s="95">
        <v>1715</v>
      </c>
      <c r="DC46" s="95">
        <v>1284</v>
      </c>
      <c r="DD46" s="95">
        <v>921</v>
      </c>
      <c r="DE46" s="95">
        <v>629</v>
      </c>
      <c r="DF46" s="95">
        <v>523</v>
      </c>
      <c r="DG46" s="95">
        <v>321</v>
      </c>
      <c r="DH46" s="95">
        <v>190</v>
      </c>
      <c r="DI46" s="95">
        <v>222</v>
      </c>
      <c r="DJ46" s="92"/>
      <c r="DK46" s="92"/>
      <c r="DL46" s="92"/>
      <c r="DM46" s="92"/>
      <c r="DN46" s="92"/>
    </row>
    <row r="47" spans="1:118" ht="0.95" customHeight="1" x14ac:dyDescent="0.3">
      <c r="A47" s="93">
        <v>2012</v>
      </c>
      <c r="B47" s="93"/>
      <c r="C47" s="91">
        <f t="shared" si="5"/>
        <v>2516664</v>
      </c>
      <c r="D47" s="91">
        <f t="shared" si="6"/>
        <v>2559928</v>
      </c>
      <c r="E47" s="91">
        <f t="shared" si="7"/>
        <v>2602493</v>
      </c>
      <c r="F47" s="91">
        <f t="shared" si="8"/>
        <v>2643239</v>
      </c>
      <c r="G47" s="91">
        <f t="shared" si="9"/>
        <v>2682714</v>
      </c>
      <c r="H47" s="91">
        <f>SUM(BZ47:$EC47)</f>
        <v>608255</v>
      </c>
      <c r="I47" s="91">
        <f>SUM(CA47:$EC47)</f>
        <v>564991</v>
      </c>
      <c r="J47" s="91">
        <f>SUM(CB47:$EC47)</f>
        <v>522426</v>
      </c>
      <c r="K47" s="91">
        <f>SUM(CC47:$EC47)</f>
        <v>481680</v>
      </c>
      <c r="L47" s="91">
        <f>SUM(CD47:$EC47)</f>
        <v>442205</v>
      </c>
      <c r="M47" s="95">
        <v>41132</v>
      </c>
      <c r="N47" s="95">
        <v>41786</v>
      </c>
      <c r="O47" s="95">
        <v>42195</v>
      </c>
      <c r="P47" s="95">
        <v>41610</v>
      </c>
      <c r="Q47" s="95">
        <v>41384</v>
      </c>
      <c r="R47" s="95">
        <v>40468</v>
      </c>
      <c r="S47" s="95">
        <v>40138</v>
      </c>
      <c r="T47" s="95">
        <v>40145</v>
      </c>
      <c r="U47" s="95">
        <v>39859</v>
      </c>
      <c r="V47" s="95">
        <v>39348</v>
      </c>
      <c r="W47" s="95">
        <v>40006</v>
      </c>
      <c r="X47" s="95">
        <v>40308</v>
      </c>
      <c r="Y47" s="95">
        <v>42788</v>
      </c>
      <c r="Z47" s="95">
        <v>42374</v>
      </c>
      <c r="AA47" s="95">
        <v>43148</v>
      </c>
      <c r="AB47" s="95">
        <v>43821</v>
      </c>
      <c r="AC47" s="95">
        <v>45074</v>
      </c>
      <c r="AD47" s="95">
        <v>44858</v>
      </c>
      <c r="AE47" s="95">
        <v>46009</v>
      </c>
      <c r="AF47" s="95">
        <v>47154</v>
      </c>
      <c r="AG47" s="95">
        <v>49168</v>
      </c>
      <c r="AH47" s="95">
        <v>50238</v>
      </c>
      <c r="AI47" s="95">
        <v>50625</v>
      </c>
      <c r="AJ47" s="95">
        <v>50863</v>
      </c>
      <c r="AK47" s="95">
        <v>52337</v>
      </c>
      <c r="AL47" s="95">
        <v>51601</v>
      </c>
      <c r="AM47" s="95">
        <v>53108</v>
      </c>
      <c r="AN47" s="95">
        <v>53787</v>
      </c>
      <c r="AO47" s="95">
        <v>55381</v>
      </c>
      <c r="AP47" s="95">
        <v>55263</v>
      </c>
      <c r="AQ47" s="95">
        <v>56630</v>
      </c>
      <c r="AR47" s="95">
        <v>56765</v>
      </c>
      <c r="AS47" s="95">
        <v>57549</v>
      </c>
      <c r="AT47" s="95">
        <v>55732</v>
      </c>
      <c r="AU47" s="95">
        <v>55285</v>
      </c>
      <c r="AV47" s="95">
        <v>55368</v>
      </c>
      <c r="AW47" s="95">
        <v>54799</v>
      </c>
      <c r="AX47" s="95">
        <v>54856</v>
      </c>
      <c r="AY47" s="95">
        <v>56475</v>
      </c>
      <c r="AZ47" s="95">
        <v>56691</v>
      </c>
      <c r="BA47" s="95">
        <v>58704</v>
      </c>
      <c r="BB47" s="95">
        <v>60532</v>
      </c>
      <c r="BC47" s="95">
        <v>61643</v>
      </c>
      <c r="BD47" s="95">
        <v>63205</v>
      </c>
      <c r="BE47" s="95">
        <v>64985</v>
      </c>
      <c r="BF47" s="95">
        <v>65593</v>
      </c>
      <c r="BG47" s="95">
        <v>67638</v>
      </c>
      <c r="BH47" s="95">
        <v>68331</v>
      </c>
      <c r="BI47" s="95">
        <v>69329</v>
      </c>
      <c r="BJ47" s="95">
        <v>67181</v>
      </c>
      <c r="BK47" s="95">
        <v>64694</v>
      </c>
      <c r="BL47" s="95">
        <v>62236</v>
      </c>
      <c r="BM47" s="95">
        <v>60671</v>
      </c>
      <c r="BN47" s="95">
        <v>58765</v>
      </c>
      <c r="BO47" s="95">
        <v>56933</v>
      </c>
      <c r="BP47" s="95">
        <v>55372</v>
      </c>
      <c r="BQ47" s="95">
        <v>54030</v>
      </c>
      <c r="BR47" s="95">
        <v>51501</v>
      </c>
      <c r="BS47" s="95">
        <v>49410</v>
      </c>
      <c r="BT47" s="95">
        <v>47401</v>
      </c>
      <c r="BU47" s="95">
        <v>46713</v>
      </c>
      <c r="BV47" s="95">
        <v>44768</v>
      </c>
      <c r="BW47" s="95">
        <v>45726</v>
      </c>
      <c r="BX47" s="95">
        <v>44312</v>
      </c>
      <c r="BY47" s="95">
        <v>44470</v>
      </c>
      <c r="BZ47" s="95">
        <v>43264</v>
      </c>
      <c r="CA47" s="95">
        <v>42565</v>
      </c>
      <c r="CB47" s="95">
        <v>40746</v>
      </c>
      <c r="CC47" s="95">
        <v>39475</v>
      </c>
      <c r="CD47" s="95">
        <v>37489</v>
      </c>
      <c r="CE47" s="95">
        <v>35525</v>
      </c>
      <c r="CF47" s="95">
        <v>32358</v>
      </c>
      <c r="CG47" s="95">
        <v>29101</v>
      </c>
      <c r="CH47" s="95">
        <v>27983</v>
      </c>
      <c r="CI47" s="95">
        <v>26542</v>
      </c>
      <c r="CJ47" s="95">
        <v>24939</v>
      </c>
      <c r="CK47" s="95">
        <v>24103</v>
      </c>
      <c r="CL47" s="95">
        <v>23293</v>
      </c>
      <c r="CM47" s="95">
        <v>21882</v>
      </c>
      <c r="CN47" s="95">
        <v>19967</v>
      </c>
      <c r="CO47" s="95">
        <v>18971</v>
      </c>
      <c r="CP47" s="95">
        <v>17401</v>
      </c>
      <c r="CQ47" s="95">
        <v>16088</v>
      </c>
      <c r="CR47" s="95">
        <v>14212</v>
      </c>
      <c r="CS47" s="95">
        <v>12710</v>
      </c>
      <c r="CT47" s="95">
        <v>11072</v>
      </c>
      <c r="CU47" s="95">
        <v>9802</v>
      </c>
      <c r="CV47" s="95">
        <v>8496</v>
      </c>
      <c r="CW47" s="95">
        <v>6983</v>
      </c>
      <c r="CX47" s="95">
        <v>5869</v>
      </c>
      <c r="CY47" s="95">
        <v>4723</v>
      </c>
      <c r="CZ47" s="95">
        <v>3885</v>
      </c>
      <c r="DA47" s="95">
        <v>2914</v>
      </c>
      <c r="DB47" s="95">
        <v>1870</v>
      </c>
      <c r="DC47" s="95">
        <v>1283</v>
      </c>
      <c r="DD47" s="95">
        <v>921</v>
      </c>
      <c r="DE47" s="95">
        <v>642</v>
      </c>
      <c r="DF47" s="95">
        <v>415</v>
      </c>
      <c r="DG47" s="95">
        <v>319</v>
      </c>
      <c r="DH47" s="95">
        <v>205</v>
      </c>
      <c r="DI47" s="95">
        <v>242</v>
      </c>
      <c r="DJ47" s="92"/>
      <c r="DK47" s="92"/>
      <c r="DL47" s="92"/>
      <c r="DM47" s="92"/>
      <c r="DN47" s="92"/>
    </row>
    <row r="48" spans="1:118" ht="0.95" customHeight="1" x14ac:dyDescent="0.3">
      <c r="A48" s="93">
        <v>2013</v>
      </c>
      <c r="B48" s="93"/>
      <c r="C48" s="91">
        <f t="shared" ref="C48:C50" si="10">SUM(AG48:BY48)</f>
        <v>2546616</v>
      </c>
      <c r="D48" s="91">
        <f t="shared" ref="D48:D50" si="11">SUM(AG48:BZ48)</f>
        <v>2590188</v>
      </c>
      <c r="E48" s="91">
        <f t="shared" ref="E48:E50" si="12">SUM(AG48:CA48)</f>
        <v>2632751</v>
      </c>
      <c r="F48" s="91">
        <f t="shared" ref="F48:F50" si="13">SUM(AG48:CB48)</f>
        <v>2674769</v>
      </c>
      <c r="G48" s="91">
        <f t="shared" ref="G48:G50" si="14">SUM(AG48:CC48)</f>
        <v>2714914</v>
      </c>
      <c r="H48" s="91">
        <f>SUM(BZ48:$EC48)</f>
        <v>626452</v>
      </c>
      <c r="I48" s="91">
        <f>SUM(CA48:$EC48)</f>
        <v>582880</v>
      </c>
      <c r="J48" s="91">
        <f>SUM(CB48:$EC48)</f>
        <v>540317</v>
      </c>
      <c r="K48" s="91">
        <f>SUM(CC48:$EC48)</f>
        <v>498299</v>
      </c>
      <c r="L48" s="91">
        <f>SUM(CD48:$EC48)</f>
        <v>458154</v>
      </c>
      <c r="M48" s="100">
        <v>41914</v>
      </c>
      <c r="N48" s="100">
        <v>42793</v>
      </c>
      <c r="O48" s="100">
        <v>42281</v>
      </c>
      <c r="P48" s="100">
        <v>42603</v>
      </c>
      <c r="Q48" s="100">
        <v>42055</v>
      </c>
      <c r="R48" s="100">
        <v>41913</v>
      </c>
      <c r="S48" s="100">
        <v>40891</v>
      </c>
      <c r="T48" s="100">
        <v>40599</v>
      </c>
      <c r="U48" s="100">
        <v>40579</v>
      </c>
      <c r="V48" s="100">
        <v>40248</v>
      </c>
      <c r="W48" s="100">
        <v>39721</v>
      </c>
      <c r="X48" s="100">
        <v>40429</v>
      </c>
      <c r="Y48" s="100">
        <v>40679</v>
      </c>
      <c r="Z48" s="100">
        <v>43225</v>
      </c>
      <c r="AA48" s="100">
        <v>42792</v>
      </c>
      <c r="AB48" s="100">
        <v>43563</v>
      </c>
      <c r="AC48" s="100">
        <v>44306</v>
      </c>
      <c r="AD48" s="100">
        <v>45580</v>
      </c>
      <c r="AE48" s="100">
        <v>45801</v>
      </c>
      <c r="AF48" s="100">
        <v>47051</v>
      </c>
      <c r="AG48" s="100">
        <v>48006</v>
      </c>
      <c r="AH48" s="100">
        <v>49977</v>
      </c>
      <c r="AI48" s="100">
        <v>51220</v>
      </c>
      <c r="AJ48" s="100">
        <v>51983</v>
      </c>
      <c r="AK48" s="100">
        <v>52388</v>
      </c>
      <c r="AL48" s="100">
        <v>53936</v>
      </c>
      <c r="AM48" s="100">
        <v>53407</v>
      </c>
      <c r="AN48" s="100">
        <v>54906</v>
      </c>
      <c r="AO48" s="100">
        <v>55361</v>
      </c>
      <c r="AP48" s="100">
        <v>56912</v>
      </c>
      <c r="AQ48" s="100">
        <v>56719</v>
      </c>
      <c r="AR48" s="100">
        <v>57990</v>
      </c>
      <c r="AS48" s="100">
        <v>58017</v>
      </c>
      <c r="AT48" s="100">
        <v>58719</v>
      </c>
      <c r="AU48" s="100">
        <v>56700</v>
      </c>
      <c r="AV48" s="100">
        <v>56263</v>
      </c>
      <c r="AW48" s="100">
        <v>56446</v>
      </c>
      <c r="AX48" s="100">
        <v>55749</v>
      </c>
      <c r="AY48" s="100">
        <v>55644</v>
      </c>
      <c r="AZ48" s="100">
        <v>57234</v>
      </c>
      <c r="BA48" s="100">
        <v>57489</v>
      </c>
      <c r="BB48" s="100">
        <v>59540</v>
      </c>
      <c r="BC48" s="100">
        <v>61249</v>
      </c>
      <c r="BD48" s="100">
        <v>62354</v>
      </c>
      <c r="BE48" s="100">
        <v>63837</v>
      </c>
      <c r="BF48" s="100">
        <v>65459</v>
      </c>
      <c r="BG48" s="100">
        <v>66226</v>
      </c>
      <c r="BH48" s="100">
        <v>68097</v>
      </c>
      <c r="BI48" s="100">
        <v>68681</v>
      </c>
      <c r="BJ48" s="100">
        <v>69624</v>
      </c>
      <c r="BK48" s="100">
        <v>67418</v>
      </c>
      <c r="BL48" s="100">
        <v>64866</v>
      </c>
      <c r="BM48" s="100">
        <v>62388</v>
      </c>
      <c r="BN48" s="100">
        <v>60729</v>
      </c>
      <c r="BO48" s="100">
        <v>58707</v>
      </c>
      <c r="BP48" s="100">
        <v>56820</v>
      </c>
      <c r="BQ48" s="100">
        <v>55266</v>
      </c>
      <c r="BR48" s="100">
        <v>53796</v>
      </c>
      <c r="BS48" s="100">
        <v>51143</v>
      </c>
      <c r="BT48" s="100">
        <v>49100</v>
      </c>
      <c r="BU48" s="100">
        <v>46886</v>
      </c>
      <c r="BV48" s="100">
        <v>46243</v>
      </c>
      <c r="BW48" s="100">
        <v>44252</v>
      </c>
      <c r="BX48" s="100">
        <v>45156</v>
      </c>
      <c r="BY48" s="100">
        <v>43713</v>
      </c>
      <c r="BZ48" s="100">
        <v>43572</v>
      </c>
      <c r="CA48" s="100">
        <v>42563</v>
      </c>
      <c r="CB48" s="100">
        <v>42018</v>
      </c>
      <c r="CC48" s="100">
        <v>40145</v>
      </c>
      <c r="CD48" s="100">
        <v>38860</v>
      </c>
      <c r="CE48" s="100">
        <v>36839</v>
      </c>
      <c r="CF48" s="100">
        <v>34899</v>
      </c>
      <c r="CG48" s="100">
        <v>31760</v>
      </c>
      <c r="CH48" s="100">
        <v>28407</v>
      </c>
      <c r="CI48" s="100">
        <v>27274</v>
      </c>
      <c r="CJ48" s="100">
        <v>25848</v>
      </c>
      <c r="CK48" s="100">
        <v>24227</v>
      </c>
      <c r="CL48" s="100">
        <v>23364</v>
      </c>
      <c r="CM48" s="100">
        <v>22435</v>
      </c>
      <c r="CN48" s="100">
        <v>21017</v>
      </c>
      <c r="CO48" s="100">
        <v>19057</v>
      </c>
      <c r="CP48" s="100">
        <v>17970</v>
      </c>
      <c r="CQ48" s="100">
        <v>16373</v>
      </c>
      <c r="CR48" s="100">
        <v>14928</v>
      </c>
      <c r="CS48" s="100">
        <v>13036</v>
      </c>
      <c r="CT48" s="100">
        <v>11596</v>
      </c>
      <c r="CU48" s="100">
        <v>9897</v>
      </c>
      <c r="CV48" s="100">
        <v>8722</v>
      </c>
      <c r="CW48" s="100">
        <v>7412</v>
      </c>
      <c r="CX48" s="100">
        <v>5986</v>
      </c>
      <c r="CY48" s="100">
        <v>4943</v>
      </c>
      <c r="CZ48" s="100">
        <v>3847</v>
      </c>
      <c r="DA48" s="100">
        <v>3092</v>
      </c>
      <c r="DB48" s="100">
        <v>2231</v>
      </c>
      <c r="DC48" s="100">
        <v>1383</v>
      </c>
      <c r="DD48" s="100">
        <v>919</v>
      </c>
      <c r="DE48" s="100">
        <v>654</v>
      </c>
      <c r="DF48" s="100">
        <v>421</v>
      </c>
      <c r="DG48" s="100">
        <v>275</v>
      </c>
      <c r="DH48" s="100">
        <v>208</v>
      </c>
      <c r="DI48" s="100">
        <v>274</v>
      </c>
      <c r="DJ48" s="92"/>
      <c r="DK48" s="92"/>
      <c r="DL48" s="92"/>
      <c r="DM48" s="92"/>
      <c r="DN48" s="92"/>
    </row>
    <row r="49" spans="1:133" ht="0.95" customHeight="1" x14ac:dyDescent="0.25">
      <c r="A49" s="93">
        <v>2014</v>
      </c>
      <c r="B49" s="93"/>
      <c r="C49" s="91">
        <f t="shared" si="10"/>
        <v>2575886</v>
      </c>
      <c r="D49" s="91">
        <f t="shared" si="11"/>
        <v>2618745</v>
      </c>
      <c r="E49" s="91">
        <f t="shared" si="12"/>
        <v>2661514</v>
      </c>
      <c r="F49" s="91">
        <f t="shared" si="13"/>
        <v>2703453</v>
      </c>
      <c r="G49" s="91">
        <f t="shared" si="14"/>
        <v>2744838</v>
      </c>
      <c r="H49" s="91">
        <f>SUM(BZ49:$EC49)</f>
        <v>643701</v>
      </c>
      <c r="I49" s="91">
        <f>SUM(CA49:$EC49)</f>
        <v>600842</v>
      </c>
      <c r="J49" s="91">
        <f>SUM(CB49:$EC49)</f>
        <v>558073</v>
      </c>
      <c r="K49" s="91">
        <f>SUM(CC49:$EC49)</f>
        <v>516134</v>
      </c>
      <c r="L49" s="91">
        <f>SUM(CD49:$EC49)</f>
        <v>474749</v>
      </c>
      <c r="M49" s="88">
        <v>43039</v>
      </c>
      <c r="N49" s="88">
        <v>42934</v>
      </c>
      <c r="O49" s="88">
        <v>43294</v>
      </c>
      <c r="P49" s="88">
        <v>42657</v>
      </c>
      <c r="Q49" s="88">
        <v>43014</v>
      </c>
      <c r="R49" s="88">
        <v>42527</v>
      </c>
      <c r="S49" s="88">
        <v>42333</v>
      </c>
      <c r="T49" s="88">
        <v>41301</v>
      </c>
      <c r="U49" s="88">
        <v>41033</v>
      </c>
      <c r="V49" s="88">
        <v>40954</v>
      </c>
      <c r="W49" s="88">
        <v>40620</v>
      </c>
      <c r="X49" s="88">
        <v>40106</v>
      </c>
      <c r="Y49" s="88">
        <v>40822</v>
      </c>
      <c r="Z49" s="88">
        <v>41072</v>
      </c>
      <c r="AA49" s="88">
        <v>43609</v>
      </c>
      <c r="AB49" s="88">
        <v>43205</v>
      </c>
      <c r="AC49" s="88">
        <v>43950</v>
      </c>
      <c r="AD49" s="88">
        <v>44732</v>
      </c>
      <c r="AE49" s="88">
        <v>46343</v>
      </c>
      <c r="AF49" s="88">
        <v>46748</v>
      </c>
      <c r="AG49" s="88">
        <v>47742</v>
      </c>
      <c r="AH49" s="88">
        <v>48720</v>
      </c>
      <c r="AI49" s="88">
        <v>50983</v>
      </c>
      <c r="AJ49" s="88">
        <v>52527</v>
      </c>
      <c r="AK49" s="88">
        <v>53549</v>
      </c>
      <c r="AL49" s="88">
        <v>53859</v>
      </c>
      <c r="AM49" s="88">
        <v>55644</v>
      </c>
      <c r="AN49" s="88">
        <v>55201</v>
      </c>
      <c r="AO49" s="88">
        <v>56536</v>
      </c>
      <c r="AP49" s="88">
        <v>57061</v>
      </c>
      <c r="AQ49" s="88">
        <v>58299</v>
      </c>
      <c r="AR49" s="88">
        <v>58165</v>
      </c>
      <c r="AS49" s="88">
        <v>59316</v>
      </c>
      <c r="AT49" s="88">
        <v>59155</v>
      </c>
      <c r="AU49" s="88">
        <v>59671</v>
      </c>
      <c r="AV49" s="88">
        <v>57734</v>
      </c>
      <c r="AW49" s="88">
        <v>57187</v>
      </c>
      <c r="AX49" s="88">
        <v>57233</v>
      </c>
      <c r="AY49" s="88">
        <v>56540</v>
      </c>
      <c r="AZ49" s="88">
        <v>56440</v>
      </c>
      <c r="BA49" s="88">
        <v>58048</v>
      </c>
      <c r="BB49" s="88">
        <v>58187</v>
      </c>
      <c r="BC49" s="88">
        <v>60300</v>
      </c>
      <c r="BD49" s="88">
        <v>61875</v>
      </c>
      <c r="BE49" s="88">
        <v>62904</v>
      </c>
      <c r="BF49" s="88">
        <v>64332</v>
      </c>
      <c r="BG49" s="88">
        <v>65942</v>
      </c>
      <c r="BH49" s="88">
        <v>66723</v>
      </c>
      <c r="BI49" s="88">
        <v>68447</v>
      </c>
      <c r="BJ49" s="88">
        <v>68911</v>
      </c>
      <c r="BK49" s="88">
        <v>69822</v>
      </c>
      <c r="BL49" s="88">
        <v>67550</v>
      </c>
      <c r="BM49" s="88">
        <v>64959</v>
      </c>
      <c r="BN49" s="88">
        <v>62354</v>
      </c>
      <c r="BO49" s="88">
        <v>60661</v>
      </c>
      <c r="BP49" s="88">
        <v>58627</v>
      </c>
      <c r="BQ49" s="88">
        <v>56638</v>
      </c>
      <c r="BR49" s="88">
        <v>55006</v>
      </c>
      <c r="BS49" s="88">
        <v>53462</v>
      </c>
      <c r="BT49" s="88">
        <v>50776</v>
      </c>
      <c r="BU49" s="88">
        <v>48483</v>
      </c>
      <c r="BV49" s="88">
        <v>46369</v>
      </c>
      <c r="BW49" s="88">
        <v>45718</v>
      </c>
      <c r="BX49" s="88">
        <v>43666</v>
      </c>
      <c r="BY49" s="88">
        <v>44564</v>
      </c>
      <c r="BZ49" s="88">
        <v>42859</v>
      </c>
      <c r="CA49" s="88">
        <v>42769</v>
      </c>
      <c r="CB49" s="88">
        <v>41939</v>
      </c>
      <c r="CC49" s="88">
        <v>41385</v>
      </c>
      <c r="CD49" s="88">
        <v>39517</v>
      </c>
      <c r="CE49" s="88">
        <v>38191</v>
      </c>
      <c r="CF49" s="88">
        <v>36151</v>
      </c>
      <c r="CG49" s="88">
        <v>34280</v>
      </c>
      <c r="CH49" s="88">
        <v>31074</v>
      </c>
      <c r="CI49" s="88">
        <v>27783</v>
      </c>
      <c r="CJ49" s="88">
        <v>26589</v>
      </c>
      <c r="CK49" s="88">
        <v>25103</v>
      </c>
      <c r="CL49" s="88">
        <v>23477</v>
      </c>
      <c r="CM49" s="88">
        <v>22545</v>
      </c>
      <c r="CN49" s="88">
        <v>21590</v>
      </c>
      <c r="CO49" s="88">
        <v>20047</v>
      </c>
      <c r="CP49" s="88">
        <v>18045</v>
      </c>
      <c r="CQ49" s="88">
        <v>16921</v>
      </c>
      <c r="CR49" s="88">
        <v>15280</v>
      </c>
      <c r="CS49" s="88">
        <v>13797</v>
      </c>
      <c r="CT49" s="88">
        <v>11961</v>
      </c>
      <c r="CU49" s="88">
        <v>10456</v>
      </c>
      <c r="CV49" s="88">
        <v>8763</v>
      </c>
      <c r="CW49" s="88">
        <v>7632</v>
      </c>
      <c r="CX49" s="88">
        <v>6375</v>
      </c>
      <c r="CY49" s="88">
        <v>5063</v>
      </c>
      <c r="CZ49" s="88">
        <v>4078</v>
      </c>
      <c r="DA49" s="88">
        <v>3090</v>
      </c>
      <c r="DB49" s="88">
        <v>2377</v>
      </c>
      <c r="DC49" s="88">
        <v>1700</v>
      </c>
      <c r="DD49" s="88">
        <v>1014</v>
      </c>
      <c r="DE49" s="88">
        <v>650</v>
      </c>
      <c r="DF49" s="88">
        <v>439</v>
      </c>
      <c r="DG49" s="88">
        <v>277</v>
      </c>
      <c r="DH49" s="88">
        <v>194</v>
      </c>
      <c r="DI49" s="88">
        <v>290</v>
      </c>
      <c r="DJ49" s="68"/>
      <c r="DK49" s="68"/>
      <c r="DL49" s="68"/>
      <c r="DM49" s="68"/>
      <c r="DN49" s="68"/>
      <c r="DO49" s="68"/>
      <c r="DP49" s="68"/>
      <c r="DQ49" s="68"/>
      <c r="DR49" s="68"/>
      <c r="DS49" s="68"/>
      <c r="DT49" s="68"/>
      <c r="DU49" s="68"/>
      <c r="DV49" s="68"/>
      <c r="DW49" s="68"/>
      <c r="DX49" s="68"/>
      <c r="DY49" s="68"/>
      <c r="DZ49" s="68"/>
      <c r="EA49" s="68"/>
      <c r="EB49" s="68"/>
      <c r="EC49" s="68"/>
    </row>
    <row r="50" spans="1:133" ht="0.95" customHeight="1" x14ac:dyDescent="0.25">
      <c r="A50" s="93">
        <v>2015</v>
      </c>
      <c r="B50" s="93"/>
      <c r="C50" s="91">
        <f t="shared" si="10"/>
        <v>2601141</v>
      </c>
      <c r="D50" s="91">
        <f t="shared" si="11"/>
        <v>2644704</v>
      </c>
      <c r="E50" s="91">
        <f t="shared" si="12"/>
        <v>2686844</v>
      </c>
      <c r="F50" s="91">
        <f t="shared" si="13"/>
        <v>2728927</v>
      </c>
      <c r="G50" s="91">
        <f t="shared" si="14"/>
        <v>2770149</v>
      </c>
      <c r="H50" s="91">
        <f>SUM(BZ50:$EC50)</f>
        <v>659626</v>
      </c>
      <c r="I50" s="91">
        <f>SUM(CA50:$EC50)</f>
        <v>616063</v>
      </c>
      <c r="J50" s="91">
        <f>SUM(CB50:$EC50)</f>
        <v>573923</v>
      </c>
      <c r="K50" s="91">
        <f>SUM(CC50:$EC50)</f>
        <v>531840</v>
      </c>
      <c r="L50" s="91">
        <f>SUM(CD50:$EC50)</f>
        <v>490618</v>
      </c>
      <c r="M50" s="88">
        <v>43713</v>
      </c>
      <c r="N50" s="88">
        <v>43959</v>
      </c>
      <c r="O50" s="88">
        <v>43303</v>
      </c>
      <c r="P50" s="88">
        <v>43653</v>
      </c>
      <c r="Q50" s="88">
        <v>43029</v>
      </c>
      <c r="R50" s="88">
        <v>43407</v>
      </c>
      <c r="S50" s="88">
        <v>42947</v>
      </c>
      <c r="T50" s="88">
        <v>42748</v>
      </c>
      <c r="U50" s="88">
        <v>41715</v>
      </c>
      <c r="V50" s="88">
        <v>41402</v>
      </c>
      <c r="W50" s="88">
        <v>41343</v>
      </c>
      <c r="X50" s="88">
        <v>41003</v>
      </c>
      <c r="Y50" s="88">
        <v>40443</v>
      </c>
      <c r="Z50" s="88">
        <v>41171</v>
      </c>
      <c r="AA50" s="88">
        <v>41412</v>
      </c>
      <c r="AB50" s="88">
        <v>44013</v>
      </c>
      <c r="AC50" s="88">
        <v>43684</v>
      </c>
      <c r="AD50" s="88">
        <v>44524</v>
      </c>
      <c r="AE50" s="88">
        <v>45615</v>
      </c>
      <c r="AF50" s="88">
        <v>47620</v>
      </c>
      <c r="AG50" s="88">
        <v>47603</v>
      </c>
      <c r="AH50" s="88">
        <v>48671</v>
      </c>
      <c r="AI50" s="88">
        <v>49891</v>
      </c>
      <c r="AJ50" s="88">
        <v>52403</v>
      </c>
      <c r="AK50" s="88">
        <v>54129</v>
      </c>
      <c r="AL50" s="88">
        <v>55217</v>
      </c>
      <c r="AM50" s="88">
        <v>55565</v>
      </c>
      <c r="AN50" s="88">
        <v>57449</v>
      </c>
      <c r="AO50" s="88">
        <v>57047</v>
      </c>
      <c r="AP50" s="88">
        <v>58036</v>
      </c>
      <c r="AQ50" s="88">
        <v>58373</v>
      </c>
      <c r="AR50" s="88">
        <v>59638</v>
      </c>
      <c r="AS50" s="88">
        <v>59276</v>
      </c>
      <c r="AT50" s="88">
        <v>60318</v>
      </c>
      <c r="AU50" s="88">
        <v>60008</v>
      </c>
      <c r="AV50" s="88">
        <v>60601</v>
      </c>
      <c r="AW50" s="88">
        <v>58512</v>
      </c>
      <c r="AX50" s="88">
        <v>57909</v>
      </c>
      <c r="AY50" s="88">
        <v>57944</v>
      </c>
      <c r="AZ50" s="88">
        <v>57204</v>
      </c>
      <c r="BA50" s="88">
        <v>57032</v>
      </c>
      <c r="BB50" s="88">
        <v>58555</v>
      </c>
      <c r="BC50" s="88">
        <v>58667</v>
      </c>
      <c r="BD50" s="88">
        <v>60822</v>
      </c>
      <c r="BE50" s="88">
        <v>62315</v>
      </c>
      <c r="BF50" s="88">
        <v>63279</v>
      </c>
      <c r="BG50" s="88">
        <v>64690</v>
      </c>
      <c r="BH50" s="88">
        <v>66236</v>
      </c>
      <c r="BI50" s="88">
        <v>66933</v>
      </c>
      <c r="BJ50" s="88">
        <v>68563</v>
      </c>
      <c r="BK50" s="88">
        <v>68987</v>
      </c>
      <c r="BL50" s="88">
        <v>69838</v>
      </c>
      <c r="BM50" s="88">
        <v>67476</v>
      </c>
      <c r="BN50" s="88">
        <v>64899</v>
      </c>
      <c r="BO50" s="88">
        <v>62262</v>
      </c>
      <c r="BP50" s="88">
        <v>60499</v>
      </c>
      <c r="BQ50" s="88">
        <v>58398</v>
      </c>
      <c r="BR50" s="88">
        <v>56337</v>
      </c>
      <c r="BS50" s="88">
        <v>54645</v>
      </c>
      <c r="BT50" s="88">
        <v>53034</v>
      </c>
      <c r="BU50" s="88">
        <v>50075</v>
      </c>
      <c r="BV50" s="88">
        <v>47916</v>
      </c>
      <c r="BW50" s="88">
        <v>45814</v>
      </c>
      <c r="BX50" s="88">
        <v>45038</v>
      </c>
      <c r="BY50" s="88">
        <v>43037</v>
      </c>
      <c r="BZ50" s="88">
        <v>43563</v>
      </c>
      <c r="CA50" s="88">
        <v>42140</v>
      </c>
      <c r="CB50" s="88">
        <v>42083</v>
      </c>
      <c r="CC50" s="88">
        <v>41222</v>
      </c>
      <c r="CD50" s="88">
        <v>40665</v>
      </c>
      <c r="CE50" s="88">
        <v>38853</v>
      </c>
      <c r="CF50" s="88">
        <v>37424</v>
      </c>
      <c r="CG50" s="88">
        <v>35403</v>
      </c>
      <c r="CH50" s="88">
        <v>33504</v>
      </c>
      <c r="CI50" s="88">
        <v>30290</v>
      </c>
      <c r="CJ50" s="88">
        <v>27016</v>
      </c>
      <c r="CK50" s="88">
        <v>25799</v>
      </c>
      <c r="CL50" s="88">
        <v>24264</v>
      </c>
      <c r="CM50" s="88">
        <v>22624</v>
      </c>
      <c r="CN50" s="88">
        <v>21599</v>
      </c>
      <c r="CO50" s="88">
        <v>20594</v>
      </c>
      <c r="CP50" s="88">
        <v>18973</v>
      </c>
      <c r="CQ50" s="88">
        <v>16922</v>
      </c>
      <c r="CR50" s="88">
        <v>15807</v>
      </c>
      <c r="CS50" s="88">
        <v>14107</v>
      </c>
      <c r="CT50" s="88">
        <v>12608</v>
      </c>
      <c r="CU50" s="88">
        <v>10798</v>
      </c>
      <c r="CV50" s="88">
        <v>9296</v>
      </c>
      <c r="CW50" s="88">
        <v>7618</v>
      </c>
      <c r="CX50" s="88">
        <v>6512</v>
      </c>
      <c r="CY50" s="88">
        <v>5274</v>
      </c>
      <c r="CZ50" s="88">
        <v>4134</v>
      </c>
      <c r="DA50" s="88">
        <v>3252</v>
      </c>
      <c r="DB50" s="88">
        <v>2348</v>
      </c>
      <c r="DC50" s="88">
        <v>1808</v>
      </c>
      <c r="DD50" s="88">
        <v>1238</v>
      </c>
      <c r="DE50" s="88">
        <v>711</v>
      </c>
      <c r="DF50" s="88">
        <v>438</v>
      </c>
      <c r="DG50" s="88">
        <v>283</v>
      </c>
      <c r="DH50" s="88">
        <v>166</v>
      </c>
      <c r="DI50" s="88">
        <v>290</v>
      </c>
      <c r="DJ50" s="86"/>
      <c r="DK50" s="86"/>
      <c r="DL50" s="86"/>
      <c r="DM50" s="86"/>
      <c r="DN50" s="86"/>
      <c r="DO50" s="86"/>
      <c r="DP50" s="86"/>
      <c r="DQ50" s="86"/>
      <c r="DR50" s="86"/>
      <c r="DS50" s="86"/>
      <c r="DT50" s="86"/>
      <c r="DU50" s="86"/>
      <c r="DV50" s="86"/>
      <c r="DW50" s="86"/>
      <c r="DX50" s="86"/>
      <c r="DY50" s="86"/>
      <c r="DZ50" s="86"/>
      <c r="EA50" s="86"/>
      <c r="EB50" s="86"/>
      <c r="EC50" s="86"/>
    </row>
    <row r="51" spans="1:133" ht="0.95" customHeight="1" x14ac:dyDescent="0.25">
      <c r="A51" s="93"/>
      <c r="B51" s="93"/>
      <c r="C51" s="93"/>
      <c r="D51" s="93"/>
      <c r="E51" s="93"/>
      <c r="F51" s="93"/>
      <c r="G51" s="93"/>
      <c r="H51" s="93"/>
      <c r="I51" s="93"/>
      <c r="J51" s="93"/>
      <c r="K51" s="93"/>
      <c r="L51" s="93"/>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row>
    <row r="52" spans="1:133" ht="0.95" customHeight="1" x14ac:dyDescent="0.3">
      <c r="A52" s="101" t="s">
        <v>21</v>
      </c>
      <c r="B52" s="101"/>
      <c r="C52" s="94"/>
      <c r="D52" s="94"/>
      <c r="E52" s="94"/>
      <c r="F52" s="94"/>
      <c r="G52" s="94"/>
      <c r="H52" s="94"/>
      <c r="I52" s="94"/>
      <c r="J52" s="94"/>
      <c r="K52" s="94"/>
      <c r="L52" s="94"/>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row>
    <row r="53" spans="1:133" ht="0.95" customHeight="1" x14ac:dyDescent="0.25">
      <c r="A53" s="69" t="s">
        <v>19</v>
      </c>
      <c r="B53" s="69"/>
      <c r="C53" s="83" t="s">
        <v>28</v>
      </c>
      <c r="D53" s="83" t="s">
        <v>39</v>
      </c>
      <c r="E53" s="83" t="s">
        <v>40</v>
      </c>
      <c r="F53" s="83" t="s">
        <v>50</v>
      </c>
      <c r="G53" s="83" t="s">
        <v>51</v>
      </c>
      <c r="H53" s="83" t="s">
        <v>26</v>
      </c>
      <c r="I53" s="83" t="s">
        <v>23</v>
      </c>
      <c r="J53" s="83" t="s">
        <v>24</v>
      </c>
      <c r="K53" s="83" t="s">
        <v>25</v>
      </c>
      <c r="L53" s="83" t="s">
        <v>48</v>
      </c>
      <c r="M53" s="76">
        <v>0</v>
      </c>
      <c r="N53" s="76">
        <v>1</v>
      </c>
      <c r="O53" s="76">
        <v>2</v>
      </c>
      <c r="P53" s="76">
        <v>3</v>
      </c>
      <c r="Q53" s="76">
        <v>4</v>
      </c>
      <c r="R53" s="76">
        <v>5</v>
      </c>
      <c r="S53" s="76">
        <v>6</v>
      </c>
      <c r="T53" s="76">
        <v>7</v>
      </c>
      <c r="U53" s="76">
        <v>8</v>
      </c>
      <c r="V53" s="76">
        <v>9</v>
      </c>
      <c r="W53" s="76">
        <v>10</v>
      </c>
      <c r="X53" s="76">
        <v>11</v>
      </c>
      <c r="Y53" s="76">
        <v>12</v>
      </c>
      <c r="Z53" s="76">
        <v>13</v>
      </c>
      <c r="AA53" s="76">
        <v>14</v>
      </c>
      <c r="AB53" s="76">
        <v>15</v>
      </c>
      <c r="AC53" s="76">
        <v>16</v>
      </c>
      <c r="AD53" s="76">
        <v>17</v>
      </c>
      <c r="AE53" s="76">
        <v>18</v>
      </c>
      <c r="AF53" s="76">
        <v>19</v>
      </c>
      <c r="AG53" s="76">
        <v>20</v>
      </c>
      <c r="AH53" s="76">
        <v>21</v>
      </c>
      <c r="AI53" s="76">
        <v>22</v>
      </c>
      <c r="AJ53" s="76">
        <v>23</v>
      </c>
      <c r="AK53" s="76">
        <v>24</v>
      </c>
      <c r="AL53" s="76">
        <v>25</v>
      </c>
      <c r="AM53" s="76">
        <v>26</v>
      </c>
      <c r="AN53" s="76">
        <v>27</v>
      </c>
      <c r="AO53" s="76">
        <v>28</v>
      </c>
      <c r="AP53" s="76">
        <v>29</v>
      </c>
      <c r="AQ53" s="76">
        <v>30</v>
      </c>
      <c r="AR53" s="76">
        <v>31</v>
      </c>
      <c r="AS53" s="76">
        <v>32</v>
      </c>
      <c r="AT53" s="76">
        <v>33</v>
      </c>
      <c r="AU53" s="76">
        <v>34</v>
      </c>
      <c r="AV53" s="76">
        <v>35</v>
      </c>
      <c r="AW53" s="76">
        <v>36</v>
      </c>
      <c r="AX53" s="76">
        <v>37</v>
      </c>
      <c r="AY53" s="76">
        <v>38</v>
      </c>
      <c r="AZ53" s="76">
        <v>39</v>
      </c>
      <c r="BA53" s="76">
        <v>40</v>
      </c>
      <c r="BB53" s="76">
        <v>41</v>
      </c>
      <c r="BC53" s="76">
        <v>42</v>
      </c>
      <c r="BD53" s="76">
        <v>43</v>
      </c>
      <c r="BE53" s="76">
        <v>44</v>
      </c>
      <c r="BF53" s="76">
        <v>45</v>
      </c>
      <c r="BG53" s="76">
        <v>46</v>
      </c>
      <c r="BH53" s="76">
        <v>47</v>
      </c>
      <c r="BI53" s="76">
        <v>48</v>
      </c>
      <c r="BJ53" s="76">
        <v>49</v>
      </c>
      <c r="BK53" s="76">
        <v>50</v>
      </c>
      <c r="BL53" s="76">
        <v>51</v>
      </c>
      <c r="BM53" s="76">
        <v>52</v>
      </c>
      <c r="BN53" s="76">
        <v>53</v>
      </c>
      <c r="BO53" s="76">
        <v>54</v>
      </c>
      <c r="BP53" s="76">
        <v>55</v>
      </c>
      <c r="BQ53" s="76">
        <v>56</v>
      </c>
      <c r="BR53" s="76">
        <v>57</v>
      </c>
      <c r="BS53" s="76">
        <v>58</v>
      </c>
      <c r="BT53" s="76">
        <v>59</v>
      </c>
      <c r="BU53" s="76">
        <v>60</v>
      </c>
      <c r="BV53" s="76">
        <v>61</v>
      </c>
      <c r="BW53" s="76">
        <v>62</v>
      </c>
      <c r="BX53" s="76">
        <v>63</v>
      </c>
      <c r="BY53" s="76">
        <v>64</v>
      </c>
      <c r="BZ53" s="76">
        <v>65</v>
      </c>
      <c r="CA53" s="76">
        <v>66</v>
      </c>
      <c r="CB53" s="76">
        <v>67</v>
      </c>
      <c r="CC53" s="76">
        <v>68</v>
      </c>
      <c r="CD53" s="76">
        <v>69</v>
      </c>
      <c r="CE53" s="76">
        <v>70</v>
      </c>
      <c r="CF53" s="76">
        <v>71</v>
      </c>
      <c r="CG53" s="76">
        <v>72</v>
      </c>
      <c r="CH53" s="76">
        <v>73</v>
      </c>
      <c r="CI53" s="76">
        <v>74</v>
      </c>
      <c r="CJ53" s="76">
        <v>75</v>
      </c>
      <c r="CK53" s="76">
        <v>76</v>
      </c>
      <c r="CL53" s="76">
        <v>77</v>
      </c>
      <c r="CM53" s="76">
        <v>78</v>
      </c>
      <c r="CN53" s="76">
        <v>79</v>
      </c>
      <c r="CO53" s="76">
        <v>80</v>
      </c>
      <c r="CP53" s="76">
        <v>81</v>
      </c>
      <c r="CQ53" s="76">
        <v>82</v>
      </c>
      <c r="CR53" s="76">
        <v>83</v>
      </c>
      <c r="CS53" s="76">
        <v>84</v>
      </c>
      <c r="CT53" s="76">
        <v>85</v>
      </c>
      <c r="CU53" s="76">
        <v>86</v>
      </c>
      <c r="CV53" s="76">
        <v>87</v>
      </c>
      <c r="CW53" s="76">
        <v>88</v>
      </c>
      <c r="CX53" s="76">
        <v>89</v>
      </c>
      <c r="CY53" s="76">
        <v>90</v>
      </c>
      <c r="CZ53" s="76">
        <v>91</v>
      </c>
      <c r="DA53" s="76">
        <v>92</v>
      </c>
      <c r="DB53" s="76">
        <v>93</v>
      </c>
      <c r="DC53" s="76">
        <v>94</v>
      </c>
      <c r="DD53" s="76">
        <v>95</v>
      </c>
      <c r="DE53" s="76">
        <v>96</v>
      </c>
      <c r="DF53" s="76">
        <v>97</v>
      </c>
      <c r="DG53" s="76">
        <v>98</v>
      </c>
      <c r="DH53" s="76">
        <v>99</v>
      </c>
      <c r="DI53" s="76">
        <v>100</v>
      </c>
      <c r="DJ53" s="76">
        <v>101</v>
      </c>
      <c r="DK53" s="76">
        <v>102</v>
      </c>
      <c r="DL53" s="76">
        <v>103</v>
      </c>
      <c r="DM53" s="76">
        <v>104</v>
      </c>
      <c r="DN53" s="76">
        <v>105</v>
      </c>
      <c r="DO53" s="76">
        <v>106</v>
      </c>
      <c r="DP53" s="76">
        <v>107</v>
      </c>
      <c r="DQ53" s="76">
        <v>108</v>
      </c>
      <c r="DR53" s="76">
        <v>109</v>
      </c>
      <c r="DS53" s="76">
        <v>110</v>
      </c>
      <c r="DT53" s="76">
        <v>111</v>
      </c>
      <c r="DU53" s="76">
        <v>112</v>
      </c>
      <c r="DV53" s="76">
        <v>113</v>
      </c>
      <c r="DW53" s="76">
        <v>114</v>
      </c>
      <c r="DX53" s="76">
        <v>115</v>
      </c>
      <c r="DY53" s="76">
        <v>116</v>
      </c>
      <c r="DZ53" s="76">
        <v>117</v>
      </c>
      <c r="EA53" s="76">
        <v>118</v>
      </c>
      <c r="EB53" s="76">
        <v>119</v>
      </c>
      <c r="EC53" s="76">
        <v>120</v>
      </c>
    </row>
    <row r="54" spans="1:133" ht="0.95" customHeight="1" x14ac:dyDescent="0.3">
      <c r="A54" s="93" t="s">
        <v>201</v>
      </c>
      <c r="B54" s="93"/>
      <c r="C54" s="91">
        <f>SUM(AG54:BX54)</f>
        <v>1778483</v>
      </c>
      <c r="D54" s="91">
        <f>SUM(AG54:BY54)</f>
        <v>1811184</v>
      </c>
      <c r="E54" s="91">
        <f>SUM(AG54:BZ54)</f>
        <v>1843177</v>
      </c>
      <c r="F54" s="91">
        <f>SUM(AG54:CA54)</f>
        <v>1874546</v>
      </c>
      <c r="G54" s="91">
        <f>SUM(AG54:CB54)</f>
        <v>1904749</v>
      </c>
      <c r="H54" s="91">
        <f>SUM(BY54:$EC54)</f>
        <v>465946</v>
      </c>
      <c r="I54" s="91">
        <f>SUM(BZ54:$EC54)</f>
        <v>433245</v>
      </c>
      <c r="J54" s="91">
        <f>SUM(CA54:$EC54)</f>
        <v>401252</v>
      </c>
      <c r="K54" s="91">
        <f>SUM(CB54:$EC54)</f>
        <v>369883</v>
      </c>
      <c r="L54" s="91">
        <f>SUM(CC54:$EC54)</f>
        <v>339680</v>
      </c>
      <c r="M54" s="68">
        <v>46279</v>
      </c>
      <c r="N54" s="68">
        <v>46321</v>
      </c>
      <c r="O54" s="68">
        <v>47268</v>
      </c>
      <c r="P54" s="68">
        <v>48342</v>
      </c>
      <c r="Q54" s="68">
        <v>49172</v>
      </c>
      <c r="R54" s="68">
        <v>50401</v>
      </c>
      <c r="S54" s="68">
        <v>51003</v>
      </c>
      <c r="T54" s="68">
        <v>51542</v>
      </c>
      <c r="U54" s="68">
        <v>50601</v>
      </c>
      <c r="V54" s="68">
        <v>48664</v>
      </c>
      <c r="W54" s="68">
        <v>47743</v>
      </c>
      <c r="X54" s="68">
        <v>46665</v>
      </c>
      <c r="Y54" s="68">
        <v>46093</v>
      </c>
      <c r="Z54" s="68">
        <v>45511</v>
      </c>
      <c r="AA54" s="68">
        <v>45617</v>
      </c>
      <c r="AB54" s="68">
        <v>44722</v>
      </c>
      <c r="AC54" s="68">
        <v>44195</v>
      </c>
      <c r="AD54" s="68">
        <v>44111</v>
      </c>
      <c r="AE54" s="68">
        <v>44422</v>
      </c>
      <c r="AF54" s="68">
        <v>45287</v>
      </c>
      <c r="AG54" s="68">
        <v>44572</v>
      </c>
      <c r="AH54" s="68">
        <v>47009</v>
      </c>
      <c r="AI54" s="68">
        <v>48105</v>
      </c>
      <c r="AJ54" s="68">
        <v>50635</v>
      </c>
      <c r="AK54" s="68">
        <v>50983</v>
      </c>
      <c r="AL54" s="68">
        <v>52113</v>
      </c>
      <c r="AM54" s="68">
        <v>50575</v>
      </c>
      <c r="AN54" s="68">
        <v>50862</v>
      </c>
      <c r="AO54" s="68">
        <v>50264</v>
      </c>
      <c r="AP54" s="68">
        <v>48556</v>
      </c>
      <c r="AQ54" s="68">
        <v>46406</v>
      </c>
      <c r="AR54" s="68">
        <v>44830</v>
      </c>
      <c r="AS54" s="68">
        <v>43683</v>
      </c>
      <c r="AT54" s="68">
        <v>42622</v>
      </c>
      <c r="AU54" s="68">
        <v>41279</v>
      </c>
      <c r="AV54" s="68">
        <v>42029</v>
      </c>
      <c r="AW54" s="68">
        <v>41671</v>
      </c>
      <c r="AX54" s="68">
        <v>41282</v>
      </c>
      <c r="AY54" s="68">
        <v>40728</v>
      </c>
      <c r="AZ54" s="68">
        <v>40470</v>
      </c>
      <c r="BA54" s="68">
        <v>39886</v>
      </c>
      <c r="BB54" s="68">
        <v>40764</v>
      </c>
      <c r="BC54" s="68">
        <v>39406</v>
      </c>
      <c r="BD54" s="68">
        <v>39475</v>
      </c>
      <c r="BE54" s="68">
        <v>38209</v>
      </c>
      <c r="BF54" s="68">
        <v>39030</v>
      </c>
      <c r="BG54" s="68">
        <v>38760</v>
      </c>
      <c r="BH54" s="68">
        <v>38443</v>
      </c>
      <c r="BI54" s="68">
        <v>38126</v>
      </c>
      <c r="BJ54" s="68">
        <v>37327</v>
      </c>
      <c r="BK54" s="68">
        <v>38169</v>
      </c>
      <c r="BL54" s="68">
        <v>37412</v>
      </c>
      <c r="BM54" s="68">
        <v>31871</v>
      </c>
      <c r="BN54" s="68">
        <v>30678</v>
      </c>
      <c r="BO54" s="68">
        <v>29885</v>
      </c>
      <c r="BP54" s="68">
        <v>30502</v>
      </c>
      <c r="BQ54" s="68">
        <v>31207</v>
      </c>
      <c r="BR54" s="68">
        <v>34348</v>
      </c>
      <c r="BS54" s="68">
        <v>34292</v>
      </c>
      <c r="BT54" s="68">
        <v>34844</v>
      </c>
      <c r="BU54" s="68">
        <v>33837</v>
      </c>
      <c r="BV54" s="68">
        <v>34631</v>
      </c>
      <c r="BW54" s="68">
        <v>34137</v>
      </c>
      <c r="BX54" s="68">
        <v>34570</v>
      </c>
      <c r="BY54" s="68">
        <v>32701</v>
      </c>
      <c r="BZ54" s="68">
        <v>31993</v>
      </c>
      <c r="CA54" s="68">
        <v>31369</v>
      </c>
      <c r="CB54" s="68">
        <v>30203</v>
      </c>
      <c r="CC54" s="68">
        <v>28808</v>
      </c>
      <c r="CD54" s="68">
        <v>28804</v>
      </c>
      <c r="CE54" s="68">
        <v>28138</v>
      </c>
      <c r="CF54" s="68">
        <v>25916</v>
      </c>
      <c r="CG54" s="68">
        <v>24742</v>
      </c>
      <c r="CH54" s="68">
        <v>23129</v>
      </c>
      <c r="CI54" s="68">
        <v>21486</v>
      </c>
      <c r="CJ54" s="68">
        <v>20362</v>
      </c>
      <c r="CK54" s="68">
        <v>18171</v>
      </c>
      <c r="CL54" s="68">
        <v>16939</v>
      </c>
      <c r="CM54" s="68">
        <v>15592</v>
      </c>
      <c r="CN54" s="68">
        <v>13750</v>
      </c>
      <c r="CO54" s="68">
        <v>12533</v>
      </c>
      <c r="CP54" s="68">
        <v>10468</v>
      </c>
      <c r="CQ54" s="68">
        <v>9512</v>
      </c>
      <c r="CR54" s="68">
        <v>8231</v>
      </c>
      <c r="CS54" s="68">
        <v>6904</v>
      </c>
      <c r="CT54" s="68">
        <v>5838</v>
      </c>
      <c r="CU54" s="68">
        <v>4752</v>
      </c>
      <c r="CV54" s="68">
        <v>3868</v>
      </c>
      <c r="CW54" s="68">
        <v>3126</v>
      </c>
      <c r="CX54" s="68">
        <v>2479</v>
      </c>
      <c r="CY54" s="68">
        <v>1820</v>
      </c>
      <c r="CZ54" s="68">
        <v>1411</v>
      </c>
      <c r="DA54" s="68">
        <v>946</v>
      </c>
      <c r="DB54" s="68">
        <v>701</v>
      </c>
      <c r="DC54" s="68">
        <v>526</v>
      </c>
      <c r="DD54" s="68">
        <v>303</v>
      </c>
      <c r="DE54" s="68">
        <v>180</v>
      </c>
      <c r="DF54" s="68">
        <v>99</v>
      </c>
      <c r="DG54" s="68">
        <v>64</v>
      </c>
      <c r="DH54" s="68">
        <v>82</v>
      </c>
    </row>
    <row r="55" spans="1:133" ht="0.95" customHeight="1" x14ac:dyDescent="0.3">
      <c r="A55" s="93" t="s">
        <v>200</v>
      </c>
      <c r="B55" s="93"/>
      <c r="C55" s="91">
        <f t="shared" ref="C55:C92" si="15">SUM(AG55:BX55)</f>
        <v>1793200</v>
      </c>
      <c r="D55" s="91">
        <f t="shared" ref="D55:D92" si="16">SUM(AG55:BY55)</f>
        <v>1827411</v>
      </c>
      <c r="E55" s="91">
        <f t="shared" ref="E55:E92" si="17">SUM(AG55:BZ55)</f>
        <v>1859700</v>
      </c>
      <c r="F55" s="91">
        <f t="shared" ref="F55:F92" si="18">SUM(AG55:CA55)</f>
        <v>1891293</v>
      </c>
      <c r="G55" s="91">
        <f t="shared" ref="G55:G92" si="19">SUM(AG55:CB55)</f>
        <v>1922195</v>
      </c>
      <c r="H55" s="91">
        <f>SUM(BY55:$EC55)</f>
        <v>479028</v>
      </c>
      <c r="I55" s="91">
        <f>SUM(BZ55:$EC55)</f>
        <v>444817</v>
      </c>
      <c r="J55" s="91">
        <f>SUM(CA55:$EC55)</f>
        <v>412528</v>
      </c>
      <c r="K55" s="91">
        <f>SUM(CB55:$EC55)</f>
        <v>380935</v>
      </c>
      <c r="L55" s="91">
        <f>SUM(CC55:$EC55)</f>
        <v>350033</v>
      </c>
      <c r="M55" s="68">
        <v>43286</v>
      </c>
      <c r="N55" s="68">
        <v>45493</v>
      </c>
      <c r="O55" s="68">
        <v>45905</v>
      </c>
      <c r="P55" s="68">
        <v>47174</v>
      </c>
      <c r="Q55" s="68">
        <v>48221</v>
      </c>
      <c r="R55" s="68">
        <v>49128</v>
      </c>
      <c r="S55" s="68">
        <v>50195</v>
      </c>
      <c r="T55" s="68">
        <v>50645</v>
      </c>
      <c r="U55" s="68">
        <v>51549</v>
      </c>
      <c r="V55" s="68">
        <v>50619</v>
      </c>
      <c r="W55" s="68">
        <v>48710</v>
      </c>
      <c r="X55" s="68">
        <v>47801</v>
      </c>
      <c r="Y55" s="68">
        <v>46733</v>
      </c>
      <c r="Z55" s="68">
        <v>46205</v>
      </c>
      <c r="AA55" s="68">
        <v>45722</v>
      </c>
      <c r="AB55" s="68">
        <v>46210</v>
      </c>
      <c r="AC55" s="68">
        <v>45399</v>
      </c>
      <c r="AD55" s="68">
        <v>45162</v>
      </c>
      <c r="AE55" s="68">
        <v>45330</v>
      </c>
      <c r="AF55" s="68">
        <v>45613</v>
      </c>
      <c r="AG55" s="68">
        <v>46520</v>
      </c>
      <c r="AH55" s="68">
        <v>45959</v>
      </c>
      <c r="AI55" s="68">
        <v>48291</v>
      </c>
      <c r="AJ55" s="68">
        <v>49297</v>
      </c>
      <c r="AK55" s="68">
        <v>51628</v>
      </c>
      <c r="AL55" s="68">
        <v>51699</v>
      </c>
      <c r="AM55" s="68">
        <v>52585</v>
      </c>
      <c r="AN55" s="68">
        <v>50900</v>
      </c>
      <c r="AO55" s="68">
        <v>51017</v>
      </c>
      <c r="AP55" s="68">
        <v>50274</v>
      </c>
      <c r="AQ55" s="68">
        <v>48518</v>
      </c>
      <c r="AR55" s="68">
        <v>46347</v>
      </c>
      <c r="AS55" s="68">
        <v>44663</v>
      </c>
      <c r="AT55" s="68">
        <v>43551</v>
      </c>
      <c r="AU55" s="68">
        <v>42483</v>
      </c>
      <c r="AV55" s="68">
        <v>41127</v>
      </c>
      <c r="AW55" s="68">
        <v>41922</v>
      </c>
      <c r="AX55" s="68">
        <v>41602</v>
      </c>
      <c r="AY55" s="68">
        <v>41225</v>
      </c>
      <c r="AZ55" s="68">
        <v>40702</v>
      </c>
      <c r="BA55" s="68">
        <v>40330</v>
      </c>
      <c r="BB55" s="68">
        <v>39802</v>
      </c>
      <c r="BC55" s="68">
        <v>40658</v>
      </c>
      <c r="BD55" s="68">
        <v>39365</v>
      </c>
      <c r="BE55" s="68">
        <v>39419</v>
      </c>
      <c r="BF55" s="68">
        <v>38184</v>
      </c>
      <c r="BG55" s="68">
        <v>39000</v>
      </c>
      <c r="BH55" s="68">
        <v>38730</v>
      </c>
      <c r="BI55" s="68">
        <v>38412</v>
      </c>
      <c r="BJ55" s="68">
        <v>38047</v>
      </c>
      <c r="BK55" s="68">
        <v>37296</v>
      </c>
      <c r="BL55" s="68">
        <v>38108</v>
      </c>
      <c r="BM55" s="68">
        <v>37260</v>
      </c>
      <c r="BN55" s="68">
        <v>31812</v>
      </c>
      <c r="BO55" s="68">
        <v>30620</v>
      </c>
      <c r="BP55" s="68">
        <v>29809</v>
      </c>
      <c r="BQ55" s="68">
        <v>30360</v>
      </c>
      <c r="BR55" s="68">
        <v>31074</v>
      </c>
      <c r="BS55" s="68">
        <v>34199</v>
      </c>
      <c r="BT55" s="68">
        <v>34101</v>
      </c>
      <c r="BU55" s="68">
        <v>34564</v>
      </c>
      <c r="BV55" s="68">
        <v>33637</v>
      </c>
      <c r="BW55" s="68">
        <v>34292</v>
      </c>
      <c r="BX55" s="68">
        <v>33811</v>
      </c>
      <c r="BY55" s="68">
        <v>34211</v>
      </c>
      <c r="BZ55" s="68">
        <v>32289</v>
      </c>
      <c r="CA55" s="68">
        <v>31593</v>
      </c>
      <c r="CB55" s="68">
        <v>30902</v>
      </c>
      <c r="CC55" s="68">
        <v>29675</v>
      </c>
      <c r="CD55" s="68">
        <v>28273</v>
      </c>
      <c r="CE55" s="68">
        <v>28164</v>
      </c>
      <c r="CF55" s="68">
        <v>27441</v>
      </c>
      <c r="CG55" s="68">
        <v>25247</v>
      </c>
      <c r="CH55" s="68">
        <v>23980</v>
      </c>
      <c r="CI55" s="68">
        <v>22333</v>
      </c>
      <c r="CJ55" s="68">
        <v>20591</v>
      </c>
      <c r="CK55" s="68">
        <v>19399</v>
      </c>
      <c r="CL55" s="68">
        <v>17251</v>
      </c>
      <c r="CM55" s="68">
        <v>15964</v>
      </c>
      <c r="CN55" s="68">
        <v>14612</v>
      </c>
      <c r="CO55" s="68">
        <v>12697</v>
      </c>
      <c r="CP55" s="68">
        <v>11497</v>
      </c>
      <c r="CQ55" s="68">
        <v>9573</v>
      </c>
      <c r="CR55" s="68">
        <v>8559</v>
      </c>
      <c r="CS55" s="68">
        <v>7351</v>
      </c>
      <c r="CT55" s="68">
        <v>6024</v>
      </c>
      <c r="CU55" s="68">
        <v>5020</v>
      </c>
      <c r="CV55" s="68">
        <v>4063</v>
      </c>
      <c r="CW55" s="68">
        <v>3224</v>
      </c>
      <c r="CX55" s="68">
        <v>2558</v>
      </c>
      <c r="CY55" s="68">
        <v>1974</v>
      </c>
      <c r="CZ55" s="68">
        <v>1396</v>
      </c>
      <c r="DA55" s="68">
        <v>1092</v>
      </c>
      <c r="DB55" s="68">
        <v>718</v>
      </c>
      <c r="DC55" s="68">
        <v>499</v>
      </c>
      <c r="DD55" s="68">
        <v>386</v>
      </c>
      <c r="DE55" s="68">
        <v>204</v>
      </c>
      <c r="DF55" s="68">
        <v>118</v>
      </c>
      <c r="DG55" s="68">
        <v>60</v>
      </c>
      <c r="DH55" s="68">
        <v>90</v>
      </c>
    </row>
    <row r="56" spans="1:133" ht="0.95" customHeight="1" x14ac:dyDescent="0.3">
      <c r="A56" s="93" t="s">
        <v>199</v>
      </c>
      <c r="B56" s="93"/>
      <c r="C56" s="91">
        <f t="shared" si="15"/>
        <v>1806883</v>
      </c>
      <c r="D56" s="91">
        <f t="shared" si="16"/>
        <v>1840333</v>
      </c>
      <c r="E56" s="91">
        <f t="shared" si="17"/>
        <v>1874079</v>
      </c>
      <c r="F56" s="91">
        <f t="shared" si="18"/>
        <v>1905948</v>
      </c>
      <c r="G56" s="91">
        <f t="shared" si="19"/>
        <v>1937045</v>
      </c>
      <c r="H56" s="91">
        <f>SUM(BY56:$EC56)</f>
        <v>490705</v>
      </c>
      <c r="I56" s="91">
        <f>SUM(BZ56:$EC56)</f>
        <v>457255</v>
      </c>
      <c r="J56" s="91">
        <f>SUM(CA56:$EC56)</f>
        <v>423509</v>
      </c>
      <c r="K56" s="91">
        <f>SUM(CB56:$EC56)</f>
        <v>391640</v>
      </c>
      <c r="L56" s="91">
        <f>SUM(CC56:$EC56)</f>
        <v>360543</v>
      </c>
      <c r="M56" s="68">
        <v>41290</v>
      </c>
      <c r="N56" s="68">
        <v>42539</v>
      </c>
      <c r="O56" s="68">
        <v>44863</v>
      </c>
      <c r="P56" s="68">
        <v>45515</v>
      </c>
      <c r="Q56" s="68">
        <v>46987</v>
      </c>
      <c r="R56" s="68">
        <v>48200</v>
      </c>
      <c r="S56" s="68">
        <v>48993</v>
      </c>
      <c r="T56" s="68">
        <v>49904</v>
      </c>
      <c r="U56" s="68">
        <v>50551</v>
      </c>
      <c r="V56" s="68">
        <v>51625</v>
      </c>
      <c r="W56" s="68">
        <v>50720</v>
      </c>
      <c r="X56" s="68">
        <v>48805</v>
      </c>
      <c r="Y56" s="68">
        <v>47906</v>
      </c>
      <c r="Z56" s="68">
        <v>46866</v>
      </c>
      <c r="AA56" s="68">
        <v>46365</v>
      </c>
      <c r="AB56" s="68">
        <v>46015</v>
      </c>
      <c r="AC56" s="68">
        <v>46580</v>
      </c>
      <c r="AD56" s="68">
        <v>45957</v>
      </c>
      <c r="AE56" s="68">
        <v>45964</v>
      </c>
      <c r="AF56" s="68">
        <v>46341</v>
      </c>
      <c r="AG56" s="68">
        <v>46574</v>
      </c>
      <c r="AH56" s="68">
        <v>47527</v>
      </c>
      <c r="AI56" s="68">
        <v>47059</v>
      </c>
      <c r="AJ56" s="68">
        <v>49286</v>
      </c>
      <c r="AK56" s="68">
        <v>50247</v>
      </c>
      <c r="AL56" s="68">
        <v>52350</v>
      </c>
      <c r="AM56" s="68">
        <v>52162</v>
      </c>
      <c r="AN56" s="68">
        <v>52822</v>
      </c>
      <c r="AO56" s="68">
        <v>50989</v>
      </c>
      <c r="AP56" s="68">
        <v>50929</v>
      </c>
      <c r="AQ56" s="68">
        <v>50082</v>
      </c>
      <c r="AR56" s="68">
        <v>48307</v>
      </c>
      <c r="AS56" s="68">
        <v>46148</v>
      </c>
      <c r="AT56" s="68">
        <v>44332</v>
      </c>
      <c r="AU56" s="68">
        <v>43297</v>
      </c>
      <c r="AV56" s="68">
        <v>42267</v>
      </c>
      <c r="AW56" s="68">
        <v>40939</v>
      </c>
      <c r="AX56" s="68">
        <v>41783</v>
      </c>
      <c r="AY56" s="68">
        <v>41548</v>
      </c>
      <c r="AZ56" s="68">
        <v>41216</v>
      </c>
      <c r="BA56" s="68">
        <v>40739</v>
      </c>
      <c r="BB56" s="68">
        <v>40299</v>
      </c>
      <c r="BC56" s="68">
        <v>39789</v>
      </c>
      <c r="BD56" s="68">
        <v>40666</v>
      </c>
      <c r="BE56" s="68">
        <v>39407</v>
      </c>
      <c r="BF56" s="68">
        <v>39419</v>
      </c>
      <c r="BG56" s="68">
        <v>38157</v>
      </c>
      <c r="BH56" s="68">
        <v>38933</v>
      </c>
      <c r="BI56" s="68">
        <v>38624</v>
      </c>
      <c r="BJ56" s="68">
        <v>38301</v>
      </c>
      <c r="BK56" s="68">
        <v>37953</v>
      </c>
      <c r="BL56" s="68">
        <v>37219</v>
      </c>
      <c r="BM56" s="68">
        <v>37992</v>
      </c>
      <c r="BN56" s="68">
        <v>37068</v>
      </c>
      <c r="BO56" s="68">
        <v>31719</v>
      </c>
      <c r="BP56" s="68">
        <v>30520</v>
      </c>
      <c r="BQ56" s="68">
        <v>29694</v>
      </c>
      <c r="BR56" s="68">
        <v>30167</v>
      </c>
      <c r="BS56" s="68">
        <v>30903</v>
      </c>
      <c r="BT56" s="68">
        <v>33994</v>
      </c>
      <c r="BU56" s="68">
        <v>33855</v>
      </c>
      <c r="BV56" s="68">
        <v>34262</v>
      </c>
      <c r="BW56" s="68">
        <v>33418</v>
      </c>
      <c r="BX56" s="68">
        <v>33921</v>
      </c>
      <c r="BY56" s="68">
        <v>33450</v>
      </c>
      <c r="BZ56" s="68">
        <v>33746</v>
      </c>
      <c r="CA56" s="68">
        <v>31869</v>
      </c>
      <c r="CB56" s="68">
        <v>31097</v>
      </c>
      <c r="CC56" s="68">
        <v>30426</v>
      </c>
      <c r="CD56" s="68">
        <v>29162</v>
      </c>
      <c r="CE56" s="68">
        <v>27675</v>
      </c>
      <c r="CF56" s="68">
        <v>27532</v>
      </c>
      <c r="CG56" s="68">
        <v>26666</v>
      </c>
      <c r="CH56" s="68">
        <v>24459</v>
      </c>
      <c r="CI56" s="68">
        <v>23183</v>
      </c>
      <c r="CJ56" s="68">
        <v>21476</v>
      </c>
      <c r="CK56" s="68">
        <v>19655</v>
      </c>
      <c r="CL56" s="68">
        <v>18425</v>
      </c>
      <c r="CM56" s="68">
        <v>16290</v>
      </c>
      <c r="CN56" s="68">
        <v>14908</v>
      </c>
      <c r="CO56" s="68">
        <v>13557</v>
      </c>
      <c r="CP56" s="68">
        <v>11689</v>
      </c>
      <c r="CQ56" s="68">
        <v>10496</v>
      </c>
      <c r="CR56" s="68">
        <v>8597</v>
      </c>
      <c r="CS56" s="68">
        <v>7614</v>
      </c>
      <c r="CT56" s="68">
        <v>6393</v>
      </c>
      <c r="CU56" s="68">
        <v>5168</v>
      </c>
      <c r="CV56" s="68">
        <v>4235</v>
      </c>
      <c r="CW56" s="68">
        <v>3398</v>
      </c>
      <c r="CX56" s="68">
        <v>2632</v>
      </c>
      <c r="CY56" s="68">
        <v>2033</v>
      </c>
      <c r="CZ56" s="68">
        <v>1552</v>
      </c>
      <c r="DA56" s="68">
        <v>1097</v>
      </c>
      <c r="DB56" s="68">
        <v>806</v>
      </c>
      <c r="DC56" s="68">
        <v>524</v>
      </c>
      <c r="DD56" s="68">
        <v>328</v>
      </c>
      <c r="DE56" s="68">
        <v>264</v>
      </c>
      <c r="DF56" s="68">
        <v>147</v>
      </c>
      <c r="DG56" s="68">
        <v>74</v>
      </c>
      <c r="DH56" s="68">
        <v>82</v>
      </c>
    </row>
    <row r="57" spans="1:133" ht="0.95" customHeight="1" x14ac:dyDescent="0.3">
      <c r="A57" s="93" t="s">
        <v>198</v>
      </c>
      <c r="B57" s="93"/>
      <c r="C57" s="91">
        <f t="shared" si="15"/>
        <v>1819546</v>
      </c>
      <c r="D57" s="91">
        <f t="shared" si="16"/>
        <v>1853048</v>
      </c>
      <c r="E57" s="91">
        <f t="shared" si="17"/>
        <v>1886085</v>
      </c>
      <c r="F57" s="91">
        <f t="shared" si="18"/>
        <v>1919431</v>
      </c>
      <c r="G57" s="91">
        <f t="shared" si="19"/>
        <v>1950847</v>
      </c>
      <c r="H57" s="91">
        <f>SUM(BY57:$EC57)</f>
        <v>502894</v>
      </c>
      <c r="I57" s="91">
        <f>SUM(BZ57:$EC57)</f>
        <v>469392</v>
      </c>
      <c r="J57" s="91">
        <f>SUM(CA57:$EC57)</f>
        <v>436355</v>
      </c>
      <c r="K57" s="91">
        <f>SUM(CB57:$EC57)</f>
        <v>403009</v>
      </c>
      <c r="L57" s="91">
        <f>SUM(CC57:$EC57)</f>
        <v>371593</v>
      </c>
      <c r="M57" s="68">
        <v>39508</v>
      </c>
      <c r="N57" s="68">
        <v>40080</v>
      </c>
      <c r="O57" s="68">
        <v>42017</v>
      </c>
      <c r="P57" s="68">
        <v>44744</v>
      </c>
      <c r="Q57" s="68">
        <v>45652</v>
      </c>
      <c r="R57" s="68">
        <v>47181</v>
      </c>
      <c r="S57" s="68">
        <v>48201</v>
      </c>
      <c r="T57" s="68">
        <v>48988</v>
      </c>
      <c r="U57" s="68">
        <v>49957</v>
      </c>
      <c r="V57" s="68">
        <v>50583</v>
      </c>
      <c r="W57" s="68">
        <v>51712</v>
      </c>
      <c r="X57" s="68">
        <v>50753</v>
      </c>
      <c r="Y57" s="68">
        <v>48822</v>
      </c>
      <c r="Z57" s="68">
        <v>47903</v>
      </c>
      <c r="AA57" s="68">
        <v>46849</v>
      </c>
      <c r="AB57" s="68">
        <v>46340</v>
      </c>
      <c r="AC57" s="68">
        <v>45972</v>
      </c>
      <c r="AD57" s="68">
        <v>46638</v>
      </c>
      <c r="AE57" s="68">
        <v>46064</v>
      </c>
      <c r="AF57" s="68">
        <v>46183</v>
      </c>
      <c r="AG57" s="68">
        <v>46688</v>
      </c>
      <c r="AH57" s="68">
        <v>46938</v>
      </c>
      <c r="AI57" s="68">
        <v>47922</v>
      </c>
      <c r="AJ57" s="68">
        <v>47526</v>
      </c>
      <c r="AK57" s="68">
        <v>49774</v>
      </c>
      <c r="AL57" s="68">
        <v>50723</v>
      </c>
      <c r="AM57" s="68">
        <v>52741</v>
      </c>
      <c r="AN57" s="68">
        <v>52481</v>
      </c>
      <c r="AO57" s="68">
        <v>53019</v>
      </c>
      <c r="AP57" s="68">
        <v>51086</v>
      </c>
      <c r="AQ57" s="68">
        <v>50996</v>
      </c>
      <c r="AR57" s="68">
        <v>50089</v>
      </c>
      <c r="AS57" s="68">
        <v>48300</v>
      </c>
      <c r="AT57" s="68">
        <v>46122</v>
      </c>
      <c r="AU57" s="68">
        <v>44245</v>
      </c>
      <c r="AV57" s="68">
        <v>43244</v>
      </c>
      <c r="AW57" s="68">
        <v>42230</v>
      </c>
      <c r="AX57" s="68">
        <v>40880</v>
      </c>
      <c r="AY57" s="68">
        <v>41759</v>
      </c>
      <c r="AZ57" s="68">
        <v>41509</v>
      </c>
      <c r="BA57" s="68">
        <v>41172</v>
      </c>
      <c r="BB57" s="68">
        <v>40748</v>
      </c>
      <c r="BC57" s="68">
        <v>40229</v>
      </c>
      <c r="BD57" s="68">
        <v>39727</v>
      </c>
      <c r="BE57" s="68">
        <v>40601</v>
      </c>
      <c r="BF57" s="68">
        <v>39392</v>
      </c>
      <c r="BG57" s="68">
        <v>39336</v>
      </c>
      <c r="BH57" s="68">
        <v>38101</v>
      </c>
      <c r="BI57" s="68">
        <v>38875</v>
      </c>
      <c r="BJ57" s="68">
        <v>38527</v>
      </c>
      <c r="BK57" s="68">
        <v>38204</v>
      </c>
      <c r="BL57" s="68">
        <v>37848</v>
      </c>
      <c r="BM57" s="68">
        <v>37113</v>
      </c>
      <c r="BN57" s="68">
        <v>37875</v>
      </c>
      <c r="BO57" s="68">
        <v>36896</v>
      </c>
      <c r="BP57" s="68">
        <v>31580</v>
      </c>
      <c r="BQ57" s="68">
        <v>30361</v>
      </c>
      <c r="BR57" s="68">
        <v>29527</v>
      </c>
      <c r="BS57" s="68">
        <v>30011</v>
      </c>
      <c r="BT57" s="68">
        <v>30727</v>
      </c>
      <c r="BU57" s="68">
        <v>33720</v>
      </c>
      <c r="BV57" s="68">
        <v>33595</v>
      </c>
      <c r="BW57" s="68">
        <v>33949</v>
      </c>
      <c r="BX57" s="68">
        <v>33160</v>
      </c>
      <c r="BY57" s="68">
        <v>33502</v>
      </c>
      <c r="BZ57" s="68">
        <v>33037</v>
      </c>
      <c r="CA57" s="68">
        <v>33346</v>
      </c>
      <c r="CB57" s="68">
        <v>31416</v>
      </c>
      <c r="CC57" s="68">
        <v>30612</v>
      </c>
      <c r="CD57" s="68">
        <v>29897</v>
      </c>
      <c r="CE57" s="68">
        <v>28598</v>
      </c>
      <c r="CF57" s="68">
        <v>27098</v>
      </c>
      <c r="CG57" s="68">
        <v>26820</v>
      </c>
      <c r="CH57" s="68">
        <v>25880</v>
      </c>
      <c r="CI57" s="68">
        <v>23716</v>
      </c>
      <c r="CJ57" s="68">
        <v>22334</v>
      </c>
      <c r="CK57" s="68">
        <v>20607</v>
      </c>
      <c r="CL57" s="68">
        <v>18749</v>
      </c>
      <c r="CM57" s="68">
        <v>17440</v>
      </c>
      <c r="CN57" s="68">
        <v>15290</v>
      </c>
      <c r="CO57" s="68">
        <v>13866</v>
      </c>
      <c r="CP57" s="68">
        <v>12511</v>
      </c>
      <c r="CQ57" s="68">
        <v>10663</v>
      </c>
      <c r="CR57" s="68">
        <v>9532</v>
      </c>
      <c r="CS57" s="68">
        <v>7632</v>
      </c>
      <c r="CT57" s="68">
        <v>6654</v>
      </c>
      <c r="CU57" s="68">
        <v>5567</v>
      </c>
      <c r="CV57" s="68">
        <v>4420</v>
      </c>
      <c r="CW57" s="68">
        <v>3551</v>
      </c>
      <c r="CX57" s="68">
        <v>2812</v>
      </c>
      <c r="CY57" s="68">
        <v>2123</v>
      </c>
      <c r="CZ57" s="68">
        <v>1593</v>
      </c>
      <c r="DA57" s="68">
        <v>1234</v>
      </c>
      <c r="DB57" s="68">
        <v>825</v>
      </c>
      <c r="DC57" s="68">
        <v>604</v>
      </c>
      <c r="DD57" s="68">
        <v>393</v>
      </c>
      <c r="DE57" s="68">
        <v>216</v>
      </c>
      <c r="DF57" s="68">
        <v>177</v>
      </c>
      <c r="DG57" s="68">
        <v>97</v>
      </c>
      <c r="DH57" s="68">
        <v>82</v>
      </c>
    </row>
    <row r="58" spans="1:133" ht="0.95" customHeight="1" x14ac:dyDescent="0.3">
      <c r="A58" s="93" t="s">
        <v>197</v>
      </c>
      <c r="B58" s="93"/>
      <c r="C58" s="91">
        <f t="shared" si="15"/>
        <v>1811703</v>
      </c>
      <c r="D58" s="91">
        <f t="shared" si="16"/>
        <v>1844507</v>
      </c>
      <c r="E58" s="91">
        <f t="shared" si="17"/>
        <v>1877569</v>
      </c>
      <c r="F58" s="91">
        <f t="shared" si="18"/>
        <v>1910100</v>
      </c>
      <c r="G58" s="91">
        <f t="shared" si="19"/>
        <v>1942943</v>
      </c>
      <c r="H58" s="91">
        <f>SUM(BY58:$EC58)</f>
        <v>513825</v>
      </c>
      <c r="I58" s="91">
        <f>SUM(BZ58:$EC58)</f>
        <v>481021</v>
      </c>
      <c r="J58" s="91">
        <f>SUM(CA58:$EC58)</f>
        <v>447959</v>
      </c>
      <c r="K58" s="91">
        <f>SUM(CB58:$EC58)</f>
        <v>415428</v>
      </c>
      <c r="L58" s="91">
        <f>SUM(CC58:$EC58)</f>
        <v>382585</v>
      </c>
      <c r="M58" s="68">
        <v>36437</v>
      </c>
      <c r="N58" s="68">
        <v>38137</v>
      </c>
      <c r="O58" s="68">
        <v>39416</v>
      </c>
      <c r="P58" s="68">
        <v>41499</v>
      </c>
      <c r="Q58" s="68">
        <v>44254</v>
      </c>
      <c r="R58" s="68">
        <v>44970</v>
      </c>
      <c r="S58" s="68">
        <v>46229</v>
      </c>
      <c r="T58" s="68">
        <v>47453</v>
      </c>
      <c r="U58" s="68">
        <v>48509</v>
      </c>
      <c r="V58" s="68">
        <v>49602</v>
      </c>
      <c r="W58" s="68">
        <v>50223</v>
      </c>
      <c r="X58" s="68">
        <v>51399</v>
      </c>
      <c r="Y58" s="68">
        <v>50499</v>
      </c>
      <c r="Z58" s="68">
        <v>48564</v>
      </c>
      <c r="AA58" s="68">
        <v>47736</v>
      </c>
      <c r="AB58" s="68">
        <v>46673</v>
      </c>
      <c r="AC58" s="68">
        <v>46138</v>
      </c>
      <c r="AD58" s="68">
        <v>45799</v>
      </c>
      <c r="AE58" s="68">
        <v>46374</v>
      </c>
      <c r="AF58" s="68">
        <v>45723</v>
      </c>
      <c r="AG58" s="68">
        <v>45903</v>
      </c>
      <c r="AH58" s="68">
        <v>46147</v>
      </c>
      <c r="AI58" s="68">
        <v>46576</v>
      </c>
      <c r="AJ58" s="68">
        <v>47483</v>
      </c>
      <c r="AK58" s="68">
        <v>47007</v>
      </c>
      <c r="AL58" s="68">
        <v>49255</v>
      </c>
      <c r="AM58" s="68">
        <v>49938</v>
      </c>
      <c r="AN58" s="68">
        <v>51879</v>
      </c>
      <c r="AO58" s="68">
        <v>51616</v>
      </c>
      <c r="AP58" s="68">
        <v>52083</v>
      </c>
      <c r="AQ58" s="68">
        <v>50202</v>
      </c>
      <c r="AR58" s="68">
        <v>50119</v>
      </c>
      <c r="AS58" s="68">
        <v>49224</v>
      </c>
      <c r="AT58" s="68">
        <v>47533</v>
      </c>
      <c r="AU58" s="68">
        <v>45393</v>
      </c>
      <c r="AV58" s="68">
        <v>43505</v>
      </c>
      <c r="AW58" s="68">
        <v>42635</v>
      </c>
      <c r="AX58" s="68">
        <v>41594</v>
      </c>
      <c r="AY58" s="68">
        <v>40404</v>
      </c>
      <c r="AZ58" s="68">
        <v>41266</v>
      </c>
      <c r="BA58" s="68">
        <v>41057</v>
      </c>
      <c r="BB58" s="68">
        <v>40760</v>
      </c>
      <c r="BC58" s="68">
        <v>40337</v>
      </c>
      <c r="BD58" s="68">
        <v>39862</v>
      </c>
      <c r="BE58" s="68">
        <v>39351</v>
      </c>
      <c r="BF58" s="68">
        <v>40223</v>
      </c>
      <c r="BG58" s="68">
        <v>39132</v>
      </c>
      <c r="BH58" s="68">
        <v>39008</v>
      </c>
      <c r="BI58" s="68">
        <v>37819</v>
      </c>
      <c r="BJ58" s="68">
        <v>38587</v>
      </c>
      <c r="BK58" s="68">
        <v>38256</v>
      </c>
      <c r="BL58" s="68">
        <v>37909</v>
      </c>
      <c r="BM58" s="68">
        <v>37580</v>
      </c>
      <c r="BN58" s="68">
        <v>36818</v>
      </c>
      <c r="BO58" s="68">
        <v>37621</v>
      </c>
      <c r="BP58" s="68">
        <v>36583</v>
      </c>
      <c r="BQ58" s="68">
        <v>31296</v>
      </c>
      <c r="BR58" s="68">
        <v>30103</v>
      </c>
      <c r="BS58" s="68">
        <v>29258</v>
      </c>
      <c r="BT58" s="68">
        <v>29779</v>
      </c>
      <c r="BU58" s="68">
        <v>30407</v>
      </c>
      <c r="BV58" s="68">
        <v>33407</v>
      </c>
      <c r="BW58" s="68">
        <v>33232</v>
      </c>
      <c r="BX58" s="68">
        <v>33556</v>
      </c>
      <c r="BY58" s="68">
        <v>32804</v>
      </c>
      <c r="BZ58" s="68">
        <v>33062</v>
      </c>
      <c r="CA58" s="68">
        <v>32531</v>
      </c>
      <c r="CB58" s="68">
        <v>32843</v>
      </c>
      <c r="CC58" s="68">
        <v>30933</v>
      </c>
      <c r="CD58" s="68">
        <v>30049</v>
      </c>
      <c r="CE58" s="68">
        <v>29279</v>
      </c>
      <c r="CF58" s="68">
        <v>27992</v>
      </c>
      <c r="CG58" s="68">
        <v>26429</v>
      </c>
      <c r="CH58" s="68">
        <v>26058</v>
      </c>
      <c r="CI58" s="68">
        <v>25080</v>
      </c>
      <c r="CJ58" s="68">
        <v>22836</v>
      </c>
      <c r="CK58" s="68">
        <v>21445</v>
      </c>
      <c r="CL58" s="68">
        <v>19670</v>
      </c>
      <c r="CM58" s="68">
        <v>17699</v>
      </c>
      <c r="CN58" s="68">
        <v>16379</v>
      </c>
      <c r="CO58" s="68">
        <v>14300</v>
      </c>
      <c r="CP58" s="68">
        <v>12830</v>
      </c>
      <c r="CQ58" s="68">
        <v>11507</v>
      </c>
      <c r="CR58" s="68">
        <v>9672</v>
      </c>
      <c r="CS58" s="68">
        <v>8500</v>
      </c>
      <c r="CT58" s="68">
        <v>6770</v>
      </c>
      <c r="CU58" s="68">
        <v>5792</v>
      </c>
      <c r="CV58" s="68">
        <v>4813</v>
      </c>
      <c r="CW58" s="68">
        <v>3713</v>
      </c>
      <c r="CX58" s="68">
        <v>2941</v>
      </c>
      <c r="CY58" s="68">
        <v>2316</v>
      </c>
      <c r="CZ58" s="68">
        <v>1697</v>
      </c>
      <c r="DA58" s="68">
        <v>1254</v>
      </c>
      <c r="DB58" s="68">
        <v>930</v>
      </c>
      <c r="DC58" s="68">
        <v>623</v>
      </c>
      <c r="DD58" s="68">
        <v>437</v>
      </c>
      <c r="DE58" s="68">
        <v>276</v>
      </c>
      <c r="DF58" s="68">
        <v>161</v>
      </c>
      <c r="DG58" s="68">
        <v>107</v>
      </c>
      <c r="DH58" s="68">
        <v>97</v>
      </c>
    </row>
    <row r="59" spans="1:133" ht="0.95" customHeight="1" x14ac:dyDescent="0.3">
      <c r="A59" s="93" t="s">
        <v>196</v>
      </c>
      <c r="B59" s="93"/>
      <c r="C59" s="91">
        <f t="shared" si="15"/>
        <v>1802882</v>
      </c>
      <c r="D59" s="91">
        <f t="shared" si="16"/>
        <v>1836024</v>
      </c>
      <c r="E59" s="91">
        <f t="shared" si="17"/>
        <v>1868451</v>
      </c>
      <c r="F59" s="91">
        <f t="shared" si="18"/>
        <v>1901060</v>
      </c>
      <c r="G59" s="91">
        <f t="shared" si="19"/>
        <v>1933076</v>
      </c>
      <c r="H59" s="91">
        <f>SUM(BY59:$EC59)</f>
        <v>524310</v>
      </c>
      <c r="I59" s="91">
        <f>SUM(BZ59:$EC59)</f>
        <v>491168</v>
      </c>
      <c r="J59" s="91">
        <f>SUM(CA59:$EC59)</f>
        <v>458741</v>
      </c>
      <c r="K59" s="91">
        <f>SUM(CB59:$EC59)</f>
        <v>426132</v>
      </c>
      <c r="L59" s="91">
        <f>SUM(CC59:$EC59)</f>
        <v>394116</v>
      </c>
      <c r="M59" s="68">
        <v>35535</v>
      </c>
      <c r="N59" s="68">
        <v>35530</v>
      </c>
      <c r="O59" s="68">
        <v>37483</v>
      </c>
      <c r="P59" s="68">
        <v>38909</v>
      </c>
      <c r="Q59" s="68">
        <v>41029</v>
      </c>
      <c r="R59" s="68">
        <v>43430</v>
      </c>
      <c r="S59" s="68">
        <v>43901</v>
      </c>
      <c r="T59" s="68">
        <v>45377</v>
      </c>
      <c r="U59" s="68">
        <v>46965</v>
      </c>
      <c r="V59" s="68">
        <v>48097</v>
      </c>
      <c r="W59" s="68">
        <v>49332</v>
      </c>
      <c r="X59" s="68">
        <v>49886</v>
      </c>
      <c r="Y59" s="68">
        <v>51051</v>
      </c>
      <c r="Z59" s="68">
        <v>50234</v>
      </c>
      <c r="AA59" s="68">
        <v>48404</v>
      </c>
      <c r="AB59" s="68">
        <v>47601</v>
      </c>
      <c r="AC59" s="68">
        <v>46485</v>
      </c>
      <c r="AD59" s="68">
        <v>45957</v>
      </c>
      <c r="AE59" s="68">
        <v>45643</v>
      </c>
      <c r="AF59" s="68">
        <v>46123</v>
      </c>
      <c r="AG59" s="68">
        <v>45482</v>
      </c>
      <c r="AH59" s="68">
        <v>45636</v>
      </c>
      <c r="AI59" s="68">
        <v>45837</v>
      </c>
      <c r="AJ59" s="68">
        <v>46119</v>
      </c>
      <c r="AK59" s="68">
        <v>47013</v>
      </c>
      <c r="AL59" s="68">
        <v>46410</v>
      </c>
      <c r="AM59" s="68">
        <v>48573</v>
      </c>
      <c r="AN59" s="68">
        <v>49186</v>
      </c>
      <c r="AO59" s="68">
        <v>50958</v>
      </c>
      <c r="AP59" s="68">
        <v>50627</v>
      </c>
      <c r="AQ59" s="68">
        <v>51088</v>
      </c>
      <c r="AR59" s="68">
        <v>49317</v>
      </c>
      <c r="AS59" s="68">
        <v>49417</v>
      </c>
      <c r="AT59" s="68">
        <v>48486</v>
      </c>
      <c r="AU59" s="68">
        <v>46805</v>
      </c>
      <c r="AV59" s="68">
        <v>44682</v>
      </c>
      <c r="AW59" s="68">
        <v>42742</v>
      </c>
      <c r="AX59" s="68">
        <v>41989</v>
      </c>
      <c r="AY59" s="68">
        <v>41027</v>
      </c>
      <c r="AZ59" s="68">
        <v>39951</v>
      </c>
      <c r="BA59" s="68">
        <v>40791</v>
      </c>
      <c r="BB59" s="68">
        <v>40620</v>
      </c>
      <c r="BC59" s="68">
        <v>40382</v>
      </c>
      <c r="BD59" s="68">
        <v>39970</v>
      </c>
      <c r="BE59" s="68">
        <v>39479</v>
      </c>
      <c r="BF59" s="68">
        <v>38963</v>
      </c>
      <c r="BG59" s="68">
        <v>39861</v>
      </c>
      <c r="BH59" s="68">
        <v>38782</v>
      </c>
      <c r="BI59" s="68">
        <v>38651</v>
      </c>
      <c r="BJ59" s="68">
        <v>37484</v>
      </c>
      <c r="BK59" s="68">
        <v>38278</v>
      </c>
      <c r="BL59" s="68">
        <v>37980</v>
      </c>
      <c r="BM59" s="68">
        <v>37563</v>
      </c>
      <c r="BN59" s="68">
        <v>37291</v>
      </c>
      <c r="BO59" s="68">
        <v>36543</v>
      </c>
      <c r="BP59" s="68">
        <v>37287</v>
      </c>
      <c r="BQ59" s="68">
        <v>36258</v>
      </c>
      <c r="BR59" s="68">
        <v>31003</v>
      </c>
      <c r="BS59" s="68">
        <v>29864</v>
      </c>
      <c r="BT59" s="68">
        <v>29012</v>
      </c>
      <c r="BU59" s="68">
        <v>29511</v>
      </c>
      <c r="BV59" s="68">
        <v>30102</v>
      </c>
      <c r="BW59" s="68">
        <v>32996</v>
      </c>
      <c r="BX59" s="68">
        <v>32866</v>
      </c>
      <c r="BY59" s="68">
        <v>33142</v>
      </c>
      <c r="BZ59" s="68">
        <v>32427</v>
      </c>
      <c r="CA59" s="68">
        <v>32609</v>
      </c>
      <c r="CB59" s="68">
        <v>32016</v>
      </c>
      <c r="CC59" s="68">
        <v>32286</v>
      </c>
      <c r="CD59" s="68">
        <v>30416</v>
      </c>
      <c r="CE59" s="68">
        <v>29453</v>
      </c>
      <c r="CF59" s="68">
        <v>28693</v>
      </c>
      <c r="CG59" s="68">
        <v>27290</v>
      </c>
      <c r="CH59" s="68">
        <v>25668</v>
      </c>
      <c r="CI59" s="68">
        <v>25236</v>
      </c>
      <c r="CJ59" s="68">
        <v>24214</v>
      </c>
      <c r="CK59" s="68">
        <v>21945</v>
      </c>
      <c r="CL59" s="68">
        <v>20473</v>
      </c>
      <c r="CM59" s="68">
        <v>18655</v>
      </c>
      <c r="CN59" s="68">
        <v>16649</v>
      </c>
      <c r="CO59" s="68">
        <v>15374</v>
      </c>
      <c r="CP59" s="68">
        <v>13223</v>
      </c>
      <c r="CQ59" s="68">
        <v>11819</v>
      </c>
      <c r="CR59" s="68">
        <v>10447</v>
      </c>
      <c r="CS59" s="68">
        <v>8607</v>
      </c>
      <c r="CT59" s="68">
        <v>7513</v>
      </c>
      <c r="CU59" s="68">
        <v>5893</v>
      </c>
      <c r="CV59" s="68">
        <v>4872</v>
      </c>
      <c r="CW59" s="68">
        <v>4042</v>
      </c>
      <c r="CX59" s="68">
        <v>3057</v>
      </c>
      <c r="CY59" s="68">
        <v>2363</v>
      </c>
      <c r="CZ59" s="68">
        <v>1833</v>
      </c>
      <c r="DA59" s="68">
        <v>1319</v>
      </c>
      <c r="DB59" s="68">
        <v>950</v>
      </c>
      <c r="DC59" s="68">
        <v>677</v>
      </c>
      <c r="DD59" s="68">
        <v>441</v>
      </c>
      <c r="DE59" s="68">
        <v>303</v>
      </c>
      <c r="DF59" s="68">
        <v>182</v>
      </c>
      <c r="DG59" s="68">
        <v>109</v>
      </c>
      <c r="DH59" s="68">
        <v>114</v>
      </c>
    </row>
    <row r="60" spans="1:133" ht="0.95" customHeight="1" x14ac:dyDescent="0.3">
      <c r="A60" s="93" t="s">
        <v>195</v>
      </c>
      <c r="B60" s="93"/>
      <c r="C60" s="91">
        <f t="shared" si="15"/>
        <v>1805659</v>
      </c>
      <c r="D60" s="91">
        <f t="shared" si="16"/>
        <v>1838178</v>
      </c>
      <c r="E60" s="91">
        <f t="shared" si="17"/>
        <v>1870923</v>
      </c>
      <c r="F60" s="91">
        <f t="shared" si="18"/>
        <v>1902996</v>
      </c>
      <c r="G60" s="91">
        <f t="shared" si="19"/>
        <v>1935176</v>
      </c>
      <c r="H60" s="91">
        <f>SUM(BY60:$EC60)</f>
        <v>534834</v>
      </c>
      <c r="I60" s="91">
        <f>SUM(BZ60:$EC60)</f>
        <v>502315</v>
      </c>
      <c r="J60" s="91">
        <f>SUM(CA60:$EC60)</f>
        <v>469570</v>
      </c>
      <c r="K60" s="91">
        <f>SUM(CB60:$EC60)</f>
        <v>437497</v>
      </c>
      <c r="L60" s="91">
        <f>SUM(CC60:$EC60)</f>
        <v>405317</v>
      </c>
      <c r="M60" s="68">
        <v>34929</v>
      </c>
      <c r="N60" s="68">
        <v>34898</v>
      </c>
      <c r="O60" s="68">
        <v>35318</v>
      </c>
      <c r="P60" s="68">
        <v>37442</v>
      </c>
      <c r="Q60" s="68">
        <v>38750</v>
      </c>
      <c r="R60" s="68">
        <v>40665</v>
      </c>
      <c r="S60" s="68">
        <v>42776</v>
      </c>
      <c r="T60" s="68">
        <v>43412</v>
      </c>
      <c r="U60" s="68">
        <v>45109</v>
      </c>
      <c r="V60" s="68">
        <v>46789</v>
      </c>
      <c r="W60" s="68">
        <v>47915</v>
      </c>
      <c r="X60" s="68">
        <v>49247</v>
      </c>
      <c r="Y60" s="68">
        <v>49761</v>
      </c>
      <c r="Z60" s="68">
        <v>50943</v>
      </c>
      <c r="AA60" s="68">
        <v>50176</v>
      </c>
      <c r="AB60" s="68">
        <v>48370</v>
      </c>
      <c r="AC60" s="68">
        <v>47506</v>
      </c>
      <c r="AD60" s="68">
        <v>46529</v>
      </c>
      <c r="AE60" s="68">
        <v>46179</v>
      </c>
      <c r="AF60" s="68">
        <v>45747</v>
      </c>
      <c r="AG60" s="68">
        <v>46316</v>
      </c>
      <c r="AH60" s="68">
        <v>45536</v>
      </c>
      <c r="AI60" s="68">
        <v>45711</v>
      </c>
      <c r="AJ60" s="68">
        <v>45836</v>
      </c>
      <c r="AK60" s="68">
        <v>46069</v>
      </c>
      <c r="AL60" s="68">
        <v>46963</v>
      </c>
      <c r="AM60" s="68">
        <v>46335</v>
      </c>
      <c r="AN60" s="68">
        <v>48460</v>
      </c>
      <c r="AO60" s="68">
        <v>48917</v>
      </c>
      <c r="AP60" s="68">
        <v>50596</v>
      </c>
      <c r="AQ60" s="68">
        <v>50274</v>
      </c>
      <c r="AR60" s="68">
        <v>50660</v>
      </c>
      <c r="AS60" s="68">
        <v>48926</v>
      </c>
      <c r="AT60" s="68">
        <v>49074</v>
      </c>
      <c r="AU60" s="68">
        <v>48058</v>
      </c>
      <c r="AV60" s="68">
        <v>46469</v>
      </c>
      <c r="AW60" s="68">
        <v>44335</v>
      </c>
      <c r="AX60" s="68">
        <v>42358</v>
      </c>
      <c r="AY60" s="68">
        <v>41652</v>
      </c>
      <c r="AZ60" s="68">
        <v>40725</v>
      </c>
      <c r="BA60" s="68">
        <v>39657</v>
      </c>
      <c r="BB60" s="68">
        <v>40532</v>
      </c>
      <c r="BC60" s="68">
        <v>40350</v>
      </c>
      <c r="BD60" s="68">
        <v>40130</v>
      </c>
      <c r="BE60" s="68">
        <v>39718</v>
      </c>
      <c r="BF60" s="68">
        <v>39252</v>
      </c>
      <c r="BG60" s="68">
        <v>38738</v>
      </c>
      <c r="BH60" s="68">
        <v>39570</v>
      </c>
      <c r="BI60" s="68">
        <v>38569</v>
      </c>
      <c r="BJ60" s="68">
        <v>38429</v>
      </c>
      <c r="BK60" s="68">
        <v>37237</v>
      </c>
      <c r="BL60" s="68">
        <v>38084</v>
      </c>
      <c r="BM60" s="68">
        <v>37750</v>
      </c>
      <c r="BN60" s="68">
        <v>37288</v>
      </c>
      <c r="BO60" s="68">
        <v>37003</v>
      </c>
      <c r="BP60" s="68">
        <v>36292</v>
      </c>
      <c r="BQ60" s="68">
        <v>36999</v>
      </c>
      <c r="BR60" s="68">
        <v>35939</v>
      </c>
      <c r="BS60" s="68">
        <v>30763</v>
      </c>
      <c r="BT60" s="68">
        <v>29656</v>
      </c>
      <c r="BU60" s="68">
        <v>28765</v>
      </c>
      <c r="BV60" s="68">
        <v>29244</v>
      </c>
      <c r="BW60" s="68">
        <v>29783</v>
      </c>
      <c r="BX60" s="68">
        <v>32641</v>
      </c>
      <c r="BY60" s="68">
        <v>32519</v>
      </c>
      <c r="BZ60" s="68">
        <v>32745</v>
      </c>
      <c r="CA60" s="68">
        <v>32073</v>
      </c>
      <c r="CB60" s="68">
        <v>32180</v>
      </c>
      <c r="CC60" s="68">
        <v>31497</v>
      </c>
      <c r="CD60" s="68">
        <v>31730</v>
      </c>
      <c r="CE60" s="68">
        <v>29872</v>
      </c>
      <c r="CF60" s="68">
        <v>28791</v>
      </c>
      <c r="CG60" s="68">
        <v>27991</v>
      </c>
      <c r="CH60" s="68">
        <v>26625</v>
      </c>
      <c r="CI60" s="68">
        <v>24924</v>
      </c>
      <c r="CJ60" s="68">
        <v>24350</v>
      </c>
      <c r="CK60" s="68">
        <v>23285</v>
      </c>
      <c r="CL60" s="68">
        <v>21049</v>
      </c>
      <c r="CM60" s="68">
        <v>19474</v>
      </c>
      <c r="CN60" s="68">
        <v>17588</v>
      </c>
      <c r="CO60" s="68">
        <v>15614</v>
      </c>
      <c r="CP60" s="68">
        <v>14302</v>
      </c>
      <c r="CQ60" s="68">
        <v>12175</v>
      </c>
      <c r="CR60" s="68">
        <v>10812</v>
      </c>
      <c r="CS60" s="68">
        <v>9429</v>
      </c>
      <c r="CT60" s="68">
        <v>7676</v>
      </c>
      <c r="CU60" s="68">
        <v>6561</v>
      </c>
      <c r="CV60" s="68">
        <v>5098</v>
      </c>
      <c r="CW60" s="68">
        <v>4146</v>
      </c>
      <c r="CX60" s="68">
        <v>3393</v>
      </c>
      <c r="CY60" s="68">
        <v>2505</v>
      </c>
      <c r="CZ60" s="68">
        <v>1906</v>
      </c>
      <c r="DA60" s="68">
        <v>1456</v>
      </c>
      <c r="DB60" s="68">
        <v>1049</v>
      </c>
      <c r="DC60" s="68">
        <v>736</v>
      </c>
      <c r="DD60" s="68">
        <v>504</v>
      </c>
      <c r="DE60" s="68">
        <v>306</v>
      </c>
      <c r="DF60" s="68">
        <v>213</v>
      </c>
      <c r="DG60" s="68">
        <v>129</v>
      </c>
      <c r="DH60" s="68">
        <v>131</v>
      </c>
    </row>
    <row r="61" spans="1:133" ht="0.95" customHeight="1" x14ac:dyDescent="0.3">
      <c r="A61" s="93" t="s">
        <v>194</v>
      </c>
      <c r="B61" s="93"/>
      <c r="C61" s="91">
        <f t="shared" si="15"/>
        <v>1813498</v>
      </c>
      <c r="D61" s="91">
        <f t="shared" si="16"/>
        <v>1845761</v>
      </c>
      <c r="E61" s="91">
        <f t="shared" si="17"/>
        <v>1877884</v>
      </c>
      <c r="F61" s="91">
        <f t="shared" si="18"/>
        <v>1910180</v>
      </c>
      <c r="G61" s="91">
        <f t="shared" si="19"/>
        <v>1941851</v>
      </c>
      <c r="H61" s="91">
        <f>SUM(BY61:$EC61)</f>
        <v>544044</v>
      </c>
      <c r="I61" s="91">
        <f>SUM(BZ61:$EC61)</f>
        <v>511781</v>
      </c>
      <c r="J61" s="91">
        <f>SUM(CA61:$EC61)</f>
        <v>479658</v>
      </c>
      <c r="K61" s="91">
        <f>SUM(CB61:$EC61)</f>
        <v>447362</v>
      </c>
      <c r="L61" s="91">
        <f>SUM(CC61:$EC61)</f>
        <v>415691</v>
      </c>
      <c r="M61" s="68">
        <v>34271</v>
      </c>
      <c r="N61" s="68">
        <v>34310</v>
      </c>
      <c r="O61" s="68">
        <v>34892</v>
      </c>
      <c r="P61" s="68">
        <v>35450</v>
      </c>
      <c r="Q61" s="68">
        <v>37554</v>
      </c>
      <c r="R61" s="68">
        <v>38635</v>
      </c>
      <c r="S61" s="68">
        <v>40400</v>
      </c>
      <c r="T61" s="68">
        <v>42486</v>
      </c>
      <c r="U61" s="68">
        <v>43364</v>
      </c>
      <c r="V61" s="68">
        <v>45091</v>
      </c>
      <c r="W61" s="68">
        <v>46832</v>
      </c>
      <c r="X61" s="68">
        <v>47918</v>
      </c>
      <c r="Y61" s="68">
        <v>49317</v>
      </c>
      <c r="Z61" s="68">
        <v>49760</v>
      </c>
      <c r="AA61" s="68">
        <v>51005</v>
      </c>
      <c r="AB61" s="68">
        <v>50181</v>
      </c>
      <c r="AC61" s="68">
        <v>48397</v>
      </c>
      <c r="AD61" s="68">
        <v>47536</v>
      </c>
      <c r="AE61" s="68">
        <v>46544</v>
      </c>
      <c r="AF61" s="68">
        <v>46140</v>
      </c>
      <c r="AG61" s="68">
        <v>45864</v>
      </c>
      <c r="AH61" s="68">
        <v>46398</v>
      </c>
      <c r="AI61" s="68">
        <v>45670</v>
      </c>
      <c r="AJ61" s="68">
        <v>45899</v>
      </c>
      <c r="AK61" s="68">
        <v>45920</v>
      </c>
      <c r="AL61" s="68">
        <v>46144</v>
      </c>
      <c r="AM61" s="68">
        <v>47033</v>
      </c>
      <c r="AN61" s="68">
        <v>46344</v>
      </c>
      <c r="AO61" s="68">
        <v>48491</v>
      </c>
      <c r="AP61" s="68">
        <v>48823</v>
      </c>
      <c r="AQ61" s="68">
        <v>50492</v>
      </c>
      <c r="AR61" s="68">
        <v>50147</v>
      </c>
      <c r="AS61" s="68">
        <v>50548</v>
      </c>
      <c r="AT61" s="68">
        <v>48753</v>
      </c>
      <c r="AU61" s="68">
        <v>49001</v>
      </c>
      <c r="AV61" s="68">
        <v>47931</v>
      </c>
      <c r="AW61" s="68">
        <v>46360</v>
      </c>
      <c r="AX61" s="68">
        <v>44130</v>
      </c>
      <c r="AY61" s="68">
        <v>42236</v>
      </c>
      <c r="AZ61" s="68">
        <v>41503</v>
      </c>
      <c r="BA61" s="68">
        <v>40600</v>
      </c>
      <c r="BB61" s="68">
        <v>39555</v>
      </c>
      <c r="BC61" s="68">
        <v>40390</v>
      </c>
      <c r="BD61" s="68">
        <v>40189</v>
      </c>
      <c r="BE61" s="68">
        <v>40012</v>
      </c>
      <c r="BF61" s="68">
        <v>39589</v>
      </c>
      <c r="BG61" s="68">
        <v>39118</v>
      </c>
      <c r="BH61" s="68">
        <v>38571</v>
      </c>
      <c r="BI61" s="68">
        <v>39394</v>
      </c>
      <c r="BJ61" s="68">
        <v>38415</v>
      </c>
      <c r="BK61" s="68">
        <v>38253</v>
      </c>
      <c r="BL61" s="68">
        <v>37062</v>
      </c>
      <c r="BM61" s="68">
        <v>37895</v>
      </c>
      <c r="BN61" s="68">
        <v>37540</v>
      </c>
      <c r="BO61" s="68">
        <v>37079</v>
      </c>
      <c r="BP61" s="68">
        <v>36793</v>
      </c>
      <c r="BQ61" s="68">
        <v>36067</v>
      </c>
      <c r="BR61" s="68">
        <v>36743</v>
      </c>
      <c r="BS61" s="68">
        <v>35662</v>
      </c>
      <c r="BT61" s="68">
        <v>30535</v>
      </c>
      <c r="BU61" s="68">
        <v>29394</v>
      </c>
      <c r="BV61" s="68">
        <v>28514</v>
      </c>
      <c r="BW61" s="68">
        <v>28975</v>
      </c>
      <c r="BX61" s="68">
        <v>29466</v>
      </c>
      <c r="BY61" s="68">
        <v>32263</v>
      </c>
      <c r="BZ61" s="68">
        <v>32123</v>
      </c>
      <c r="CA61" s="68">
        <v>32296</v>
      </c>
      <c r="CB61" s="68">
        <v>31671</v>
      </c>
      <c r="CC61" s="68">
        <v>31714</v>
      </c>
      <c r="CD61" s="68">
        <v>30956</v>
      </c>
      <c r="CE61" s="68">
        <v>31108</v>
      </c>
      <c r="CF61" s="68">
        <v>29272</v>
      </c>
      <c r="CG61" s="68">
        <v>28130</v>
      </c>
      <c r="CH61" s="68">
        <v>27242</v>
      </c>
      <c r="CI61" s="68">
        <v>25820</v>
      </c>
      <c r="CJ61" s="68">
        <v>24063</v>
      </c>
      <c r="CK61" s="68">
        <v>23416</v>
      </c>
      <c r="CL61" s="68">
        <v>22323</v>
      </c>
      <c r="CM61" s="68">
        <v>20116</v>
      </c>
      <c r="CN61" s="68">
        <v>18432</v>
      </c>
      <c r="CO61" s="68">
        <v>16483</v>
      </c>
      <c r="CP61" s="68">
        <v>14545</v>
      </c>
      <c r="CQ61" s="68">
        <v>13138</v>
      </c>
      <c r="CR61" s="68">
        <v>11132</v>
      </c>
      <c r="CS61" s="68">
        <v>9696</v>
      </c>
      <c r="CT61" s="68">
        <v>8354</v>
      </c>
      <c r="CU61" s="68">
        <v>6727</v>
      </c>
      <c r="CV61" s="68">
        <v>5647</v>
      </c>
      <c r="CW61" s="68">
        <v>4340</v>
      </c>
      <c r="CX61" s="68">
        <v>3462</v>
      </c>
      <c r="CY61" s="68">
        <v>2792</v>
      </c>
      <c r="CZ61" s="68">
        <v>2004</v>
      </c>
      <c r="DA61" s="68">
        <v>1466</v>
      </c>
      <c r="DB61" s="68">
        <v>1088</v>
      </c>
      <c r="DC61" s="68">
        <v>796</v>
      </c>
      <c r="DD61" s="68">
        <v>540</v>
      </c>
      <c r="DE61" s="68">
        <v>371</v>
      </c>
      <c r="DF61" s="68">
        <v>219</v>
      </c>
      <c r="DG61" s="68">
        <v>146</v>
      </c>
      <c r="DH61" s="68">
        <v>153</v>
      </c>
    </row>
    <row r="62" spans="1:133" ht="0.95" customHeight="1" x14ac:dyDescent="0.3">
      <c r="A62" s="93" t="s">
        <v>193</v>
      </c>
      <c r="B62" s="93"/>
      <c r="C62" s="91">
        <f t="shared" si="15"/>
        <v>1827676</v>
      </c>
      <c r="D62" s="91">
        <f t="shared" si="16"/>
        <v>1856857</v>
      </c>
      <c r="E62" s="91">
        <f t="shared" si="17"/>
        <v>1888770</v>
      </c>
      <c r="F62" s="91">
        <f t="shared" si="18"/>
        <v>1920540</v>
      </c>
      <c r="G62" s="91">
        <f t="shared" si="19"/>
        <v>1952399</v>
      </c>
      <c r="H62" s="91">
        <f>SUM(BY62:$EC62)</f>
        <v>550275</v>
      </c>
      <c r="I62" s="91">
        <f>SUM(BZ62:$EC62)</f>
        <v>521094</v>
      </c>
      <c r="J62" s="91">
        <f>SUM(CA62:$EC62)</f>
        <v>489181</v>
      </c>
      <c r="K62" s="91">
        <f>SUM(CB62:$EC62)</f>
        <v>457411</v>
      </c>
      <c r="L62" s="91">
        <f>SUM(CC62:$EC62)</f>
        <v>425552</v>
      </c>
      <c r="M62" s="68">
        <v>34568</v>
      </c>
      <c r="N62" s="68">
        <v>33952</v>
      </c>
      <c r="O62" s="68">
        <v>34513</v>
      </c>
      <c r="P62" s="68">
        <v>35032</v>
      </c>
      <c r="Q62" s="68">
        <v>35412</v>
      </c>
      <c r="R62" s="68">
        <v>37496</v>
      </c>
      <c r="S62" s="68">
        <v>38431</v>
      </c>
      <c r="T62" s="68">
        <v>40149</v>
      </c>
      <c r="U62" s="68">
        <v>42421</v>
      </c>
      <c r="V62" s="68">
        <v>43376</v>
      </c>
      <c r="W62" s="68">
        <v>45140</v>
      </c>
      <c r="X62" s="68">
        <v>46931</v>
      </c>
      <c r="Y62" s="68">
        <v>47968</v>
      </c>
      <c r="Z62" s="68">
        <v>49471</v>
      </c>
      <c r="AA62" s="68">
        <v>49949</v>
      </c>
      <c r="AB62" s="68">
        <v>51169</v>
      </c>
      <c r="AC62" s="68">
        <v>50332</v>
      </c>
      <c r="AD62" s="68">
        <v>48569</v>
      </c>
      <c r="AE62" s="68">
        <v>47763</v>
      </c>
      <c r="AF62" s="68">
        <v>46745</v>
      </c>
      <c r="AG62" s="68">
        <v>46445</v>
      </c>
      <c r="AH62" s="68">
        <v>46163</v>
      </c>
      <c r="AI62" s="68">
        <v>46769</v>
      </c>
      <c r="AJ62" s="68">
        <v>46011</v>
      </c>
      <c r="AK62" s="68">
        <v>46137</v>
      </c>
      <c r="AL62" s="68">
        <v>46189</v>
      </c>
      <c r="AM62" s="68">
        <v>46254</v>
      </c>
      <c r="AN62" s="68">
        <v>47187</v>
      </c>
      <c r="AO62" s="68">
        <v>46488</v>
      </c>
      <c r="AP62" s="68">
        <v>48556</v>
      </c>
      <c r="AQ62" s="68">
        <v>48849</v>
      </c>
      <c r="AR62" s="68">
        <v>50536</v>
      </c>
      <c r="AS62" s="68">
        <v>50166</v>
      </c>
      <c r="AT62" s="68">
        <v>50525</v>
      </c>
      <c r="AU62" s="68">
        <v>48676</v>
      </c>
      <c r="AV62" s="68">
        <v>48955</v>
      </c>
      <c r="AW62" s="68">
        <v>47872</v>
      </c>
      <c r="AX62" s="68">
        <v>46300</v>
      </c>
      <c r="AY62" s="68">
        <v>44075</v>
      </c>
      <c r="AZ62" s="68">
        <v>42143</v>
      </c>
      <c r="BA62" s="68">
        <v>41432</v>
      </c>
      <c r="BB62" s="68">
        <v>40542</v>
      </c>
      <c r="BC62" s="68">
        <v>39489</v>
      </c>
      <c r="BD62" s="68">
        <v>40256</v>
      </c>
      <c r="BE62" s="68">
        <v>40076</v>
      </c>
      <c r="BF62" s="68">
        <v>39877</v>
      </c>
      <c r="BG62" s="68">
        <v>39478</v>
      </c>
      <c r="BH62" s="68">
        <v>38975</v>
      </c>
      <c r="BI62" s="68">
        <v>38440</v>
      </c>
      <c r="BJ62" s="68">
        <v>39192</v>
      </c>
      <c r="BK62" s="68">
        <v>38287</v>
      </c>
      <c r="BL62" s="68">
        <v>38053</v>
      </c>
      <c r="BM62" s="68">
        <v>36892</v>
      </c>
      <c r="BN62" s="68">
        <v>37698</v>
      </c>
      <c r="BO62" s="68">
        <v>37313</v>
      </c>
      <c r="BP62" s="68">
        <v>36854</v>
      </c>
      <c r="BQ62" s="68">
        <v>36563</v>
      </c>
      <c r="BR62" s="68">
        <v>35832</v>
      </c>
      <c r="BS62" s="68">
        <v>36513</v>
      </c>
      <c r="BT62" s="68">
        <v>35357</v>
      </c>
      <c r="BU62" s="68">
        <v>30265</v>
      </c>
      <c r="BV62" s="68">
        <v>29144</v>
      </c>
      <c r="BW62" s="68">
        <v>28222</v>
      </c>
      <c r="BX62" s="68">
        <v>28630</v>
      </c>
      <c r="BY62" s="68">
        <v>29181</v>
      </c>
      <c r="BZ62" s="68">
        <v>31913</v>
      </c>
      <c r="CA62" s="68">
        <v>31770</v>
      </c>
      <c r="CB62" s="68">
        <v>31859</v>
      </c>
      <c r="CC62" s="68">
        <v>31217</v>
      </c>
      <c r="CD62" s="68">
        <v>31223</v>
      </c>
      <c r="CE62" s="68">
        <v>30419</v>
      </c>
      <c r="CF62" s="68">
        <v>30494</v>
      </c>
      <c r="CG62" s="68">
        <v>28558</v>
      </c>
      <c r="CH62" s="68">
        <v>27436</v>
      </c>
      <c r="CI62" s="68">
        <v>26448</v>
      </c>
      <c r="CJ62" s="68">
        <v>24966</v>
      </c>
      <c r="CK62" s="68">
        <v>23184</v>
      </c>
      <c r="CL62" s="68">
        <v>22441</v>
      </c>
      <c r="CM62" s="68">
        <v>21269</v>
      </c>
      <c r="CN62" s="68">
        <v>19069</v>
      </c>
      <c r="CO62" s="68">
        <v>17372</v>
      </c>
      <c r="CP62" s="68">
        <v>15416</v>
      </c>
      <c r="CQ62" s="68">
        <v>13509</v>
      </c>
      <c r="CR62" s="68">
        <v>12013</v>
      </c>
      <c r="CS62" s="68">
        <v>10044</v>
      </c>
      <c r="CT62" s="68">
        <v>8639</v>
      </c>
      <c r="CU62" s="68">
        <v>7371</v>
      </c>
      <c r="CV62" s="68">
        <v>5801</v>
      </c>
      <c r="CW62" s="68">
        <v>4795</v>
      </c>
      <c r="CX62" s="68">
        <v>3663</v>
      </c>
      <c r="CY62" s="68">
        <v>2836</v>
      </c>
      <c r="CZ62" s="68">
        <v>2235</v>
      </c>
      <c r="DA62" s="68">
        <v>1578</v>
      </c>
      <c r="DB62" s="68">
        <v>1164</v>
      </c>
      <c r="DC62" s="68">
        <v>830</v>
      </c>
      <c r="DD62" s="68">
        <v>575</v>
      </c>
      <c r="DE62" s="68">
        <v>383</v>
      </c>
      <c r="DF62" s="68">
        <v>266</v>
      </c>
      <c r="DG62" s="68">
        <v>164</v>
      </c>
      <c r="DH62" s="68">
        <v>174</v>
      </c>
    </row>
    <row r="63" spans="1:133" ht="0.95" customHeight="1" x14ac:dyDescent="0.3">
      <c r="A63" s="93" t="s">
        <v>192</v>
      </c>
      <c r="B63" s="93"/>
      <c r="C63" s="91">
        <f t="shared" si="15"/>
        <v>1846856</v>
      </c>
      <c r="D63" s="91">
        <f t="shared" si="16"/>
        <v>1875203</v>
      </c>
      <c r="E63" s="91">
        <f t="shared" si="17"/>
        <v>1904064</v>
      </c>
      <c r="F63" s="91">
        <f t="shared" si="18"/>
        <v>1935622</v>
      </c>
      <c r="G63" s="91">
        <f t="shared" si="19"/>
        <v>1966978</v>
      </c>
      <c r="H63" s="91">
        <f>SUM(BY63:$EC63)</f>
        <v>554766</v>
      </c>
      <c r="I63" s="91">
        <f>SUM(BZ63:$EC63)</f>
        <v>526419</v>
      </c>
      <c r="J63" s="91">
        <f>SUM(CA63:$EC63)</f>
        <v>497558</v>
      </c>
      <c r="K63" s="91">
        <f>SUM(CB63:$EC63)</f>
        <v>466000</v>
      </c>
      <c r="L63" s="91">
        <f>SUM(CC63:$EC63)</f>
        <v>434644</v>
      </c>
      <c r="M63" s="68">
        <v>35852</v>
      </c>
      <c r="N63" s="68">
        <v>34519</v>
      </c>
      <c r="O63" s="68">
        <v>34033</v>
      </c>
      <c r="P63" s="68">
        <v>34679</v>
      </c>
      <c r="Q63" s="68">
        <v>35112</v>
      </c>
      <c r="R63" s="68">
        <v>35781</v>
      </c>
      <c r="S63" s="68">
        <v>37433</v>
      </c>
      <c r="T63" s="68">
        <v>38364</v>
      </c>
      <c r="U63" s="68">
        <v>40216</v>
      </c>
      <c r="V63" s="68">
        <v>42450</v>
      </c>
      <c r="W63" s="68">
        <v>43548</v>
      </c>
      <c r="X63" s="68">
        <v>45332</v>
      </c>
      <c r="Y63" s="68">
        <v>47103</v>
      </c>
      <c r="Z63" s="68">
        <v>48147</v>
      </c>
      <c r="AA63" s="68">
        <v>49706</v>
      </c>
      <c r="AB63" s="68">
        <v>50158</v>
      </c>
      <c r="AC63" s="68">
        <v>51414</v>
      </c>
      <c r="AD63" s="68">
        <v>50626</v>
      </c>
      <c r="AE63" s="68">
        <v>49105</v>
      </c>
      <c r="AF63" s="68">
        <v>48078</v>
      </c>
      <c r="AG63" s="68">
        <v>47283</v>
      </c>
      <c r="AH63" s="68">
        <v>47038</v>
      </c>
      <c r="AI63" s="68">
        <v>46568</v>
      </c>
      <c r="AJ63" s="68">
        <v>47153</v>
      </c>
      <c r="AK63" s="68">
        <v>46393</v>
      </c>
      <c r="AL63" s="68">
        <v>46565</v>
      </c>
      <c r="AM63" s="68">
        <v>46565</v>
      </c>
      <c r="AN63" s="68">
        <v>46562</v>
      </c>
      <c r="AO63" s="68">
        <v>47379</v>
      </c>
      <c r="AP63" s="68">
        <v>46719</v>
      </c>
      <c r="AQ63" s="68">
        <v>48853</v>
      </c>
      <c r="AR63" s="68">
        <v>49074</v>
      </c>
      <c r="AS63" s="68">
        <v>50662</v>
      </c>
      <c r="AT63" s="68">
        <v>50253</v>
      </c>
      <c r="AU63" s="68">
        <v>50620</v>
      </c>
      <c r="AV63" s="68">
        <v>48695</v>
      </c>
      <c r="AW63" s="68">
        <v>49039</v>
      </c>
      <c r="AX63" s="68">
        <v>47825</v>
      </c>
      <c r="AY63" s="68">
        <v>46354</v>
      </c>
      <c r="AZ63" s="68">
        <v>44016</v>
      </c>
      <c r="BA63" s="68">
        <v>42154</v>
      </c>
      <c r="BB63" s="68">
        <v>41377</v>
      </c>
      <c r="BC63" s="68">
        <v>40515</v>
      </c>
      <c r="BD63" s="68">
        <v>39472</v>
      </c>
      <c r="BE63" s="68">
        <v>40187</v>
      </c>
      <c r="BF63" s="68">
        <v>40017</v>
      </c>
      <c r="BG63" s="68">
        <v>39793</v>
      </c>
      <c r="BH63" s="68">
        <v>39400</v>
      </c>
      <c r="BI63" s="68">
        <v>38834</v>
      </c>
      <c r="BJ63" s="68">
        <v>38307</v>
      </c>
      <c r="BK63" s="68">
        <v>39063</v>
      </c>
      <c r="BL63" s="68">
        <v>38156</v>
      </c>
      <c r="BM63" s="68">
        <v>37897</v>
      </c>
      <c r="BN63" s="68">
        <v>36748</v>
      </c>
      <c r="BO63" s="68">
        <v>37540</v>
      </c>
      <c r="BP63" s="68">
        <v>37079</v>
      </c>
      <c r="BQ63" s="68">
        <v>36614</v>
      </c>
      <c r="BR63" s="68">
        <v>36312</v>
      </c>
      <c r="BS63" s="68">
        <v>35611</v>
      </c>
      <c r="BT63" s="68">
        <v>36281</v>
      </c>
      <c r="BU63" s="68">
        <v>35032</v>
      </c>
      <c r="BV63" s="68">
        <v>30037</v>
      </c>
      <c r="BW63" s="68">
        <v>28861</v>
      </c>
      <c r="BX63" s="68">
        <v>27953</v>
      </c>
      <c r="BY63" s="68">
        <v>28347</v>
      </c>
      <c r="BZ63" s="68">
        <v>28861</v>
      </c>
      <c r="CA63" s="68">
        <v>31558</v>
      </c>
      <c r="CB63" s="68">
        <v>31356</v>
      </c>
      <c r="CC63" s="68">
        <v>31416</v>
      </c>
      <c r="CD63" s="68">
        <v>30747</v>
      </c>
      <c r="CE63" s="68">
        <v>30669</v>
      </c>
      <c r="CF63" s="68">
        <v>29835</v>
      </c>
      <c r="CG63" s="68">
        <v>29815</v>
      </c>
      <c r="CH63" s="68">
        <v>27830</v>
      </c>
      <c r="CI63" s="68">
        <v>26662</v>
      </c>
      <c r="CJ63" s="68">
        <v>25668</v>
      </c>
      <c r="CK63" s="68">
        <v>24066</v>
      </c>
      <c r="CL63" s="68">
        <v>22212</v>
      </c>
      <c r="CM63" s="68">
        <v>21331</v>
      </c>
      <c r="CN63" s="68">
        <v>20135</v>
      </c>
      <c r="CO63" s="68">
        <v>18000</v>
      </c>
      <c r="CP63" s="68">
        <v>16216</v>
      </c>
      <c r="CQ63" s="68">
        <v>14291</v>
      </c>
      <c r="CR63" s="68">
        <v>12326</v>
      </c>
      <c r="CS63" s="68">
        <v>10884</v>
      </c>
      <c r="CT63" s="68">
        <v>8901</v>
      </c>
      <c r="CU63" s="68">
        <v>7651</v>
      </c>
      <c r="CV63" s="68">
        <v>6338</v>
      </c>
      <c r="CW63" s="68">
        <v>4927</v>
      </c>
      <c r="CX63" s="68">
        <v>4016</v>
      </c>
      <c r="CY63" s="68">
        <v>3034</v>
      </c>
      <c r="CZ63" s="68">
        <v>2242</v>
      </c>
      <c r="DA63" s="68">
        <v>1726</v>
      </c>
      <c r="DB63" s="68">
        <v>1212</v>
      </c>
      <c r="DC63" s="68">
        <v>854</v>
      </c>
      <c r="DD63" s="68">
        <v>606</v>
      </c>
      <c r="DE63" s="68">
        <v>402</v>
      </c>
      <c r="DF63" s="68">
        <v>262</v>
      </c>
      <c r="DG63" s="68">
        <v>166</v>
      </c>
      <c r="DH63" s="68">
        <v>204</v>
      </c>
    </row>
    <row r="64" spans="1:133" ht="0.95" customHeight="1" x14ac:dyDescent="0.3">
      <c r="A64" s="93" t="s">
        <v>191</v>
      </c>
      <c r="B64" s="93"/>
      <c r="C64" s="91">
        <f t="shared" si="15"/>
        <v>1870689</v>
      </c>
      <c r="D64" s="91">
        <f t="shared" si="16"/>
        <v>1898378</v>
      </c>
      <c r="E64" s="91">
        <f t="shared" si="17"/>
        <v>1926433</v>
      </c>
      <c r="F64" s="91">
        <f t="shared" si="18"/>
        <v>1954995</v>
      </c>
      <c r="G64" s="91">
        <f t="shared" si="19"/>
        <v>1986198</v>
      </c>
      <c r="H64" s="91">
        <f>SUM(BY64:$EC64)</f>
        <v>558266</v>
      </c>
      <c r="I64" s="91">
        <f>SUM(BZ64:$EC64)</f>
        <v>530577</v>
      </c>
      <c r="J64" s="91">
        <f>SUM(CA64:$EC64)</f>
        <v>502522</v>
      </c>
      <c r="K64" s="91">
        <f>SUM(CB64:$EC64)</f>
        <v>473960</v>
      </c>
      <c r="L64" s="91">
        <f>SUM(CC64:$EC64)</f>
        <v>442757</v>
      </c>
      <c r="M64" s="68">
        <v>35626</v>
      </c>
      <c r="N64" s="68">
        <v>35816</v>
      </c>
      <c r="O64" s="68">
        <v>34675</v>
      </c>
      <c r="P64" s="68">
        <v>34255</v>
      </c>
      <c r="Q64" s="68">
        <v>34822</v>
      </c>
      <c r="R64" s="68">
        <v>35564</v>
      </c>
      <c r="S64" s="68">
        <v>35847</v>
      </c>
      <c r="T64" s="68">
        <v>37425</v>
      </c>
      <c r="U64" s="68">
        <v>38487</v>
      </c>
      <c r="V64" s="68">
        <v>40380</v>
      </c>
      <c r="W64" s="68">
        <v>42600</v>
      </c>
      <c r="X64" s="68">
        <v>43721</v>
      </c>
      <c r="Y64" s="68">
        <v>45384</v>
      </c>
      <c r="Z64" s="68">
        <v>47111</v>
      </c>
      <c r="AA64" s="68">
        <v>48163</v>
      </c>
      <c r="AB64" s="68">
        <v>49815</v>
      </c>
      <c r="AC64" s="68">
        <v>50287</v>
      </c>
      <c r="AD64" s="68">
        <v>51699</v>
      </c>
      <c r="AE64" s="68">
        <v>51005</v>
      </c>
      <c r="AF64" s="68">
        <v>49450</v>
      </c>
      <c r="AG64" s="68">
        <v>48561</v>
      </c>
      <c r="AH64" s="68">
        <v>47806</v>
      </c>
      <c r="AI64" s="68">
        <v>47785</v>
      </c>
      <c r="AJ64" s="68">
        <v>47269</v>
      </c>
      <c r="AK64" s="68">
        <v>47702</v>
      </c>
      <c r="AL64" s="68">
        <v>47053</v>
      </c>
      <c r="AM64" s="68">
        <v>47159</v>
      </c>
      <c r="AN64" s="68">
        <v>47137</v>
      </c>
      <c r="AO64" s="68">
        <v>46916</v>
      </c>
      <c r="AP64" s="68">
        <v>47811</v>
      </c>
      <c r="AQ64" s="68">
        <v>47029</v>
      </c>
      <c r="AR64" s="68">
        <v>49000</v>
      </c>
      <c r="AS64" s="68">
        <v>49153</v>
      </c>
      <c r="AT64" s="68">
        <v>50823</v>
      </c>
      <c r="AU64" s="68">
        <v>50347</v>
      </c>
      <c r="AV64" s="68">
        <v>50713</v>
      </c>
      <c r="AW64" s="68">
        <v>48788</v>
      </c>
      <c r="AX64" s="68">
        <v>49107</v>
      </c>
      <c r="AY64" s="68">
        <v>47913</v>
      </c>
      <c r="AZ64" s="68">
        <v>46381</v>
      </c>
      <c r="BA64" s="68">
        <v>44048</v>
      </c>
      <c r="BB64" s="68">
        <v>42120</v>
      </c>
      <c r="BC64" s="68">
        <v>41379</v>
      </c>
      <c r="BD64" s="68">
        <v>40475</v>
      </c>
      <c r="BE64" s="68">
        <v>39448</v>
      </c>
      <c r="BF64" s="68">
        <v>40171</v>
      </c>
      <c r="BG64" s="68">
        <v>39973</v>
      </c>
      <c r="BH64" s="68">
        <v>39745</v>
      </c>
      <c r="BI64" s="68">
        <v>39345</v>
      </c>
      <c r="BJ64" s="68">
        <v>38720</v>
      </c>
      <c r="BK64" s="68">
        <v>38245</v>
      </c>
      <c r="BL64" s="68">
        <v>38959</v>
      </c>
      <c r="BM64" s="68">
        <v>38012</v>
      </c>
      <c r="BN64" s="68">
        <v>37786</v>
      </c>
      <c r="BO64" s="68">
        <v>36587</v>
      </c>
      <c r="BP64" s="68">
        <v>37350</v>
      </c>
      <c r="BQ64" s="68">
        <v>36893</v>
      </c>
      <c r="BR64" s="68">
        <v>36395</v>
      </c>
      <c r="BS64" s="68">
        <v>36081</v>
      </c>
      <c r="BT64" s="68">
        <v>35360</v>
      </c>
      <c r="BU64" s="68">
        <v>36041</v>
      </c>
      <c r="BV64" s="68">
        <v>34759</v>
      </c>
      <c r="BW64" s="68">
        <v>29788</v>
      </c>
      <c r="BX64" s="68">
        <v>28556</v>
      </c>
      <c r="BY64" s="68">
        <v>27689</v>
      </c>
      <c r="BZ64" s="68">
        <v>28055</v>
      </c>
      <c r="CA64" s="68">
        <v>28562</v>
      </c>
      <c r="CB64" s="68">
        <v>31203</v>
      </c>
      <c r="CC64" s="68">
        <v>30925</v>
      </c>
      <c r="CD64" s="68">
        <v>30952</v>
      </c>
      <c r="CE64" s="68">
        <v>30270</v>
      </c>
      <c r="CF64" s="68">
        <v>30144</v>
      </c>
      <c r="CG64" s="68">
        <v>29180</v>
      </c>
      <c r="CH64" s="68">
        <v>29087</v>
      </c>
      <c r="CI64" s="68">
        <v>27086</v>
      </c>
      <c r="CJ64" s="68">
        <v>25834</v>
      </c>
      <c r="CK64" s="68">
        <v>24743</v>
      </c>
      <c r="CL64" s="68">
        <v>23046</v>
      </c>
      <c r="CM64" s="68">
        <v>21166</v>
      </c>
      <c r="CN64" s="68">
        <v>20226</v>
      </c>
      <c r="CO64" s="68">
        <v>18917</v>
      </c>
      <c r="CP64" s="68">
        <v>16804</v>
      </c>
      <c r="CQ64" s="68">
        <v>14980</v>
      </c>
      <c r="CR64" s="68">
        <v>13052</v>
      </c>
      <c r="CS64" s="68">
        <v>11130</v>
      </c>
      <c r="CT64" s="68">
        <v>9696</v>
      </c>
      <c r="CU64" s="68">
        <v>7889</v>
      </c>
      <c r="CV64" s="68">
        <v>6616</v>
      </c>
      <c r="CW64" s="68">
        <v>5386</v>
      </c>
      <c r="CX64" s="68">
        <v>4142</v>
      </c>
      <c r="CY64" s="68">
        <v>3314</v>
      </c>
      <c r="CZ64" s="68">
        <v>2468</v>
      </c>
      <c r="DA64" s="68">
        <v>1762</v>
      </c>
      <c r="DB64" s="68">
        <v>1314</v>
      </c>
      <c r="DC64" s="68">
        <v>887</v>
      </c>
      <c r="DD64" s="68">
        <v>627</v>
      </c>
      <c r="DE64" s="68">
        <v>435</v>
      </c>
      <c r="DF64" s="68">
        <v>274</v>
      </c>
      <c r="DG64" s="68">
        <v>184</v>
      </c>
      <c r="DH64" s="68">
        <v>221</v>
      </c>
    </row>
    <row r="65" spans="1:112" ht="0.95" customHeight="1" x14ac:dyDescent="0.3">
      <c r="A65" s="93" t="s">
        <v>190</v>
      </c>
      <c r="B65" s="93"/>
      <c r="C65" s="91">
        <f t="shared" si="15"/>
        <v>1895283</v>
      </c>
      <c r="D65" s="91">
        <f t="shared" si="16"/>
        <v>1923565</v>
      </c>
      <c r="E65" s="91">
        <f t="shared" si="17"/>
        <v>1950991</v>
      </c>
      <c r="F65" s="91">
        <f t="shared" si="18"/>
        <v>1978744</v>
      </c>
      <c r="G65" s="91">
        <f t="shared" si="19"/>
        <v>2006966</v>
      </c>
      <c r="H65" s="91">
        <f>SUM(BY65:$EC65)</f>
        <v>562313</v>
      </c>
      <c r="I65" s="91">
        <f>SUM(BZ65:$EC65)</f>
        <v>534031</v>
      </c>
      <c r="J65" s="91">
        <f>SUM(CA65:$EC65)</f>
        <v>506605</v>
      </c>
      <c r="K65" s="91">
        <f>SUM(CB65:$EC65)</f>
        <v>478852</v>
      </c>
      <c r="L65" s="91">
        <f>SUM(CC65:$EC65)</f>
        <v>450630</v>
      </c>
      <c r="M65" s="68">
        <v>36580</v>
      </c>
      <c r="N65" s="68">
        <v>35620</v>
      </c>
      <c r="O65" s="68">
        <v>35781</v>
      </c>
      <c r="P65" s="68">
        <v>34850</v>
      </c>
      <c r="Q65" s="68">
        <v>34491</v>
      </c>
      <c r="R65" s="68">
        <v>35257</v>
      </c>
      <c r="S65" s="68">
        <v>35599</v>
      </c>
      <c r="T65" s="68">
        <v>35859</v>
      </c>
      <c r="U65" s="68">
        <v>37494</v>
      </c>
      <c r="V65" s="68">
        <v>38536</v>
      </c>
      <c r="W65" s="68">
        <v>40471</v>
      </c>
      <c r="X65" s="68">
        <v>42678</v>
      </c>
      <c r="Y65" s="68">
        <v>43770</v>
      </c>
      <c r="Z65" s="68">
        <v>45349</v>
      </c>
      <c r="AA65" s="68">
        <v>47103</v>
      </c>
      <c r="AB65" s="68">
        <v>48186</v>
      </c>
      <c r="AC65" s="68">
        <v>49841</v>
      </c>
      <c r="AD65" s="68">
        <v>50388</v>
      </c>
      <c r="AE65" s="68">
        <v>51908</v>
      </c>
      <c r="AF65" s="68">
        <v>51323</v>
      </c>
      <c r="AG65" s="68">
        <v>49886</v>
      </c>
      <c r="AH65" s="68">
        <v>48982</v>
      </c>
      <c r="AI65" s="68">
        <v>48532</v>
      </c>
      <c r="AJ65" s="68">
        <v>48490</v>
      </c>
      <c r="AK65" s="68">
        <v>47902</v>
      </c>
      <c r="AL65" s="68">
        <v>48306</v>
      </c>
      <c r="AM65" s="68">
        <v>47628</v>
      </c>
      <c r="AN65" s="68">
        <v>47705</v>
      </c>
      <c r="AO65" s="68">
        <v>47556</v>
      </c>
      <c r="AP65" s="68">
        <v>47353</v>
      </c>
      <c r="AQ65" s="68">
        <v>48085</v>
      </c>
      <c r="AR65" s="68">
        <v>47308</v>
      </c>
      <c r="AS65" s="68">
        <v>49178</v>
      </c>
      <c r="AT65" s="68">
        <v>49270</v>
      </c>
      <c r="AU65" s="68">
        <v>50931</v>
      </c>
      <c r="AV65" s="68">
        <v>50453</v>
      </c>
      <c r="AW65" s="68">
        <v>50703</v>
      </c>
      <c r="AX65" s="68">
        <v>48895</v>
      </c>
      <c r="AY65" s="68">
        <v>49145</v>
      </c>
      <c r="AZ65" s="68">
        <v>47967</v>
      </c>
      <c r="BA65" s="68">
        <v>46443</v>
      </c>
      <c r="BB65" s="68">
        <v>44060</v>
      </c>
      <c r="BC65" s="68">
        <v>42149</v>
      </c>
      <c r="BD65" s="68">
        <v>41347</v>
      </c>
      <c r="BE65" s="68">
        <v>40467</v>
      </c>
      <c r="BF65" s="68">
        <v>39424</v>
      </c>
      <c r="BG65" s="68">
        <v>40100</v>
      </c>
      <c r="BH65" s="68">
        <v>39934</v>
      </c>
      <c r="BI65" s="68">
        <v>39650</v>
      </c>
      <c r="BJ65" s="68">
        <v>39243</v>
      </c>
      <c r="BK65" s="68">
        <v>38614</v>
      </c>
      <c r="BL65" s="68">
        <v>38116</v>
      </c>
      <c r="BM65" s="68">
        <v>38823</v>
      </c>
      <c r="BN65" s="68">
        <v>37865</v>
      </c>
      <c r="BO65" s="68">
        <v>37592</v>
      </c>
      <c r="BP65" s="68">
        <v>36392</v>
      </c>
      <c r="BQ65" s="68">
        <v>37136</v>
      </c>
      <c r="BR65" s="68">
        <v>36718</v>
      </c>
      <c r="BS65" s="68">
        <v>36161</v>
      </c>
      <c r="BT65" s="68">
        <v>35828</v>
      </c>
      <c r="BU65" s="68">
        <v>35136</v>
      </c>
      <c r="BV65" s="68">
        <v>35807</v>
      </c>
      <c r="BW65" s="68">
        <v>34488</v>
      </c>
      <c r="BX65" s="68">
        <v>29515</v>
      </c>
      <c r="BY65" s="68">
        <v>28282</v>
      </c>
      <c r="BZ65" s="68">
        <v>27426</v>
      </c>
      <c r="CA65" s="68">
        <v>27753</v>
      </c>
      <c r="CB65" s="68">
        <v>28222</v>
      </c>
      <c r="CC65" s="68">
        <v>30820</v>
      </c>
      <c r="CD65" s="68">
        <v>30491</v>
      </c>
      <c r="CE65" s="68">
        <v>30454</v>
      </c>
      <c r="CF65" s="68">
        <v>29736</v>
      </c>
      <c r="CG65" s="68">
        <v>29528</v>
      </c>
      <c r="CH65" s="68">
        <v>28508</v>
      </c>
      <c r="CI65" s="68">
        <v>28321</v>
      </c>
      <c r="CJ65" s="68">
        <v>26247</v>
      </c>
      <c r="CK65" s="68">
        <v>24973</v>
      </c>
      <c r="CL65" s="68">
        <v>23815</v>
      </c>
      <c r="CM65" s="68">
        <v>22026</v>
      </c>
      <c r="CN65" s="68">
        <v>20058</v>
      </c>
      <c r="CO65" s="68">
        <v>19106</v>
      </c>
      <c r="CP65" s="68">
        <v>17674</v>
      </c>
      <c r="CQ65" s="68">
        <v>15596</v>
      </c>
      <c r="CR65" s="68">
        <v>13656</v>
      </c>
      <c r="CS65" s="68">
        <v>11756</v>
      </c>
      <c r="CT65" s="68">
        <v>9948</v>
      </c>
      <c r="CU65" s="68">
        <v>8571</v>
      </c>
      <c r="CV65" s="68">
        <v>6950</v>
      </c>
      <c r="CW65" s="68">
        <v>5629</v>
      </c>
      <c r="CX65" s="68">
        <v>4562</v>
      </c>
      <c r="CY65" s="68">
        <v>3442</v>
      </c>
      <c r="CZ65" s="68">
        <v>2675</v>
      </c>
      <c r="DA65" s="68">
        <v>1907</v>
      </c>
      <c r="DB65" s="68">
        <v>1363</v>
      </c>
      <c r="DC65" s="68">
        <v>986</v>
      </c>
      <c r="DD65" s="68">
        <v>644</v>
      </c>
      <c r="DE65" s="68">
        <v>444</v>
      </c>
      <c r="DF65" s="68">
        <v>302</v>
      </c>
      <c r="DG65" s="68">
        <v>189</v>
      </c>
      <c r="DH65" s="68">
        <v>253</v>
      </c>
    </row>
    <row r="66" spans="1:112" ht="0.95" customHeight="1" x14ac:dyDescent="0.3">
      <c r="A66" s="93" t="s">
        <v>189</v>
      </c>
      <c r="B66" s="93"/>
      <c r="C66" s="91">
        <f t="shared" si="15"/>
        <v>1915683</v>
      </c>
      <c r="D66" s="91">
        <f t="shared" si="16"/>
        <v>1944870</v>
      </c>
      <c r="E66" s="91">
        <f t="shared" si="17"/>
        <v>1972849</v>
      </c>
      <c r="F66" s="91">
        <f t="shared" si="18"/>
        <v>1999968</v>
      </c>
      <c r="G66" s="91">
        <f t="shared" si="19"/>
        <v>2027377</v>
      </c>
      <c r="H66" s="91">
        <f>SUM(BY66:$EC66)</f>
        <v>566160</v>
      </c>
      <c r="I66" s="91">
        <f>SUM(BZ66:$EC66)</f>
        <v>536973</v>
      </c>
      <c r="J66" s="91">
        <f>SUM(CA66:$EC66)</f>
        <v>508994</v>
      </c>
      <c r="K66" s="91">
        <f>SUM(CB66:$EC66)</f>
        <v>481875</v>
      </c>
      <c r="L66" s="91">
        <f>SUM(CC66:$EC66)</f>
        <v>454466</v>
      </c>
      <c r="M66" s="68">
        <v>35779</v>
      </c>
      <c r="N66" s="68">
        <v>36420</v>
      </c>
      <c r="O66" s="68">
        <v>35448</v>
      </c>
      <c r="P66" s="68">
        <v>35939</v>
      </c>
      <c r="Q66" s="68">
        <v>35119</v>
      </c>
      <c r="R66" s="68">
        <v>34759</v>
      </c>
      <c r="S66" s="68">
        <v>35224</v>
      </c>
      <c r="T66" s="68">
        <v>35585</v>
      </c>
      <c r="U66" s="68">
        <v>35858</v>
      </c>
      <c r="V66" s="68">
        <v>37599</v>
      </c>
      <c r="W66" s="68">
        <v>38567</v>
      </c>
      <c r="X66" s="68">
        <v>40448</v>
      </c>
      <c r="Y66" s="68">
        <v>42644</v>
      </c>
      <c r="Z66" s="68">
        <v>43677</v>
      </c>
      <c r="AA66" s="68">
        <v>45353</v>
      </c>
      <c r="AB66" s="68">
        <v>47090</v>
      </c>
      <c r="AC66" s="68">
        <v>48124</v>
      </c>
      <c r="AD66" s="68">
        <v>49787</v>
      </c>
      <c r="AE66" s="68">
        <v>50322</v>
      </c>
      <c r="AF66" s="68">
        <v>51888</v>
      </c>
      <c r="AG66" s="68">
        <v>51360</v>
      </c>
      <c r="AH66" s="68">
        <v>49936</v>
      </c>
      <c r="AI66" s="68">
        <v>49289</v>
      </c>
      <c r="AJ66" s="68">
        <v>48889</v>
      </c>
      <c r="AK66" s="68">
        <v>48898</v>
      </c>
      <c r="AL66" s="68">
        <v>48300</v>
      </c>
      <c r="AM66" s="68">
        <v>48736</v>
      </c>
      <c r="AN66" s="68">
        <v>48065</v>
      </c>
      <c r="AO66" s="68">
        <v>48070</v>
      </c>
      <c r="AP66" s="68">
        <v>47825</v>
      </c>
      <c r="AQ66" s="68">
        <v>47540</v>
      </c>
      <c r="AR66" s="68">
        <v>48234</v>
      </c>
      <c r="AS66" s="68">
        <v>47387</v>
      </c>
      <c r="AT66" s="68">
        <v>49227</v>
      </c>
      <c r="AU66" s="68">
        <v>49290</v>
      </c>
      <c r="AV66" s="68">
        <v>50876</v>
      </c>
      <c r="AW66" s="68">
        <v>50440</v>
      </c>
      <c r="AX66" s="68">
        <v>50677</v>
      </c>
      <c r="AY66" s="68">
        <v>48911</v>
      </c>
      <c r="AZ66" s="68">
        <v>49134</v>
      </c>
      <c r="BA66" s="68">
        <v>47947</v>
      </c>
      <c r="BB66" s="68">
        <v>46381</v>
      </c>
      <c r="BC66" s="68">
        <v>44038</v>
      </c>
      <c r="BD66" s="68">
        <v>42039</v>
      </c>
      <c r="BE66" s="68">
        <v>41244</v>
      </c>
      <c r="BF66" s="68">
        <v>40378</v>
      </c>
      <c r="BG66" s="68">
        <v>39312</v>
      </c>
      <c r="BH66" s="68">
        <v>39984</v>
      </c>
      <c r="BI66" s="68">
        <v>39753</v>
      </c>
      <c r="BJ66" s="68">
        <v>39465</v>
      </c>
      <c r="BK66" s="68">
        <v>39039</v>
      </c>
      <c r="BL66" s="68">
        <v>38446</v>
      </c>
      <c r="BM66" s="68">
        <v>37936</v>
      </c>
      <c r="BN66" s="68">
        <v>38616</v>
      </c>
      <c r="BO66" s="68">
        <v>37620</v>
      </c>
      <c r="BP66" s="68">
        <v>37313</v>
      </c>
      <c r="BQ66" s="68">
        <v>36135</v>
      </c>
      <c r="BR66" s="68">
        <v>36806</v>
      </c>
      <c r="BS66" s="68">
        <v>36429</v>
      </c>
      <c r="BT66" s="68">
        <v>35833</v>
      </c>
      <c r="BU66" s="68">
        <v>35544</v>
      </c>
      <c r="BV66" s="68">
        <v>34804</v>
      </c>
      <c r="BW66" s="68">
        <v>35389</v>
      </c>
      <c r="BX66" s="68">
        <v>34148</v>
      </c>
      <c r="BY66" s="68">
        <v>29187</v>
      </c>
      <c r="BZ66" s="68">
        <v>27979</v>
      </c>
      <c r="CA66" s="68">
        <v>27119</v>
      </c>
      <c r="CB66" s="68">
        <v>27409</v>
      </c>
      <c r="CC66" s="68">
        <v>27840</v>
      </c>
      <c r="CD66" s="68">
        <v>30370</v>
      </c>
      <c r="CE66" s="68">
        <v>29988</v>
      </c>
      <c r="CF66" s="68">
        <v>29849</v>
      </c>
      <c r="CG66" s="68">
        <v>29112</v>
      </c>
      <c r="CH66" s="68">
        <v>28836</v>
      </c>
      <c r="CI66" s="68">
        <v>27701</v>
      </c>
      <c r="CJ66" s="68">
        <v>27476</v>
      </c>
      <c r="CK66" s="68">
        <v>25320</v>
      </c>
      <c r="CL66" s="68">
        <v>23999</v>
      </c>
      <c r="CM66" s="68">
        <v>22799</v>
      </c>
      <c r="CN66" s="68">
        <v>20909</v>
      </c>
      <c r="CO66" s="68">
        <v>18947</v>
      </c>
      <c r="CP66" s="68">
        <v>17887</v>
      </c>
      <c r="CQ66" s="68">
        <v>16327</v>
      </c>
      <c r="CR66" s="68">
        <v>14306</v>
      </c>
      <c r="CS66" s="68">
        <v>12351</v>
      </c>
      <c r="CT66" s="68">
        <v>10582</v>
      </c>
      <c r="CU66" s="68">
        <v>8769</v>
      </c>
      <c r="CV66" s="68">
        <v>7445</v>
      </c>
      <c r="CW66" s="68">
        <v>5974</v>
      </c>
      <c r="CX66" s="68">
        <v>4725</v>
      </c>
      <c r="CY66" s="68">
        <v>3710</v>
      </c>
      <c r="CZ66" s="68">
        <v>2772</v>
      </c>
      <c r="DA66" s="68">
        <v>2093</v>
      </c>
      <c r="DB66" s="68">
        <v>1439</v>
      </c>
      <c r="DC66" s="68">
        <v>1015</v>
      </c>
      <c r="DD66" s="68">
        <v>720</v>
      </c>
      <c r="DE66" s="68">
        <v>460</v>
      </c>
      <c r="DF66" s="68">
        <v>311</v>
      </c>
      <c r="DG66" s="68">
        <v>185</v>
      </c>
      <c r="DH66" s="68">
        <v>249</v>
      </c>
    </row>
    <row r="67" spans="1:112" ht="0.95" customHeight="1" x14ac:dyDescent="0.3">
      <c r="A67" s="93" t="s">
        <v>188</v>
      </c>
      <c r="B67" s="93"/>
      <c r="C67" s="91">
        <f t="shared" si="15"/>
        <v>1933118</v>
      </c>
      <c r="D67" s="91">
        <f t="shared" si="16"/>
        <v>1966885</v>
      </c>
      <c r="E67" s="91">
        <f t="shared" si="17"/>
        <v>1995758</v>
      </c>
      <c r="F67" s="91">
        <f t="shared" si="18"/>
        <v>2023418</v>
      </c>
      <c r="G67" s="91">
        <f t="shared" si="19"/>
        <v>2050221</v>
      </c>
      <c r="H67" s="91">
        <f>SUM(BY67:$EC67)</f>
        <v>575795</v>
      </c>
      <c r="I67" s="91">
        <f>SUM(BZ67:$EC67)</f>
        <v>542028</v>
      </c>
      <c r="J67" s="91">
        <f>SUM(CA67:$EC67)</f>
        <v>513155</v>
      </c>
      <c r="K67" s="91">
        <f>SUM(CB67:$EC67)</f>
        <v>485495</v>
      </c>
      <c r="L67" s="91">
        <f>SUM(CC67:$EC67)</f>
        <v>458692</v>
      </c>
      <c r="M67" s="68">
        <v>35900</v>
      </c>
      <c r="N67" s="68">
        <v>35582</v>
      </c>
      <c r="O67" s="68">
        <v>36236</v>
      </c>
      <c r="P67" s="68">
        <v>35576</v>
      </c>
      <c r="Q67" s="68">
        <v>36187</v>
      </c>
      <c r="R67" s="68">
        <v>35410</v>
      </c>
      <c r="S67" s="68">
        <v>34801</v>
      </c>
      <c r="T67" s="68">
        <v>35194</v>
      </c>
      <c r="U67" s="68">
        <v>35594</v>
      </c>
      <c r="V67" s="68">
        <v>35887</v>
      </c>
      <c r="W67" s="68">
        <v>37664</v>
      </c>
      <c r="X67" s="68">
        <v>38633</v>
      </c>
      <c r="Y67" s="68">
        <v>40494</v>
      </c>
      <c r="Z67" s="68">
        <v>42736</v>
      </c>
      <c r="AA67" s="68">
        <v>43818</v>
      </c>
      <c r="AB67" s="68">
        <v>45546</v>
      </c>
      <c r="AC67" s="68">
        <v>47287</v>
      </c>
      <c r="AD67" s="68">
        <v>48328</v>
      </c>
      <c r="AE67" s="68">
        <v>50084</v>
      </c>
      <c r="AF67" s="68">
        <v>50768</v>
      </c>
      <c r="AG67" s="68">
        <v>52192</v>
      </c>
      <c r="AH67" s="68">
        <v>51656</v>
      </c>
      <c r="AI67" s="68">
        <v>50303</v>
      </c>
      <c r="AJ67" s="68">
        <v>49687</v>
      </c>
      <c r="AK67" s="68">
        <v>49352</v>
      </c>
      <c r="AL67" s="68">
        <v>49345</v>
      </c>
      <c r="AM67" s="68">
        <v>48756</v>
      </c>
      <c r="AN67" s="68">
        <v>49162</v>
      </c>
      <c r="AO67" s="68">
        <v>48344</v>
      </c>
      <c r="AP67" s="68">
        <v>48319</v>
      </c>
      <c r="AQ67" s="68">
        <v>48080</v>
      </c>
      <c r="AR67" s="68">
        <v>47694</v>
      </c>
      <c r="AS67" s="68">
        <v>48333</v>
      </c>
      <c r="AT67" s="68">
        <v>47484</v>
      </c>
      <c r="AU67" s="68">
        <v>49241</v>
      </c>
      <c r="AV67" s="68">
        <v>49309</v>
      </c>
      <c r="AW67" s="68">
        <v>50910</v>
      </c>
      <c r="AX67" s="68">
        <v>50460</v>
      </c>
      <c r="AY67" s="68">
        <v>50716</v>
      </c>
      <c r="AZ67" s="68">
        <v>48902</v>
      </c>
      <c r="BA67" s="68">
        <v>49110</v>
      </c>
      <c r="BB67" s="68">
        <v>47913</v>
      </c>
      <c r="BC67" s="68">
        <v>46309</v>
      </c>
      <c r="BD67" s="68">
        <v>43967</v>
      </c>
      <c r="BE67" s="68">
        <v>41931</v>
      </c>
      <c r="BF67" s="68">
        <v>41154</v>
      </c>
      <c r="BG67" s="68">
        <v>40270</v>
      </c>
      <c r="BH67" s="68">
        <v>39173</v>
      </c>
      <c r="BI67" s="68">
        <v>39841</v>
      </c>
      <c r="BJ67" s="68">
        <v>39592</v>
      </c>
      <c r="BK67" s="68">
        <v>39278</v>
      </c>
      <c r="BL67" s="68">
        <v>38861</v>
      </c>
      <c r="BM67" s="68">
        <v>38243</v>
      </c>
      <c r="BN67" s="68">
        <v>37742</v>
      </c>
      <c r="BO67" s="68">
        <v>38349</v>
      </c>
      <c r="BP67" s="68">
        <v>37397</v>
      </c>
      <c r="BQ67" s="68">
        <v>37039</v>
      </c>
      <c r="BR67" s="68">
        <v>35864</v>
      </c>
      <c r="BS67" s="68">
        <v>36519</v>
      </c>
      <c r="BT67" s="68">
        <v>36150</v>
      </c>
      <c r="BU67" s="68">
        <v>35550</v>
      </c>
      <c r="BV67" s="68">
        <v>35240</v>
      </c>
      <c r="BW67" s="68">
        <v>34382</v>
      </c>
      <c r="BX67" s="68">
        <v>34999</v>
      </c>
      <c r="BY67" s="68">
        <v>33767</v>
      </c>
      <c r="BZ67" s="68">
        <v>28873</v>
      </c>
      <c r="CA67" s="68">
        <v>27660</v>
      </c>
      <c r="CB67" s="68">
        <v>26803</v>
      </c>
      <c r="CC67" s="68">
        <v>27035</v>
      </c>
      <c r="CD67" s="68">
        <v>27442</v>
      </c>
      <c r="CE67" s="68">
        <v>29898</v>
      </c>
      <c r="CF67" s="68">
        <v>29495</v>
      </c>
      <c r="CG67" s="68">
        <v>29275</v>
      </c>
      <c r="CH67" s="68">
        <v>28443</v>
      </c>
      <c r="CI67" s="68">
        <v>28113</v>
      </c>
      <c r="CJ67" s="68">
        <v>26908</v>
      </c>
      <c r="CK67" s="68">
        <v>26610</v>
      </c>
      <c r="CL67" s="68">
        <v>24452</v>
      </c>
      <c r="CM67" s="68">
        <v>23037</v>
      </c>
      <c r="CN67" s="68">
        <v>21724</v>
      </c>
      <c r="CO67" s="68">
        <v>19822</v>
      </c>
      <c r="CP67" s="68">
        <v>17811</v>
      </c>
      <c r="CQ67" s="68">
        <v>16708</v>
      </c>
      <c r="CR67" s="68">
        <v>15057</v>
      </c>
      <c r="CS67" s="68">
        <v>13039</v>
      </c>
      <c r="CT67" s="68">
        <v>11174</v>
      </c>
      <c r="CU67" s="68">
        <v>9417</v>
      </c>
      <c r="CV67" s="68">
        <v>7679</v>
      </c>
      <c r="CW67" s="68">
        <v>6456</v>
      </c>
      <c r="CX67" s="68">
        <v>5112</v>
      </c>
      <c r="CY67" s="68">
        <v>3964</v>
      </c>
      <c r="CZ67" s="68">
        <v>2994</v>
      </c>
      <c r="DA67" s="68">
        <v>2235</v>
      </c>
      <c r="DB67" s="68">
        <v>1635</v>
      </c>
      <c r="DC67" s="68">
        <v>1115</v>
      </c>
      <c r="DD67" s="68">
        <v>751</v>
      </c>
      <c r="DE67" s="68">
        <v>529</v>
      </c>
      <c r="DF67" s="68">
        <v>304</v>
      </c>
      <c r="DG67" s="68">
        <v>216</v>
      </c>
      <c r="DH67" s="68">
        <v>242</v>
      </c>
    </row>
    <row r="68" spans="1:112" ht="0.95" customHeight="1" x14ac:dyDescent="0.3">
      <c r="A68" s="93" t="s">
        <v>187</v>
      </c>
      <c r="B68" s="93"/>
      <c r="C68" s="91">
        <f t="shared" si="15"/>
        <v>1949395</v>
      </c>
      <c r="D68" s="91">
        <f t="shared" si="16"/>
        <v>1984036</v>
      </c>
      <c r="E68" s="91">
        <f t="shared" si="17"/>
        <v>2017411</v>
      </c>
      <c r="F68" s="91">
        <f t="shared" si="18"/>
        <v>2045925</v>
      </c>
      <c r="G68" s="91">
        <f t="shared" si="19"/>
        <v>2073236</v>
      </c>
      <c r="H68" s="91">
        <f>SUM(BY68:$EC68)</f>
        <v>585636</v>
      </c>
      <c r="I68" s="91">
        <f>SUM(BZ68:$EC68)</f>
        <v>550995</v>
      </c>
      <c r="J68" s="91">
        <f>SUM(CA68:$EC68)</f>
        <v>517620</v>
      </c>
      <c r="K68" s="91">
        <f>SUM(CB68:$EC68)</f>
        <v>489106</v>
      </c>
      <c r="L68" s="91">
        <f>SUM(CC68:$EC68)</f>
        <v>461795</v>
      </c>
      <c r="M68" s="68">
        <v>36467</v>
      </c>
      <c r="N68" s="68">
        <v>35809</v>
      </c>
      <c r="O68" s="68">
        <v>35367</v>
      </c>
      <c r="P68" s="68">
        <v>36368</v>
      </c>
      <c r="Q68" s="68">
        <v>35795</v>
      </c>
      <c r="R68" s="68">
        <v>36495</v>
      </c>
      <c r="S68" s="68">
        <v>35428</v>
      </c>
      <c r="T68" s="68">
        <v>34793</v>
      </c>
      <c r="U68" s="68">
        <v>35238</v>
      </c>
      <c r="V68" s="68">
        <v>35640</v>
      </c>
      <c r="W68" s="68">
        <v>35982</v>
      </c>
      <c r="X68" s="68">
        <v>37716</v>
      </c>
      <c r="Y68" s="68">
        <v>38670</v>
      </c>
      <c r="Z68" s="68">
        <v>40590</v>
      </c>
      <c r="AA68" s="68">
        <v>42866</v>
      </c>
      <c r="AB68" s="68">
        <v>43994</v>
      </c>
      <c r="AC68" s="68">
        <v>45682</v>
      </c>
      <c r="AD68" s="68">
        <v>47417</v>
      </c>
      <c r="AE68" s="68">
        <v>48575</v>
      </c>
      <c r="AF68" s="68">
        <v>50530</v>
      </c>
      <c r="AG68" s="68">
        <v>50997</v>
      </c>
      <c r="AH68" s="68">
        <v>52532</v>
      </c>
      <c r="AI68" s="68">
        <v>52044</v>
      </c>
      <c r="AJ68" s="68">
        <v>50753</v>
      </c>
      <c r="AK68" s="68">
        <v>50196</v>
      </c>
      <c r="AL68" s="68">
        <v>49868</v>
      </c>
      <c r="AM68" s="68">
        <v>49861</v>
      </c>
      <c r="AN68" s="68">
        <v>49285</v>
      </c>
      <c r="AO68" s="68">
        <v>49612</v>
      </c>
      <c r="AP68" s="68">
        <v>48758</v>
      </c>
      <c r="AQ68" s="68">
        <v>48639</v>
      </c>
      <c r="AR68" s="68">
        <v>48354</v>
      </c>
      <c r="AS68" s="68">
        <v>47929</v>
      </c>
      <c r="AT68" s="68">
        <v>48494</v>
      </c>
      <c r="AU68" s="68">
        <v>47520</v>
      </c>
      <c r="AV68" s="68">
        <v>49302</v>
      </c>
      <c r="AW68" s="68">
        <v>49327</v>
      </c>
      <c r="AX68" s="68">
        <v>50910</v>
      </c>
      <c r="AY68" s="68">
        <v>50397</v>
      </c>
      <c r="AZ68" s="68">
        <v>50623</v>
      </c>
      <c r="BA68" s="68">
        <v>48861</v>
      </c>
      <c r="BB68" s="68">
        <v>49075</v>
      </c>
      <c r="BC68" s="68">
        <v>47837</v>
      </c>
      <c r="BD68" s="68">
        <v>46236</v>
      </c>
      <c r="BE68" s="68">
        <v>43929</v>
      </c>
      <c r="BF68" s="68">
        <v>41826</v>
      </c>
      <c r="BG68" s="68">
        <v>41028</v>
      </c>
      <c r="BH68" s="68">
        <v>40127</v>
      </c>
      <c r="BI68" s="68">
        <v>39030</v>
      </c>
      <c r="BJ68" s="68">
        <v>39676</v>
      </c>
      <c r="BK68" s="68">
        <v>39431</v>
      </c>
      <c r="BL68" s="68">
        <v>39102</v>
      </c>
      <c r="BM68" s="68">
        <v>38655</v>
      </c>
      <c r="BN68" s="68">
        <v>38073</v>
      </c>
      <c r="BO68" s="68">
        <v>37499</v>
      </c>
      <c r="BP68" s="68">
        <v>38076</v>
      </c>
      <c r="BQ68" s="68">
        <v>37112</v>
      </c>
      <c r="BR68" s="68">
        <v>36733</v>
      </c>
      <c r="BS68" s="68">
        <v>35584</v>
      </c>
      <c r="BT68" s="68">
        <v>36242</v>
      </c>
      <c r="BU68" s="68">
        <v>35774</v>
      </c>
      <c r="BV68" s="68">
        <v>35242</v>
      </c>
      <c r="BW68" s="68">
        <v>34833</v>
      </c>
      <c r="BX68" s="68">
        <v>34013</v>
      </c>
      <c r="BY68" s="68">
        <v>34641</v>
      </c>
      <c r="BZ68" s="68">
        <v>33375</v>
      </c>
      <c r="CA68" s="68">
        <v>28514</v>
      </c>
      <c r="CB68" s="68">
        <v>27311</v>
      </c>
      <c r="CC68" s="68">
        <v>26462</v>
      </c>
      <c r="CD68" s="68">
        <v>26653</v>
      </c>
      <c r="CE68" s="68">
        <v>26997</v>
      </c>
      <c r="CF68" s="68">
        <v>29415</v>
      </c>
      <c r="CG68" s="68">
        <v>28910</v>
      </c>
      <c r="CH68" s="68">
        <v>28631</v>
      </c>
      <c r="CI68" s="68">
        <v>27760</v>
      </c>
      <c r="CJ68" s="68">
        <v>27320</v>
      </c>
      <c r="CK68" s="68">
        <v>26027</v>
      </c>
      <c r="CL68" s="68">
        <v>25681</v>
      </c>
      <c r="CM68" s="68">
        <v>23482</v>
      </c>
      <c r="CN68" s="68">
        <v>21989</v>
      </c>
      <c r="CO68" s="68">
        <v>20584</v>
      </c>
      <c r="CP68" s="68">
        <v>18699</v>
      </c>
      <c r="CQ68" s="68">
        <v>16581</v>
      </c>
      <c r="CR68" s="68">
        <v>15470</v>
      </c>
      <c r="CS68" s="68">
        <v>13756</v>
      </c>
      <c r="CT68" s="68">
        <v>11823</v>
      </c>
      <c r="CU68" s="68">
        <v>9967</v>
      </c>
      <c r="CV68" s="68">
        <v>8345</v>
      </c>
      <c r="CW68" s="68">
        <v>6652</v>
      </c>
      <c r="CX68" s="68">
        <v>5478</v>
      </c>
      <c r="CY68" s="68">
        <v>4241</v>
      </c>
      <c r="CZ68" s="68">
        <v>3257</v>
      </c>
      <c r="DA68" s="68">
        <v>2406</v>
      </c>
      <c r="DB68" s="68">
        <v>1779</v>
      </c>
      <c r="DC68" s="68">
        <v>1237</v>
      </c>
      <c r="DD68" s="68">
        <v>830</v>
      </c>
      <c r="DE68" s="68">
        <v>541</v>
      </c>
      <c r="DF68" s="68">
        <v>379</v>
      </c>
      <c r="DG68" s="68">
        <v>193</v>
      </c>
      <c r="DH68" s="68">
        <v>250</v>
      </c>
    </row>
    <row r="69" spans="1:112" ht="0.95" customHeight="1" x14ac:dyDescent="0.3">
      <c r="A69" s="93" t="s">
        <v>186</v>
      </c>
      <c r="B69" s="93"/>
      <c r="C69" s="91">
        <f t="shared" si="15"/>
        <v>1969737</v>
      </c>
      <c r="D69" s="91">
        <f t="shared" si="16"/>
        <v>2003412</v>
      </c>
      <c r="E69" s="91">
        <f t="shared" si="17"/>
        <v>2037655</v>
      </c>
      <c r="F69" s="91">
        <f t="shared" si="18"/>
        <v>2070679</v>
      </c>
      <c r="G69" s="91">
        <f t="shared" si="19"/>
        <v>2098838</v>
      </c>
      <c r="H69" s="91">
        <f>SUM(BY69:$EC69)</f>
        <v>593839</v>
      </c>
      <c r="I69" s="91">
        <f>SUM(BZ69:$EC69)</f>
        <v>560164</v>
      </c>
      <c r="J69" s="91">
        <f>SUM(CA69:$EC69)</f>
        <v>525921</v>
      </c>
      <c r="K69" s="91">
        <f>SUM(CB69:$EC69)</f>
        <v>492897</v>
      </c>
      <c r="L69" s="91">
        <f>SUM(CC69:$EC69)</f>
        <v>464738</v>
      </c>
      <c r="M69" s="68">
        <v>37123</v>
      </c>
      <c r="N69" s="68">
        <v>36408</v>
      </c>
      <c r="O69" s="68">
        <v>35680</v>
      </c>
      <c r="P69" s="68">
        <v>35525</v>
      </c>
      <c r="Q69" s="68">
        <v>36580</v>
      </c>
      <c r="R69" s="68">
        <v>36176</v>
      </c>
      <c r="S69" s="68">
        <v>36637</v>
      </c>
      <c r="T69" s="68">
        <v>35547</v>
      </c>
      <c r="U69" s="68">
        <v>34985</v>
      </c>
      <c r="V69" s="68">
        <v>35374</v>
      </c>
      <c r="W69" s="68">
        <v>35852</v>
      </c>
      <c r="X69" s="68">
        <v>36131</v>
      </c>
      <c r="Y69" s="68">
        <v>37853</v>
      </c>
      <c r="Z69" s="68">
        <v>38802</v>
      </c>
      <c r="AA69" s="68">
        <v>40809</v>
      </c>
      <c r="AB69" s="68">
        <v>43086</v>
      </c>
      <c r="AC69" s="68">
        <v>44277</v>
      </c>
      <c r="AD69" s="68">
        <v>46039</v>
      </c>
      <c r="AE69" s="68">
        <v>47923</v>
      </c>
      <c r="AF69" s="68">
        <v>49119</v>
      </c>
      <c r="AG69" s="68">
        <v>50902</v>
      </c>
      <c r="AH69" s="68">
        <v>51492</v>
      </c>
      <c r="AI69" s="68">
        <v>53112</v>
      </c>
      <c r="AJ69" s="68">
        <v>52653</v>
      </c>
      <c r="AK69" s="68">
        <v>51403</v>
      </c>
      <c r="AL69" s="68">
        <v>50951</v>
      </c>
      <c r="AM69" s="68">
        <v>50547</v>
      </c>
      <c r="AN69" s="68">
        <v>50591</v>
      </c>
      <c r="AO69" s="68">
        <v>49912</v>
      </c>
      <c r="AP69" s="68">
        <v>50068</v>
      </c>
      <c r="AQ69" s="68">
        <v>49168</v>
      </c>
      <c r="AR69" s="68">
        <v>48992</v>
      </c>
      <c r="AS69" s="68">
        <v>48633</v>
      </c>
      <c r="AT69" s="68">
        <v>48111</v>
      </c>
      <c r="AU69" s="68">
        <v>48678</v>
      </c>
      <c r="AV69" s="68">
        <v>47692</v>
      </c>
      <c r="AW69" s="68">
        <v>49463</v>
      </c>
      <c r="AX69" s="68">
        <v>49428</v>
      </c>
      <c r="AY69" s="68">
        <v>50986</v>
      </c>
      <c r="AZ69" s="68">
        <v>50471</v>
      </c>
      <c r="BA69" s="68">
        <v>50647</v>
      </c>
      <c r="BB69" s="68">
        <v>48848</v>
      </c>
      <c r="BC69" s="68">
        <v>49050</v>
      </c>
      <c r="BD69" s="68">
        <v>47812</v>
      </c>
      <c r="BE69" s="68">
        <v>46203</v>
      </c>
      <c r="BF69" s="68">
        <v>43880</v>
      </c>
      <c r="BG69" s="68">
        <v>41743</v>
      </c>
      <c r="BH69" s="68">
        <v>40956</v>
      </c>
      <c r="BI69" s="68">
        <v>40034</v>
      </c>
      <c r="BJ69" s="68">
        <v>38909</v>
      </c>
      <c r="BK69" s="68">
        <v>39564</v>
      </c>
      <c r="BL69" s="68">
        <v>39303</v>
      </c>
      <c r="BM69" s="68">
        <v>38930</v>
      </c>
      <c r="BN69" s="68">
        <v>38463</v>
      </c>
      <c r="BO69" s="68">
        <v>37884</v>
      </c>
      <c r="BP69" s="68">
        <v>37263</v>
      </c>
      <c r="BQ69" s="68">
        <v>37774</v>
      </c>
      <c r="BR69" s="68">
        <v>36832</v>
      </c>
      <c r="BS69" s="68">
        <v>36425</v>
      </c>
      <c r="BT69" s="68">
        <v>35295</v>
      </c>
      <c r="BU69" s="68">
        <v>35877</v>
      </c>
      <c r="BV69" s="68">
        <v>35478</v>
      </c>
      <c r="BW69" s="68">
        <v>34869</v>
      </c>
      <c r="BX69" s="68">
        <v>34445</v>
      </c>
      <c r="BY69" s="68">
        <v>33675</v>
      </c>
      <c r="BZ69" s="68">
        <v>34243</v>
      </c>
      <c r="CA69" s="68">
        <v>33024</v>
      </c>
      <c r="CB69" s="68">
        <v>28159</v>
      </c>
      <c r="CC69" s="68">
        <v>26942</v>
      </c>
      <c r="CD69" s="68">
        <v>26147</v>
      </c>
      <c r="CE69" s="68">
        <v>26249</v>
      </c>
      <c r="CF69" s="68">
        <v>26538</v>
      </c>
      <c r="CG69" s="68">
        <v>28821</v>
      </c>
      <c r="CH69" s="68">
        <v>28283</v>
      </c>
      <c r="CI69" s="68">
        <v>27959</v>
      </c>
      <c r="CJ69" s="68">
        <v>27037</v>
      </c>
      <c r="CK69" s="68">
        <v>26449</v>
      </c>
      <c r="CL69" s="68">
        <v>25117</v>
      </c>
      <c r="CM69" s="68">
        <v>24767</v>
      </c>
      <c r="CN69" s="68">
        <v>22414</v>
      </c>
      <c r="CO69" s="68">
        <v>20892</v>
      </c>
      <c r="CP69" s="68">
        <v>19414</v>
      </c>
      <c r="CQ69" s="68">
        <v>17519</v>
      </c>
      <c r="CR69" s="68">
        <v>15257</v>
      </c>
      <c r="CS69" s="68">
        <v>14146</v>
      </c>
      <c r="CT69" s="68">
        <v>12433</v>
      </c>
      <c r="CU69" s="68">
        <v>10547</v>
      </c>
      <c r="CV69" s="68">
        <v>8725</v>
      </c>
      <c r="CW69" s="68">
        <v>7221</v>
      </c>
      <c r="CX69" s="68">
        <v>5676</v>
      </c>
      <c r="CY69" s="68">
        <v>4588</v>
      </c>
      <c r="CZ69" s="68">
        <v>3408</v>
      </c>
      <c r="DA69" s="68">
        <v>2587</v>
      </c>
      <c r="DB69" s="68">
        <v>1872</v>
      </c>
      <c r="DC69" s="68">
        <v>1371</v>
      </c>
      <c r="DD69" s="68">
        <v>887</v>
      </c>
      <c r="DE69" s="68">
        <v>607</v>
      </c>
      <c r="DF69" s="68">
        <v>378</v>
      </c>
      <c r="DG69" s="68">
        <v>250</v>
      </c>
      <c r="DH69" s="68">
        <v>237</v>
      </c>
    </row>
    <row r="70" spans="1:112" ht="0.95" customHeight="1" x14ac:dyDescent="0.3">
      <c r="A70" s="93" t="s">
        <v>185</v>
      </c>
      <c r="B70" s="93"/>
      <c r="C70" s="91">
        <f t="shared" si="15"/>
        <v>1989900</v>
      </c>
      <c r="D70" s="91">
        <f t="shared" si="16"/>
        <v>2023988</v>
      </c>
      <c r="E70" s="91">
        <f t="shared" si="17"/>
        <v>2057246</v>
      </c>
      <c r="F70" s="91">
        <f t="shared" si="18"/>
        <v>2091078</v>
      </c>
      <c r="G70" s="91">
        <f t="shared" si="19"/>
        <v>2123677</v>
      </c>
      <c r="H70" s="91">
        <f>SUM(BY70:$EC70)</f>
        <v>602517</v>
      </c>
      <c r="I70" s="91">
        <f>SUM(BZ70:$EC70)</f>
        <v>568429</v>
      </c>
      <c r="J70" s="91">
        <f>SUM(CA70:$EC70)</f>
        <v>535171</v>
      </c>
      <c r="K70" s="91">
        <f>SUM(CB70:$EC70)</f>
        <v>501339</v>
      </c>
      <c r="L70" s="91">
        <f>SUM(CC70:$EC70)</f>
        <v>468740</v>
      </c>
      <c r="M70" s="68">
        <v>37185</v>
      </c>
      <c r="N70" s="68">
        <v>36912</v>
      </c>
      <c r="O70" s="68">
        <v>36253</v>
      </c>
      <c r="P70" s="68">
        <v>35934</v>
      </c>
      <c r="Q70" s="68">
        <v>35825</v>
      </c>
      <c r="R70" s="68">
        <v>37101</v>
      </c>
      <c r="S70" s="68">
        <v>36365</v>
      </c>
      <c r="T70" s="68">
        <v>36811</v>
      </c>
      <c r="U70" s="68">
        <v>35760</v>
      </c>
      <c r="V70" s="68">
        <v>35179</v>
      </c>
      <c r="W70" s="68">
        <v>35612</v>
      </c>
      <c r="X70" s="68">
        <v>36095</v>
      </c>
      <c r="Y70" s="68">
        <v>36257</v>
      </c>
      <c r="Z70" s="68">
        <v>38015</v>
      </c>
      <c r="AA70" s="68">
        <v>39015</v>
      </c>
      <c r="AB70" s="68">
        <v>41088</v>
      </c>
      <c r="AC70" s="68">
        <v>43433</v>
      </c>
      <c r="AD70" s="68">
        <v>44708</v>
      </c>
      <c r="AE70" s="68">
        <v>46529</v>
      </c>
      <c r="AF70" s="68">
        <v>48451</v>
      </c>
      <c r="AG70" s="68">
        <v>49535</v>
      </c>
      <c r="AH70" s="68">
        <v>51422</v>
      </c>
      <c r="AI70" s="68">
        <v>52198</v>
      </c>
      <c r="AJ70" s="68">
        <v>53905</v>
      </c>
      <c r="AK70" s="68">
        <v>53429</v>
      </c>
      <c r="AL70" s="68">
        <v>52308</v>
      </c>
      <c r="AM70" s="68">
        <v>51686</v>
      </c>
      <c r="AN70" s="68">
        <v>51320</v>
      </c>
      <c r="AO70" s="68">
        <v>51362</v>
      </c>
      <c r="AP70" s="68">
        <v>50553</v>
      </c>
      <c r="AQ70" s="68">
        <v>50564</v>
      </c>
      <c r="AR70" s="68">
        <v>49546</v>
      </c>
      <c r="AS70" s="68">
        <v>49373</v>
      </c>
      <c r="AT70" s="68">
        <v>48896</v>
      </c>
      <c r="AU70" s="68">
        <v>48317</v>
      </c>
      <c r="AV70" s="68">
        <v>48880</v>
      </c>
      <c r="AW70" s="68">
        <v>47893</v>
      </c>
      <c r="AX70" s="68">
        <v>49609</v>
      </c>
      <c r="AY70" s="68">
        <v>49564</v>
      </c>
      <c r="AZ70" s="68">
        <v>51067</v>
      </c>
      <c r="BA70" s="68">
        <v>50503</v>
      </c>
      <c r="BB70" s="68">
        <v>50687</v>
      </c>
      <c r="BC70" s="68">
        <v>48879</v>
      </c>
      <c r="BD70" s="68">
        <v>49039</v>
      </c>
      <c r="BE70" s="68">
        <v>47826</v>
      </c>
      <c r="BF70" s="68">
        <v>46125</v>
      </c>
      <c r="BG70" s="68">
        <v>43788</v>
      </c>
      <c r="BH70" s="68">
        <v>41654</v>
      </c>
      <c r="BI70" s="68">
        <v>40860</v>
      </c>
      <c r="BJ70" s="68">
        <v>39895</v>
      </c>
      <c r="BK70" s="68">
        <v>38849</v>
      </c>
      <c r="BL70" s="68">
        <v>39444</v>
      </c>
      <c r="BM70" s="68">
        <v>39134</v>
      </c>
      <c r="BN70" s="68">
        <v>38731</v>
      </c>
      <c r="BO70" s="68">
        <v>38240</v>
      </c>
      <c r="BP70" s="68">
        <v>37620</v>
      </c>
      <c r="BQ70" s="68">
        <v>36970</v>
      </c>
      <c r="BR70" s="68">
        <v>37422</v>
      </c>
      <c r="BS70" s="68">
        <v>36535</v>
      </c>
      <c r="BT70" s="68">
        <v>36155</v>
      </c>
      <c r="BU70" s="68">
        <v>34962</v>
      </c>
      <c r="BV70" s="68">
        <v>35582</v>
      </c>
      <c r="BW70" s="68">
        <v>35091</v>
      </c>
      <c r="BX70" s="68">
        <v>34482</v>
      </c>
      <c r="BY70" s="68">
        <v>34088</v>
      </c>
      <c r="BZ70" s="68">
        <v>33258</v>
      </c>
      <c r="CA70" s="68">
        <v>33832</v>
      </c>
      <c r="CB70" s="68">
        <v>32599</v>
      </c>
      <c r="CC70" s="68">
        <v>27787</v>
      </c>
      <c r="CD70" s="68">
        <v>26582</v>
      </c>
      <c r="CE70" s="68">
        <v>25725</v>
      </c>
      <c r="CF70" s="68">
        <v>25788</v>
      </c>
      <c r="CG70" s="68">
        <v>26056</v>
      </c>
      <c r="CH70" s="68">
        <v>28187</v>
      </c>
      <c r="CI70" s="68">
        <v>27595</v>
      </c>
      <c r="CJ70" s="68">
        <v>27258</v>
      </c>
      <c r="CK70" s="68">
        <v>26247</v>
      </c>
      <c r="CL70" s="68">
        <v>25493</v>
      </c>
      <c r="CM70" s="68">
        <v>24216</v>
      </c>
      <c r="CN70" s="68">
        <v>23720</v>
      </c>
      <c r="CO70" s="68">
        <v>21323</v>
      </c>
      <c r="CP70" s="68">
        <v>19699</v>
      </c>
      <c r="CQ70" s="68">
        <v>18152</v>
      </c>
      <c r="CR70" s="68">
        <v>16263</v>
      </c>
      <c r="CS70" s="68">
        <v>14059</v>
      </c>
      <c r="CT70" s="68">
        <v>12940</v>
      </c>
      <c r="CU70" s="68">
        <v>11140</v>
      </c>
      <c r="CV70" s="68">
        <v>9427</v>
      </c>
      <c r="CW70" s="68">
        <v>7597</v>
      </c>
      <c r="CX70" s="68">
        <v>6153</v>
      </c>
      <c r="CY70" s="68">
        <v>4768</v>
      </c>
      <c r="CZ70" s="68">
        <v>3776</v>
      </c>
      <c r="DA70" s="68">
        <v>2731</v>
      </c>
      <c r="DB70" s="68">
        <v>1995</v>
      </c>
      <c r="DC70" s="68">
        <v>1409</v>
      </c>
      <c r="DD70" s="68">
        <v>1025</v>
      </c>
      <c r="DE70" s="68">
        <v>639</v>
      </c>
      <c r="DF70" s="68">
        <v>452</v>
      </c>
      <c r="DG70" s="68">
        <v>251</v>
      </c>
      <c r="DH70" s="68">
        <v>287</v>
      </c>
    </row>
    <row r="71" spans="1:112" ht="0.95" customHeight="1" x14ac:dyDescent="0.3">
      <c r="A71" s="93" t="s">
        <v>184</v>
      </c>
      <c r="B71" s="93"/>
      <c r="C71" s="91">
        <f t="shared" si="15"/>
        <v>2011496</v>
      </c>
      <c r="D71" s="91">
        <f t="shared" si="16"/>
        <v>2045633</v>
      </c>
      <c r="E71" s="91">
        <f t="shared" si="17"/>
        <v>2079351</v>
      </c>
      <c r="F71" s="91">
        <f t="shared" si="18"/>
        <v>2112242</v>
      </c>
      <c r="G71" s="91">
        <f t="shared" si="19"/>
        <v>2145668</v>
      </c>
      <c r="H71" s="91">
        <f>SUM(BY71:$EC71)</f>
        <v>610847</v>
      </c>
      <c r="I71" s="91">
        <f>SUM(BZ71:$EC71)</f>
        <v>576710</v>
      </c>
      <c r="J71" s="91">
        <f>SUM(CA71:$EC71)</f>
        <v>542992</v>
      </c>
      <c r="K71" s="91">
        <f>SUM(CB71:$EC71)</f>
        <v>510101</v>
      </c>
      <c r="L71" s="91">
        <f>SUM(CC71:$EC71)</f>
        <v>476675</v>
      </c>
      <c r="M71" s="68">
        <v>38855</v>
      </c>
      <c r="N71" s="68">
        <v>36970</v>
      </c>
      <c r="O71" s="68">
        <v>36779</v>
      </c>
      <c r="P71" s="68">
        <v>36562</v>
      </c>
      <c r="Q71" s="68">
        <v>36256</v>
      </c>
      <c r="R71" s="68">
        <v>36375</v>
      </c>
      <c r="S71" s="68">
        <v>37303</v>
      </c>
      <c r="T71" s="68">
        <v>36555</v>
      </c>
      <c r="U71" s="68">
        <v>37093</v>
      </c>
      <c r="V71" s="68">
        <v>36007</v>
      </c>
      <c r="W71" s="68">
        <v>35495</v>
      </c>
      <c r="X71" s="68">
        <v>35902</v>
      </c>
      <c r="Y71" s="68">
        <v>36346</v>
      </c>
      <c r="Z71" s="68">
        <v>36535</v>
      </c>
      <c r="AA71" s="68">
        <v>38351</v>
      </c>
      <c r="AB71" s="68">
        <v>39433</v>
      </c>
      <c r="AC71" s="68">
        <v>41578</v>
      </c>
      <c r="AD71" s="68">
        <v>43950</v>
      </c>
      <c r="AE71" s="68">
        <v>45281</v>
      </c>
      <c r="AF71" s="68">
        <v>47083</v>
      </c>
      <c r="AG71" s="68">
        <v>48840</v>
      </c>
      <c r="AH71" s="68">
        <v>50119</v>
      </c>
      <c r="AI71" s="68">
        <v>52106</v>
      </c>
      <c r="AJ71" s="68">
        <v>52966</v>
      </c>
      <c r="AK71" s="68">
        <v>54637</v>
      </c>
      <c r="AL71" s="68">
        <v>54233</v>
      </c>
      <c r="AM71" s="68">
        <v>53130</v>
      </c>
      <c r="AN71" s="68">
        <v>52490</v>
      </c>
      <c r="AO71" s="68">
        <v>52145</v>
      </c>
      <c r="AP71" s="68">
        <v>52023</v>
      </c>
      <c r="AQ71" s="68">
        <v>51157</v>
      </c>
      <c r="AR71" s="68">
        <v>51064</v>
      </c>
      <c r="AS71" s="68">
        <v>50017</v>
      </c>
      <c r="AT71" s="68">
        <v>49770</v>
      </c>
      <c r="AU71" s="68">
        <v>49250</v>
      </c>
      <c r="AV71" s="68">
        <v>48643</v>
      </c>
      <c r="AW71" s="68">
        <v>49176</v>
      </c>
      <c r="AX71" s="68">
        <v>48144</v>
      </c>
      <c r="AY71" s="68">
        <v>49840</v>
      </c>
      <c r="AZ71" s="68">
        <v>49778</v>
      </c>
      <c r="BA71" s="68">
        <v>51226</v>
      </c>
      <c r="BB71" s="68">
        <v>50656</v>
      </c>
      <c r="BC71" s="68">
        <v>50779</v>
      </c>
      <c r="BD71" s="68">
        <v>48968</v>
      </c>
      <c r="BE71" s="68">
        <v>49074</v>
      </c>
      <c r="BF71" s="68">
        <v>47873</v>
      </c>
      <c r="BG71" s="68">
        <v>46103</v>
      </c>
      <c r="BH71" s="68">
        <v>43773</v>
      </c>
      <c r="BI71" s="68">
        <v>41591</v>
      </c>
      <c r="BJ71" s="68">
        <v>40728</v>
      </c>
      <c r="BK71" s="68">
        <v>39810</v>
      </c>
      <c r="BL71" s="68">
        <v>38746</v>
      </c>
      <c r="BM71" s="68">
        <v>39291</v>
      </c>
      <c r="BN71" s="68">
        <v>38965</v>
      </c>
      <c r="BO71" s="68">
        <v>38518</v>
      </c>
      <c r="BP71" s="68">
        <v>38012</v>
      </c>
      <c r="BQ71" s="68">
        <v>37374</v>
      </c>
      <c r="BR71" s="68">
        <v>36687</v>
      </c>
      <c r="BS71" s="68">
        <v>37153</v>
      </c>
      <c r="BT71" s="68">
        <v>36288</v>
      </c>
      <c r="BU71" s="68">
        <v>35822</v>
      </c>
      <c r="BV71" s="68">
        <v>34659</v>
      </c>
      <c r="BW71" s="68">
        <v>35138</v>
      </c>
      <c r="BX71" s="68">
        <v>34734</v>
      </c>
      <c r="BY71" s="68">
        <v>34137</v>
      </c>
      <c r="BZ71" s="68">
        <v>33718</v>
      </c>
      <c r="CA71" s="68">
        <v>32891</v>
      </c>
      <c r="CB71" s="68">
        <v>33426</v>
      </c>
      <c r="CC71" s="68">
        <v>32172</v>
      </c>
      <c r="CD71" s="68">
        <v>27381</v>
      </c>
      <c r="CE71" s="68">
        <v>26178</v>
      </c>
      <c r="CF71" s="68">
        <v>25297</v>
      </c>
      <c r="CG71" s="68">
        <v>25297</v>
      </c>
      <c r="CH71" s="68">
        <v>25551</v>
      </c>
      <c r="CI71" s="68">
        <v>27542</v>
      </c>
      <c r="CJ71" s="68">
        <v>26915</v>
      </c>
      <c r="CK71" s="68">
        <v>26465</v>
      </c>
      <c r="CL71" s="68">
        <v>25420</v>
      </c>
      <c r="CM71" s="68">
        <v>24553</v>
      </c>
      <c r="CN71" s="68">
        <v>23183</v>
      </c>
      <c r="CO71" s="68">
        <v>22574</v>
      </c>
      <c r="CP71" s="68">
        <v>20217</v>
      </c>
      <c r="CQ71" s="68">
        <v>18414</v>
      </c>
      <c r="CR71" s="68">
        <v>16859</v>
      </c>
      <c r="CS71" s="68">
        <v>14957</v>
      </c>
      <c r="CT71" s="68">
        <v>12837</v>
      </c>
      <c r="CU71" s="68">
        <v>11657</v>
      </c>
      <c r="CV71" s="68">
        <v>9875</v>
      </c>
      <c r="CW71" s="68">
        <v>8226</v>
      </c>
      <c r="CX71" s="68">
        <v>6521</v>
      </c>
      <c r="CY71" s="68">
        <v>5186</v>
      </c>
      <c r="CZ71" s="68">
        <v>3885</v>
      </c>
      <c r="DA71" s="68">
        <v>3038</v>
      </c>
      <c r="DB71" s="68">
        <v>2113</v>
      </c>
      <c r="DC71" s="68">
        <v>1545</v>
      </c>
      <c r="DD71" s="68">
        <v>1053</v>
      </c>
      <c r="DE71" s="68">
        <v>713</v>
      </c>
      <c r="DF71" s="68">
        <v>441</v>
      </c>
      <c r="DG71" s="68">
        <v>320</v>
      </c>
      <c r="DH71" s="68">
        <v>290</v>
      </c>
    </row>
    <row r="72" spans="1:112" ht="0.95" customHeight="1" x14ac:dyDescent="0.3">
      <c r="A72" s="93" t="s">
        <v>183</v>
      </c>
      <c r="B72" s="93"/>
      <c r="C72" s="91">
        <f t="shared" si="15"/>
        <v>2030794</v>
      </c>
      <c r="D72" s="91">
        <f t="shared" si="16"/>
        <v>2065198</v>
      </c>
      <c r="E72" s="91">
        <f t="shared" si="17"/>
        <v>2098989</v>
      </c>
      <c r="F72" s="91">
        <f t="shared" si="18"/>
        <v>2132364</v>
      </c>
      <c r="G72" s="91">
        <f t="shared" si="19"/>
        <v>2164848</v>
      </c>
      <c r="H72" s="91">
        <f>SUM(BY72:$EC72)</f>
        <v>619282</v>
      </c>
      <c r="I72" s="91">
        <f>SUM(BZ72:$EC72)</f>
        <v>584878</v>
      </c>
      <c r="J72" s="91">
        <f>SUM(CA72:$EC72)</f>
        <v>551087</v>
      </c>
      <c r="K72" s="91">
        <f>SUM(CB72:$EC72)</f>
        <v>517712</v>
      </c>
      <c r="L72" s="91">
        <f>SUM(CC72:$EC72)</f>
        <v>485228</v>
      </c>
      <c r="M72" s="68">
        <v>39322</v>
      </c>
      <c r="N72" s="68">
        <v>38718</v>
      </c>
      <c r="O72" s="68">
        <v>36780</v>
      </c>
      <c r="P72" s="68">
        <v>36762</v>
      </c>
      <c r="Q72" s="68">
        <v>36718</v>
      </c>
      <c r="R72" s="68">
        <v>36818</v>
      </c>
      <c r="S72" s="68">
        <v>36671</v>
      </c>
      <c r="T72" s="68">
        <v>37580</v>
      </c>
      <c r="U72" s="68">
        <v>36824</v>
      </c>
      <c r="V72" s="68">
        <v>37349</v>
      </c>
      <c r="W72" s="68">
        <v>36297</v>
      </c>
      <c r="X72" s="68">
        <v>35755</v>
      </c>
      <c r="Y72" s="68">
        <v>36192</v>
      </c>
      <c r="Z72" s="68">
        <v>36686</v>
      </c>
      <c r="AA72" s="68">
        <v>36859</v>
      </c>
      <c r="AB72" s="68">
        <v>38722</v>
      </c>
      <c r="AC72" s="68">
        <v>39811</v>
      </c>
      <c r="AD72" s="68">
        <v>42140</v>
      </c>
      <c r="AE72" s="68">
        <v>44489</v>
      </c>
      <c r="AF72" s="68">
        <v>45744</v>
      </c>
      <c r="AG72" s="68">
        <v>47568</v>
      </c>
      <c r="AH72" s="68">
        <v>49371</v>
      </c>
      <c r="AI72" s="68">
        <v>50776</v>
      </c>
      <c r="AJ72" s="68">
        <v>52800</v>
      </c>
      <c r="AK72" s="68">
        <v>53771</v>
      </c>
      <c r="AL72" s="68">
        <v>55471</v>
      </c>
      <c r="AM72" s="68">
        <v>55130</v>
      </c>
      <c r="AN72" s="68">
        <v>53981</v>
      </c>
      <c r="AO72" s="68">
        <v>53331</v>
      </c>
      <c r="AP72" s="68">
        <v>52907</v>
      </c>
      <c r="AQ72" s="68">
        <v>52649</v>
      </c>
      <c r="AR72" s="68">
        <v>51647</v>
      </c>
      <c r="AS72" s="68">
        <v>51644</v>
      </c>
      <c r="AT72" s="68">
        <v>50436</v>
      </c>
      <c r="AU72" s="68">
        <v>50138</v>
      </c>
      <c r="AV72" s="68">
        <v>49621</v>
      </c>
      <c r="AW72" s="68">
        <v>48922</v>
      </c>
      <c r="AX72" s="68">
        <v>49454</v>
      </c>
      <c r="AY72" s="68">
        <v>48308</v>
      </c>
      <c r="AZ72" s="68">
        <v>49981</v>
      </c>
      <c r="BA72" s="68">
        <v>49939</v>
      </c>
      <c r="BB72" s="68">
        <v>51310</v>
      </c>
      <c r="BC72" s="68">
        <v>50640</v>
      </c>
      <c r="BD72" s="68">
        <v>50787</v>
      </c>
      <c r="BE72" s="68">
        <v>48980</v>
      </c>
      <c r="BF72" s="68">
        <v>49046</v>
      </c>
      <c r="BG72" s="68">
        <v>47849</v>
      </c>
      <c r="BH72" s="68">
        <v>46011</v>
      </c>
      <c r="BI72" s="68">
        <v>43669</v>
      </c>
      <c r="BJ72" s="68">
        <v>41420</v>
      </c>
      <c r="BK72" s="68">
        <v>40631</v>
      </c>
      <c r="BL72" s="68">
        <v>39664</v>
      </c>
      <c r="BM72" s="68">
        <v>38593</v>
      </c>
      <c r="BN72" s="68">
        <v>39099</v>
      </c>
      <c r="BO72" s="68">
        <v>38727</v>
      </c>
      <c r="BP72" s="68">
        <v>38232</v>
      </c>
      <c r="BQ72" s="68">
        <v>37713</v>
      </c>
      <c r="BR72" s="68">
        <v>37021</v>
      </c>
      <c r="BS72" s="68">
        <v>36329</v>
      </c>
      <c r="BT72" s="68">
        <v>36850</v>
      </c>
      <c r="BU72" s="68">
        <v>35903</v>
      </c>
      <c r="BV72" s="68">
        <v>35489</v>
      </c>
      <c r="BW72" s="68">
        <v>34237</v>
      </c>
      <c r="BX72" s="68">
        <v>34749</v>
      </c>
      <c r="BY72" s="68">
        <v>34404</v>
      </c>
      <c r="BZ72" s="68">
        <v>33791</v>
      </c>
      <c r="CA72" s="68">
        <v>33375</v>
      </c>
      <c r="CB72" s="68">
        <v>32484</v>
      </c>
      <c r="CC72" s="68">
        <v>33017</v>
      </c>
      <c r="CD72" s="68">
        <v>31757</v>
      </c>
      <c r="CE72" s="68">
        <v>26964</v>
      </c>
      <c r="CF72" s="68">
        <v>25774</v>
      </c>
      <c r="CG72" s="68">
        <v>24873</v>
      </c>
      <c r="CH72" s="68">
        <v>24759</v>
      </c>
      <c r="CI72" s="68">
        <v>24996</v>
      </c>
      <c r="CJ72" s="68">
        <v>26865</v>
      </c>
      <c r="CK72" s="68">
        <v>26153</v>
      </c>
      <c r="CL72" s="68">
        <v>25683</v>
      </c>
      <c r="CM72" s="68">
        <v>24563</v>
      </c>
      <c r="CN72" s="68">
        <v>23544</v>
      </c>
      <c r="CO72" s="68">
        <v>22062</v>
      </c>
      <c r="CP72" s="68">
        <v>21363</v>
      </c>
      <c r="CQ72" s="68">
        <v>18970</v>
      </c>
      <c r="CR72" s="68">
        <v>17111</v>
      </c>
      <c r="CS72" s="68">
        <v>15543</v>
      </c>
      <c r="CT72" s="68">
        <v>13628</v>
      </c>
      <c r="CU72" s="68">
        <v>11578</v>
      </c>
      <c r="CV72" s="68">
        <v>10322</v>
      </c>
      <c r="CW72" s="68">
        <v>8653</v>
      </c>
      <c r="CX72" s="68">
        <v>7069</v>
      </c>
      <c r="CY72" s="68">
        <v>5491</v>
      </c>
      <c r="CZ72" s="68">
        <v>4253</v>
      </c>
      <c r="DA72" s="68">
        <v>3174</v>
      </c>
      <c r="DB72" s="68">
        <v>2411</v>
      </c>
      <c r="DC72" s="68">
        <v>1608</v>
      </c>
      <c r="DD72" s="68">
        <v>1149</v>
      </c>
      <c r="DE72" s="68">
        <v>779</v>
      </c>
      <c r="DF72" s="68">
        <v>484</v>
      </c>
      <c r="DG72" s="68">
        <v>281</v>
      </c>
      <c r="DH72" s="68">
        <v>351</v>
      </c>
    </row>
    <row r="73" spans="1:112" ht="0.95" customHeight="1" x14ac:dyDescent="0.3">
      <c r="A73" s="93" t="s">
        <v>182</v>
      </c>
      <c r="B73" s="93"/>
      <c r="C73" s="91">
        <f t="shared" si="15"/>
        <v>2055114</v>
      </c>
      <c r="D73" s="91">
        <f t="shared" si="16"/>
        <v>2089501</v>
      </c>
      <c r="E73" s="91">
        <f t="shared" si="17"/>
        <v>2123532</v>
      </c>
      <c r="F73" s="91">
        <f t="shared" si="18"/>
        <v>2156987</v>
      </c>
      <c r="G73" s="91">
        <f t="shared" si="19"/>
        <v>2189994</v>
      </c>
      <c r="H73" s="91">
        <f>SUM(BY73:$EC73)</f>
        <v>626184</v>
      </c>
      <c r="I73" s="91">
        <f>SUM(BZ73:$EC73)</f>
        <v>591797</v>
      </c>
      <c r="J73" s="91">
        <f>SUM(CA73:$EC73)</f>
        <v>557766</v>
      </c>
      <c r="K73" s="91">
        <f>SUM(CB73:$EC73)</f>
        <v>524311</v>
      </c>
      <c r="L73" s="91">
        <f>SUM(CC73:$EC73)</f>
        <v>491304</v>
      </c>
      <c r="M73" s="68">
        <v>40760</v>
      </c>
      <c r="N73" s="68">
        <v>39232</v>
      </c>
      <c r="O73" s="68">
        <v>38933</v>
      </c>
      <c r="P73" s="68">
        <v>37427</v>
      </c>
      <c r="Q73" s="68">
        <v>37393</v>
      </c>
      <c r="R73" s="68">
        <v>37737</v>
      </c>
      <c r="S73" s="68">
        <v>37404</v>
      </c>
      <c r="T73" s="68">
        <v>37130</v>
      </c>
      <c r="U73" s="68">
        <v>38030</v>
      </c>
      <c r="V73" s="68">
        <v>37327</v>
      </c>
      <c r="W73" s="68">
        <v>37825</v>
      </c>
      <c r="X73" s="68">
        <v>36784</v>
      </c>
      <c r="Y73" s="68">
        <v>36276</v>
      </c>
      <c r="Z73" s="68">
        <v>36598</v>
      </c>
      <c r="AA73" s="68">
        <v>37171</v>
      </c>
      <c r="AB73" s="68">
        <v>37372</v>
      </c>
      <c r="AC73" s="68">
        <v>39253</v>
      </c>
      <c r="AD73" s="68">
        <v>40416</v>
      </c>
      <c r="AE73" s="68">
        <v>42858</v>
      </c>
      <c r="AF73" s="68">
        <v>45157</v>
      </c>
      <c r="AG73" s="68">
        <v>46440</v>
      </c>
      <c r="AH73" s="68">
        <v>48310</v>
      </c>
      <c r="AI73" s="68">
        <v>50452</v>
      </c>
      <c r="AJ73" s="68">
        <v>51943</v>
      </c>
      <c r="AK73" s="68">
        <v>54111</v>
      </c>
      <c r="AL73" s="68">
        <v>55138</v>
      </c>
      <c r="AM73" s="68">
        <v>56830</v>
      </c>
      <c r="AN73" s="68">
        <v>56488</v>
      </c>
      <c r="AO73" s="68">
        <v>55138</v>
      </c>
      <c r="AP73" s="68">
        <v>54443</v>
      </c>
      <c r="AQ73" s="68">
        <v>53877</v>
      </c>
      <c r="AR73" s="68">
        <v>53423</v>
      </c>
      <c r="AS73" s="68">
        <v>52272</v>
      </c>
      <c r="AT73" s="68">
        <v>52263</v>
      </c>
      <c r="AU73" s="68">
        <v>50966</v>
      </c>
      <c r="AV73" s="68">
        <v>50614</v>
      </c>
      <c r="AW73" s="68">
        <v>50065</v>
      </c>
      <c r="AX73" s="68">
        <v>49291</v>
      </c>
      <c r="AY73" s="68">
        <v>49787</v>
      </c>
      <c r="AZ73" s="68">
        <v>48545</v>
      </c>
      <c r="BA73" s="68">
        <v>50157</v>
      </c>
      <c r="BB73" s="68">
        <v>50055</v>
      </c>
      <c r="BC73" s="68">
        <v>51387</v>
      </c>
      <c r="BD73" s="68">
        <v>50735</v>
      </c>
      <c r="BE73" s="68">
        <v>50863</v>
      </c>
      <c r="BF73" s="68">
        <v>49006</v>
      </c>
      <c r="BG73" s="68">
        <v>48998</v>
      </c>
      <c r="BH73" s="68">
        <v>47767</v>
      </c>
      <c r="BI73" s="68">
        <v>45943</v>
      </c>
      <c r="BJ73" s="68">
        <v>43593</v>
      </c>
      <c r="BK73" s="68">
        <v>41331</v>
      </c>
      <c r="BL73" s="68">
        <v>40490</v>
      </c>
      <c r="BM73" s="68">
        <v>39502</v>
      </c>
      <c r="BN73" s="68">
        <v>38407</v>
      </c>
      <c r="BO73" s="68">
        <v>38854</v>
      </c>
      <c r="BP73" s="68">
        <v>38463</v>
      </c>
      <c r="BQ73" s="68">
        <v>37958</v>
      </c>
      <c r="BR73" s="68">
        <v>37401</v>
      </c>
      <c r="BS73" s="68">
        <v>36665</v>
      </c>
      <c r="BT73" s="68">
        <v>36011</v>
      </c>
      <c r="BU73" s="68">
        <v>36506</v>
      </c>
      <c r="BV73" s="68">
        <v>35611</v>
      </c>
      <c r="BW73" s="68">
        <v>35088</v>
      </c>
      <c r="BX73" s="68">
        <v>33927</v>
      </c>
      <c r="BY73" s="68">
        <v>34387</v>
      </c>
      <c r="BZ73" s="68">
        <v>34031</v>
      </c>
      <c r="CA73" s="68">
        <v>33455</v>
      </c>
      <c r="CB73" s="68">
        <v>33007</v>
      </c>
      <c r="CC73" s="68">
        <v>32095</v>
      </c>
      <c r="CD73" s="68">
        <v>32608</v>
      </c>
      <c r="CE73" s="68">
        <v>31273</v>
      </c>
      <c r="CF73" s="68">
        <v>26514</v>
      </c>
      <c r="CG73" s="68">
        <v>25283</v>
      </c>
      <c r="CH73" s="68">
        <v>24365</v>
      </c>
      <c r="CI73" s="68">
        <v>24215</v>
      </c>
      <c r="CJ73" s="68">
        <v>24321</v>
      </c>
      <c r="CK73" s="68">
        <v>26070</v>
      </c>
      <c r="CL73" s="68">
        <v>25279</v>
      </c>
      <c r="CM73" s="68">
        <v>24763</v>
      </c>
      <c r="CN73" s="68">
        <v>23556</v>
      </c>
      <c r="CO73" s="68">
        <v>22411</v>
      </c>
      <c r="CP73" s="68">
        <v>20838</v>
      </c>
      <c r="CQ73" s="68">
        <v>20120</v>
      </c>
      <c r="CR73" s="68">
        <v>17696</v>
      </c>
      <c r="CS73" s="68">
        <v>15737</v>
      </c>
      <c r="CT73" s="68">
        <v>14090</v>
      </c>
      <c r="CU73" s="68">
        <v>12186</v>
      </c>
      <c r="CV73" s="68">
        <v>10248</v>
      </c>
      <c r="CW73" s="68">
        <v>8930</v>
      </c>
      <c r="CX73" s="68">
        <v>7340</v>
      </c>
      <c r="CY73" s="68">
        <v>5958</v>
      </c>
      <c r="CZ73" s="68">
        <v>4477</v>
      </c>
      <c r="DA73" s="68">
        <v>3403</v>
      </c>
      <c r="DB73" s="68">
        <v>2495</v>
      </c>
      <c r="DC73" s="68">
        <v>1837</v>
      </c>
      <c r="DD73" s="68">
        <v>1177</v>
      </c>
      <c r="DE73" s="68">
        <v>811</v>
      </c>
      <c r="DF73" s="68">
        <v>544</v>
      </c>
      <c r="DG73" s="68">
        <v>332</v>
      </c>
      <c r="DH73" s="68">
        <v>332</v>
      </c>
    </row>
    <row r="74" spans="1:112" ht="0.95" customHeight="1" x14ac:dyDescent="0.3">
      <c r="A74" s="93" t="s">
        <v>181</v>
      </c>
      <c r="B74" s="93"/>
      <c r="C74" s="91">
        <f t="shared" si="15"/>
        <v>2093111</v>
      </c>
      <c r="D74" s="91">
        <f t="shared" si="16"/>
        <v>2126585</v>
      </c>
      <c r="E74" s="91">
        <f t="shared" si="17"/>
        <v>2160524</v>
      </c>
      <c r="F74" s="91">
        <f t="shared" si="18"/>
        <v>2194198</v>
      </c>
      <c r="G74" s="91">
        <f t="shared" si="19"/>
        <v>2227407</v>
      </c>
      <c r="H74" s="91">
        <f>SUM(BY74:$EC74)</f>
        <v>634173</v>
      </c>
      <c r="I74" s="91">
        <f>SUM(BZ74:$EC74)</f>
        <v>600699</v>
      </c>
      <c r="J74" s="91">
        <f>SUM(CA74:$EC74)</f>
        <v>566760</v>
      </c>
      <c r="K74" s="91">
        <f>SUM(CB74:$EC74)</f>
        <v>533086</v>
      </c>
      <c r="L74" s="91">
        <f>SUM(CC74:$EC74)</f>
        <v>499877</v>
      </c>
      <c r="M74" s="68">
        <v>41486</v>
      </c>
      <c r="N74" s="68">
        <v>40633</v>
      </c>
      <c r="O74" s="68">
        <v>39514</v>
      </c>
      <c r="P74" s="68">
        <v>39677</v>
      </c>
      <c r="Q74" s="68">
        <v>38204</v>
      </c>
      <c r="R74" s="68">
        <v>38536</v>
      </c>
      <c r="S74" s="68">
        <v>38261</v>
      </c>
      <c r="T74" s="68">
        <v>37780</v>
      </c>
      <c r="U74" s="68">
        <v>37368</v>
      </c>
      <c r="V74" s="68">
        <v>38165</v>
      </c>
      <c r="W74" s="68">
        <v>37473</v>
      </c>
      <c r="X74" s="68">
        <v>38093</v>
      </c>
      <c r="Y74" s="68">
        <v>36975</v>
      </c>
      <c r="Z74" s="68">
        <v>36198</v>
      </c>
      <c r="AA74" s="68">
        <v>36602</v>
      </c>
      <c r="AB74" s="68">
        <v>37236</v>
      </c>
      <c r="AC74" s="68">
        <v>37768</v>
      </c>
      <c r="AD74" s="68">
        <v>39477</v>
      </c>
      <c r="AE74" s="68">
        <v>40869</v>
      </c>
      <c r="AF74" s="68">
        <v>43504</v>
      </c>
      <c r="AG74" s="68">
        <v>46016</v>
      </c>
      <c r="AH74" s="68">
        <v>47283</v>
      </c>
      <c r="AI74" s="68">
        <v>49563</v>
      </c>
      <c r="AJ74" s="68">
        <v>52061</v>
      </c>
      <c r="AK74" s="68">
        <v>53745</v>
      </c>
      <c r="AL74" s="68">
        <v>56163</v>
      </c>
      <c r="AM74" s="68">
        <v>57546</v>
      </c>
      <c r="AN74" s="68">
        <v>59382</v>
      </c>
      <c r="AO74" s="68">
        <v>59190</v>
      </c>
      <c r="AP74" s="68">
        <v>57819</v>
      </c>
      <c r="AQ74" s="68">
        <v>57119</v>
      </c>
      <c r="AR74" s="68">
        <v>56476</v>
      </c>
      <c r="AS74" s="68">
        <v>55355</v>
      </c>
      <c r="AT74" s="68">
        <v>53672</v>
      </c>
      <c r="AU74" s="68">
        <v>53537</v>
      </c>
      <c r="AV74" s="68">
        <v>52354</v>
      </c>
      <c r="AW74" s="68">
        <v>51150</v>
      </c>
      <c r="AX74" s="68">
        <v>50652</v>
      </c>
      <c r="AY74" s="68">
        <v>49839</v>
      </c>
      <c r="AZ74" s="68">
        <v>50282</v>
      </c>
      <c r="BA74" s="68">
        <v>48663</v>
      </c>
      <c r="BB74" s="68">
        <v>50400</v>
      </c>
      <c r="BC74" s="68">
        <v>50180</v>
      </c>
      <c r="BD74" s="68">
        <v>51333</v>
      </c>
      <c r="BE74" s="68">
        <v>50743</v>
      </c>
      <c r="BF74" s="68">
        <v>50862</v>
      </c>
      <c r="BG74" s="68">
        <v>48932</v>
      </c>
      <c r="BH74" s="68">
        <v>48740</v>
      </c>
      <c r="BI74" s="68">
        <v>47635</v>
      </c>
      <c r="BJ74" s="68">
        <v>45773</v>
      </c>
      <c r="BK74" s="68">
        <v>43410</v>
      </c>
      <c r="BL74" s="68">
        <v>41078</v>
      </c>
      <c r="BM74" s="68">
        <v>40116</v>
      </c>
      <c r="BN74" s="68">
        <v>39085</v>
      </c>
      <c r="BO74" s="68">
        <v>37892</v>
      </c>
      <c r="BP74" s="68">
        <v>38501</v>
      </c>
      <c r="BQ74" s="68">
        <v>38085</v>
      </c>
      <c r="BR74" s="68">
        <v>37667</v>
      </c>
      <c r="BS74" s="68">
        <v>36883</v>
      </c>
      <c r="BT74" s="68">
        <v>36395</v>
      </c>
      <c r="BU74" s="68">
        <v>35760</v>
      </c>
      <c r="BV74" s="68">
        <v>36236</v>
      </c>
      <c r="BW74" s="68">
        <v>35014</v>
      </c>
      <c r="BX74" s="68">
        <v>34524</v>
      </c>
      <c r="BY74" s="68">
        <v>33474</v>
      </c>
      <c r="BZ74" s="68">
        <v>33939</v>
      </c>
      <c r="CA74" s="68">
        <v>33674</v>
      </c>
      <c r="CB74" s="68">
        <v>33209</v>
      </c>
      <c r="CC74" s="68">
        <v>32614</v>
      </c>
      <c r="CD74" s="68">
        <v>31447</v>
      </c>
      <c r="CE74" s="68">
        <v>32255</v>
      </c>
      <c r="CF74" s="68">
        <v>30924</v>
      </c>
      <c r="CG74" s="68">
        <v>26201</v>
      </c>
      <c r="CH74" s="68">
        <v>24705</v>
      </c>
      <c r="CI74" s="68">
        <v>23913</v>
      </c>
      <c r="CJ74" s="68">
        <v>23675</v>
      </c>
      <c r="CK74" s="68">
        <v>23680</v>
      </c>
      <c r="CL74" s="68">
        <v>25238</v>
      </c>
      <c r="CM74" s="68">
        <v>24502</v>
      </c>
      <c r="CN74" s="68">
        <v>23910</v>
      </c>
      <c r="CO74" s="68">
        <v>22349</v>
      </c>
      <c r="CP74" s="68">
        <v>21532</v>
      </c>
      <c r="CQ74" s="68">
        <v>19651</v>
      </c>
      <c r="CR74" s="68">
        <v>18694</v>
      </c>
      <c r="CS74" s="68">
        <v>16352</v>
      </c>
      <c r="CT74" s="68">
        <v>14399</v>
      </c>
      <c r="CU74" s="68">
        <v>12747</v>
      </c>
      <c r="CV74" s="68">
        <v>10979</v>
      </c>
      <c r="CW74" s="68">
        <v>9028</v>
      </c>
      <c r="CX74" s="68">
        <v>7721</v>
      </c>
      <c r="CY74" s="68">
        <v>6359</v>
      </c>
      <c r="CZ74" s="68">
        <v>4794</v>
      </c>
      <c r="DA74" s="68">
        <v>3669</v>
      </c>
      <c r="DB74" s="68">
        <v>2755</v>
      </c>
      <c r="DC74" s="68">
        <v>1967</v>
      </c>
      <c r="DD74" s="68">
        <v>1347</v>
      </c>
      <c r="DE74" s="68">
        <v>900</v>
      </c>
      <c r="DF74" s="68">
        <v>623</v>
      </c>
      <c r="DG74" s="68">
        <v>399</v>
      </c>
      <c r="DH74" s="68">
        <v>548</v>
      </c>
    </row>
    <row r="75" spans="1:112" ht="0.95" customHeight="1" x14ac:dyDescent="0.3">
      <c r="A75" s="93" t="s">
        <v>180</v>
      </c>
      <c r="B75" s="93"/>
      <c r="C75" s="91">
        <f t="shared" si="15"/>
        <v>2110644</v>
      </c>
      <c r="D75" s="91">
        <f t="shared" si="16"/>
        <v>2144799</v>
      </c>
      <c r="E75" s="91">
        <f t="shared" si="17"/>
        <v>2177947</v>
      </c>
      <c r="F75" s="91">
        <f t="shared" si="18"/>
        <v>2211548</v>
      </c>
      <c r="G75" s="91">
        <f t="shared" si="19"/>
        <v>2244807</v>
      </c>
      <c r="H75" s="91">
        <f>SUM(BY75:$EC75)</f>
        <v>641116</v>
      </c>
      <c r="I75" s="91">
        <f>SUM(BZ75:$EC75)</f>
        <v>606961</v>
      </c>
      <c r="J75" s="91">
        <f>SUM(CA75:$EC75)</f>
        <v>573813</v>
      </c>
      <c r="K75" s="91">
        <f>SUM(CB75:$EC75)</f>
        <v>540212</v>
      </c>
      <c r="L75" s="91">
        <f>SUM(CC75:$EC75)</f>
        <v>506953</v>
      </c>
      <c r="M75" s="68">
        <v>41949</v>
      </c>
      <c r="N75" s="68">
        <v>41373</v>
      </c>
      <c r="O75" s="68">
        <v>41174</v>
      </c>
      <c r="P75" s="68">
        <v>39947</v>
      </c>
      <c r="Q75" s="68">
        <v>40112</v>
      </c>
      <c r="R75" s="68">
        <v>38818</v>
      </c>
      <c r="S75" s="68">
        <v>38998</v>
      </c>
      <c r="T75" s="68">
        <v>38747</v>
      </c>
      <c r="U75" s="68">
        <v>38236</v>
      </c>
      <c r="V75" s="68">
        <v>37880</v>
      </c>
      <c r="W75" s="68">
        <v>38733</v>
      </c>
      <c r="X75" s="68">
        <v>37954</v>
      </c>
      <c r="Y75" s="68">
        <v>38579</v>
      </c>
      <c r="Z75" s="68">
        <v>37553</v>
      </c>
      <c r="AA75" s="68">
        <v>36715</v>
      </c>
      <c r="AB75" s="68">
        <v>37187</v>
      </c>
      <c r="AC75" s="68">
        <v>38073</v>
      </c>
      <c r="AD75" s="68">
        <v>38372</v>
      </c>
      <c r="AE75" s="68">
        <v>40138</v>
      </c>
      <c r="AF75" s="68">
        <v>41745</v>
      </c>
      <c r="AG75" s="68">
        <v>44258</v>
      </c>
      <c r="AH75" s="68">
        <v>46641</v>
      </c>
      <c r="AI75" s="68">
        <v>48087</v>
      </c>
      <c r="AJ75" s="68">
        <v>50716</v>
      </c>
      <c r="AK75" s="68">
        <v>53083</v>
      </c>
      <c r="AL75" s="68">
        <v>54960</v>
      </c>
      <c r="AM75" s="68">
        <v>57398</v>
      </c>
      <c r="AN75" s="68">
        <v>58662</v>
      </c>
      <c r="AO75" s="68">
        <v>60384</v>
      </c>
      <c r="AP75" s="68">
        <v>60070</v>
      </c>
      <c r="AQ75" s="68">
        <v>58604</v>
      </c>
      <c r="AR75" s="68">
        <v>57718</v>
      </c>
      <c r="AS75" s="68">
        <v>56973</v>
      </c>
      <c r="AT75" s="68">
        <v>55784</v>
      </c>
      <c r="AU75" s="68">
        <v>54067</v>
      </c>
      <c r="AV75" s="68">
        <v>53842</v>
      </c>
      <c r="AW75" s="68">
        <v>52632</v>
      </c>
      <c r="AX75" s="68">
        <v>51443</v>
      </c>
      <c r="AY75" s="68">
        <v>50885</v>
      </c>
      <c r="AZ75" s="68">
        <v>50021</v>
      </c>
      <c r="BA75" s="68">
        <v>50376</v>
      </c>
      <c r="BB75" s="68">
        <v>48779</v>
      </c>
      <c r="BC75" s="68">
        <v>50455</v>
      </c>
      <c r="BD75" s="68">
        <v>50160</v>
      </c>
      <c r="BE75" s="68">
        <v>51288</v>
      </c>
      <c r="BF75" s="68">
        <v>50704</v>
      </c>
      <c r="BG75" s="68">
        <v>50753</v>
      </c>
      <c r="BH75" s="68">
        <v>48740</v>
      </c>
      <c r="BI75" s="68">
        <v>48652</v>
      </c>
      <c r="BJ75" s="68">
        <v>47454</v>
      </c>
      <c r="BK75" s="68">
        <v>45559</v>
      </c>
      <c r="BL75" s="68">
        <v>43105</v>
      </c>
      <c r="BM75" s="68">
        <v>40858</v>
      </c>
      <c r="BN75" s="68">
        <v>39786</v>
      </c>
      <c r="BO75" s="68">
        <v>38759</v>
      </c>
      <c r="BP75" s="68">
        <v>37508</v>
      </c>
      <c r="BQ75" s="68">
        <v>38112</v>
      </c>
      <c r="BR75" s="68">
        <v>37722</v>
      </c>
      <c r="BS75" s="68">
        <v>37242</v>
      </c>
      <c r="BT75" s="68">
        <v>36521</v>
      </c>
      <c r="BU75" s="68">
        <v>36048</v>
      </c>
      <c r="BV75" s="68">
        <v>35408</v>
      </c>
      <c r="BW75" s="68">
        <v>35780</v>
      </c>
      <c r="BX75" s="68">
        <v>34647</v>
      </c>
      <c r="BY75" s="68">
        <v>34155</v>
      </c>
      <c r="BZ75" s="68">
        <v>33148</v>
      </c>
      <c r="CA75" s="68">
        <v>33601</v>
      </c>
      <c r="CB75" s="68">
        <v>33259</v>
      </c>
      <c r="CC75" s="68">
        <v>32820</v>
      </c>
      <c r="CD75" s="68">
        <v>32183</v>
      </c>
      <c r="CE75" s="68">
        <v>30995</v>
      </c>
      <c r="CF75" s="68">
        <v>31744</v>
      </c>
      <c r="CG75" s="68">
        <v>30345</v>
      </c>
      <c r="CH75" s="68">
        <v>25683</v>
      </c>
      <c r="CI75" s="68">
        <v>24182</v>
      </c>
      <c r="CJ75" s="68">
        <v>23353</v>
      </c>
      <c r="CK75" s="68">
        <v>23056</v>
      </c>
      <c r="CL75" s="68">
        <v>22969</v>
      </c>
      <c r="CM75" s="68">
        <v>24406</v>
      </c>
      <c r="CN75" s="68">
        <v>23614</v>
      </c>
      <c r="CO75" s="68">
        <v>22878</v>
      </c>
      <c r="CP75" s="68">
        <v>21289</v>
      </c>
      <c r="CQ75" s="68">
        <v>20221</v>
      </c>
      <c r="CR75" s="68">
        <v>18322</v>
      </c>
      <c r="CS75" s="68">
        <v>17259</v>
      </c>
      <c r="CT75" s="68">
        <v>14991</v>
      </c>
      <c r="CU75" s="68">
        <v>13008</v>
      </c>
      <c r="CV75" s="68">
        <v>11318</v>
      </c>
      <c r="CW75" s="68">
        <v>9619</v>
      </c>
      <c r="CX75" s="68">
        <v>7751</v>
      </c>
      <c r="CY75" s="68">
        <v>6602</v>
      </c>
      <c r="CZ75" s="68">
        <v>5323</v>
      </c>
      <c r="DA75" s="68">
        <v>3883</v>
      </c>
      <c r="DB75" s="68">
        <v>2910</v>
      </c>
      <c r="DC75" s="68">
        <v>2122</v>
      </c>
      <c r="DD75" s="68">
        <v>1451</v>
      </c>
      <c r="DE75" s="68">
        <v>997</v>
      </c>
      <c r="DF75" s="68">
        <v>627</v>
      </c>
      <c r="DG75" s="68">
        <v>445</v>
      </c>
      <c r="DH75" s="68">
        <v>587</v>
      </c>
    </row>
    <row r="76" spans="1:112" ht="0.95" customHeight="1" x14ac:dyDescent="0.3">
      <c r="A76" s="93" t="s">
        <v>179</v>
      </c>
      <c r="B76" s="93"/>
      <c r="C76" s="91">
        <f t="shared" si="15"/>
        <v>2127059</v>
      </c>
      <c r="D76" s="91">
        <f t="shared" si="16"/>
        <v>2161413</v>
      </c>
      <c r="E76" s="91">
        <f t="shared" si="17"/>
        <v>2195240</v>
      </c>
      <c r="F76" s="91">
        <f t="shared" si="18"/>
        <v>2228017</v>
      </c>
      <c r="G76" s="91">
        <f t="shared" si="19"/>
        <v>2261235</v>
      </c>
      <c r="H76" s="91">
        <f>SUM(BY76:$EC76)</f>
        <v>648243</v>
      </c>
      <c r="I76" s="91">
        <f>SUM(BZ76:$EC76)</f>
        <v>613889</v>
      </c>
      <c r="J76" s="91">
        <f>SUM(CA76:$EC76)</f>
        <v>580062</v>
      </c>
      <c r="K76" s="91">
        <f>SUM(CB76:$EC76)</f>
        <v>547285</v>
      </c>
      <c r="L76" s="91">
        <f>SUM(CC76:$EC76)</f>
        <v>514067</v>
      </c>
      <c r="M76" s="68">
        <v>40333</v>
      </c>
      <c r="N76" s="68">
        <v>42052</v>
      </c>
      <c r="O76" s="68">
        <v>41758</v>
      </c>
      <c r="P76" s="68">
        <v>41655</v>
      </c>
      <c r="Q76" s="68">
        <v>40343</v>
      </c>
      <c r="R76" s="68">
        <v>40574</v>
      </c>
      <c r="S76" s="68">
        <v>39279</v>
      </c>
      <c r="T76" s="68">
        <v>39419</v>
      </c>
      <c r="U76" s="68">
        <v>39173</v>
      </c>
      <c r="V76" s="68">
        <v>38721</v>
      </c>
      <c r="W76" s="68">
        <v>38335</v>
      </c>
      <c r="X76" s="68">
        <v>39178</v>
      </c>
      <c r="Y76" s="68">
        <v>38299</v>
      </c>
      <c r="Z76" s="68">
        <v>39034</v>
      </c>
      <c r="AA76" s="68">
        <v>37950</v>
      </c>
      <c r="AB76" s="68">
        <v>37236</v>
      </c>
      <c r="AC76" s="68">
        <v>37783</v>
      </c>
      <c r="AD76" s="68">
        <v>38525</v>
      </c>
      <c r="AE76" s="68">
        <v>38860</v>
      </c>
      <c r="AF76" s="68">
        <v>40898</v>
      </c>
      <c r="AG76" s="68">
        <v>42351</v>
      </c>
      <c r="AH76" s="68">
        <v>44853</v>
      </c>
      <c r="AI76" s="68">
        <v>47520</v>
      </c>
      <c r="AJ76" s="68">
        <v>49053</v>
      </c>
      <c r="AK76" s="68">
        <v>51754</v>
      </c>
      <c r="AL76" s="68">
        <v>54295</v>
      </c>
      <c r="AM76" s="68">
        <v>56104</v>
      </c>
      <c r="AN76" s="68">
        <v>58471</v>
      </c>
      <c r="AO76" s="68">
        <v>59611</v>
      </c>
      <c r="AP76" s="68">
        <v>61264</v>
      </c>
      <c r="AQ76" s="68">
        <v>60900</v>
      </c>
      <c r="AR76" s="68">
        <v>59363</v>
      </c>
      <c r="AS76" s="68">
        <v>58180</v>
      </c>
      <c r="AT76" s="68">
        <v>57461</v>
      </c>
      <c r="AU76" s="68">
        <v>56293</v>
      </c>
      <c r="AV76" s="68">
        <v>54404</v>
      </c>
      <c r="AW76" s="68">
        <v>54090</v>
      </c>
      <c r="AX76" s="68">
        <v>52855</v>
      </c>
      <c r="AY76" s="68">
        <v>51642</v>
      </c>
      <c r="AZ76" s="68">
        <v>50982</v>
      </c>
      <c r="BA76" s="68">
        <v>50187</v>
      </c>
      <c r="BB76" s="68">
        <v>50483</v>
      </c>
      <c r="BC76" s="68">
        <v>48829</v>
      </c>
      <c r="BD76" s="68">
        <v>50419</v>
      </c>
      <c r="BE76" s="68">
        <v>50178</v>
      </c>
      <c r="BF76" s="68">
        <v>51226</v>
      </c>
      <c r="BG76" s="68">
        <v>50594</v>
      </c>
      <c r="BH76" s="68">
        <v>50646</v>
      </c>
      <c r="BI76" s="68">
        <v>48595</v>
      </c>
      <c r="BJ76" s="68">
        <v>48500</v>
      </c>
      <c r="BK76" s="68">
        <v>47234</v>
      </c>
      <c r="BL76" s="68">
        <v>45343</v>
      </c>
      <c r="BM76" s="68">
        <v>42940</v>
      </c>
      <c r="BN76" s="68">
        <v>40628</v>
      </c>
      <c r="BO76" s="68">
        <v>39567</v>
      </c>
      <c r="BP76" s="68">
        <v>38498</v>
      </c>
      <c r="BQ76" s="68">
        <v>37196</v>
      </c>
      <c r="BR76" s="68">
        <v>37819</v>
      </c>
      <c r="BS76" s="68">
        <v>37371</v>
      </c>
      <c r="BT76" s="68">
        <v>36907</v>
      </c>
      <c r="BU76" s="68">
        <v>36205</v>
      </c>
      <c r="BV76" s="68">
        <v>35786</v>
      </c>
      <c r="BW76" s="68">
        <v>35017</v>
      </c>
      <c r="BX76" s="68">
        <v>35445</v>
      </c>
      <c r="BY76" s="68">
        <v>34354</v>
      </c>
      <c r="BZ76" s="68">
        <v>33827</v>
      </c>
      <c r="CA76" s="68">
        <v>32777</v>
      </c>
      <c r="CB76" s="68">
        <v>33218</v>
      </c>
      <c r="CC76" s="68">
        <v>32916</v>
      </c>
      <c r="CD76" s="68">
        <v>32476</v>
      </c>
      <c r="CE76" s="68">
        <v>31722</v>
      </c>
      <c r="CF76" s="68">
        <v>30602</v>
      </c>
      <c r="CG76" s="68">
        <v>31210</v>
      </c>
      <c r="CH76" s="68">
        <v>29752</v>
      </c>
      <c r="CI76" s="68">
        <v>25126</v>
      </c>
      <c r="CJ76" s="68">
        <v>23612</v>
      </c>
      <c r="CK76" s="68">
        <v>22804</v>
      </c>
      <c r="CL76" s="68">
        <v>22367</v>
      </c>
      <c r="CM76" s="68">
        <v>22271</v>
      </c>
      <c r="CN76" s="68">
        <v>23513</v>
      </c>
      <c r="CO76" s="68">
        <v>22571</v>
      </c>
      <c r="CP76" s="68">
        <v>21769</v>
      </c>
      <c r="CQ76" s="68">
        <v>20099</v>
      </c>
      <c r="CR76" s="68">
        <v>18891</v>
      </c>
      <c r="CS76" s="68">
        <v>17036</v>
      </c>
      <c r="CT76" s="68">
        <v>15874</v>
      </c>
      <c r="CU76" s="68">
        <v>13571</v>
      </c>
      <c r="CV76" s="68">
        <v>11649</v>
      </c>
      <c r="CW76" s="68">
        <v>9878</v>
      </c>
      <c r="CX76" s="68">
        <v>8327</v>
      </c>
      <c r="CY76" s="68">
        <v>6559</v>
      </c>
      <c r="CZ76" s="68">
        <v>5445</v>
      </c>
      <c r="DA76" s="68">
        <v>4287</v>
      </c>
      <c r="DB76" s="68">
        <v>3053</v>
      </c>
      <c r="DC76" s="68">
        <v>2210</v>
      </c>
      <c r="DD76" s="68">
        <v>1575</v>
      </c>
      <c r="DE76" s="68">
        <v>1096</v>
      </c>
      <c r="DF76" s="68">
        <v>712</v>
      </c>
      <c r="DG76" s="68">
        <v>441</v>
      </c>
      <c r="DH76" s="68">
        <v>653</v>
      </c>
    </row>
    <row r="77" spans="1:112" ht="0.95" customHeight="1" x14ac:dyDescent="0.3">
      <c r="A77" s="93" t="s">
        <v>178</v>
      </c>
      <c r="B77" s="93"/>
      <c r="C77" s="91">
        <f t="shared" si="15"/>
        <v>2139116</v>
      </c>
      <c r="D77" s="91">
        <f t="shared" si="16"/>
        <v>2174197</v>
      </c>
      <c r="E77" s="91">
        <f t="shared" si="17"/>
        <v>2208191</v>
      </c>
      <c r="F77" s="91">
        <f t="shared" si="18"/>
        <v>2241683</v>
      </c>
      <c r="G77" s="91">
        <f t="shared" si="19"/>
        <v>2274090</v>
      </c>
      <c r="H77" s="91">
        <f>SUM(BY77:$EC77)</f>
        <v>656228</v>
      </c>
      <c r="I77" s="91">
        <f>SUM(BZ77:$EC77)</f>
        <v>621147</v>
      </c>
      <c r="J77" s="91">
        <f>SUM(CA77:$EC77)</f>
        <v>587153</v>
      </c>
      <c r="K77" s="91">
        <f>SUM(CB77:$EC77)</f>
        <v>553661</v>
      </c>
      <c r="L77" s="91">
        <f>SUM(CC77:$EC77)</f>
        <v>521254</v>
      </c>
      <c r="M77" s="68">
        <v>39975</v>
      </c>
      <c r="N77" s="68">
        <v>40422</v>
      </c>
      <c r="O77" s="68">
        <v>42278</v>
      </c>
      <c r="P77" s="68">
        <v>42064</v>
      </c>
      <c r="Q77" s="68">
        <v>41900</v>
      </c>
      <c r="R77" s="68">
        <v>40843</v>
      </c>
      <c r="S77" s="68">
        <v>40921</v>
      </c>
      <c r="T77" s="68">
        <v>39515</v>
      </c>
      <c r="U77" s="68">
        <v>39735</v>
      </c>
      <c r="V77" s="68">
        <v>39463</v>
      </c>
      <c r="W77" s="68">
        <v>39004</v>
      </c>
      <c r="X77" s="68">
        <v>38703</v>
      </c>
      <c r="Y77" s="68">
        <v>39456</v>
      </c>
      <c r="Z77" s="68">
        <v>38649</v>
      </c>
      <c r="AA77" s="68">
        <v>39270</v>
      </c>
      <c r="AB77" s="68">
        <v>38331</v>
      </c>
      <c r="AC77" s="68">
        <v>37785</v>
      </c>
      <c r="AD77" s="68">
        <v>38206</v>
      </c>
      <c r="AE77" s="68">
        <v>39109</v>
      </c>
      <c r="AF77" s="68">
        <v>39678</v>
      </c>
      <c r="AG77" s="68">
        <v>41479</v>
      </c>
      <c r="AH77" s="68">
        <v>42926</v>
      </c>
      <c r="AI77" s="68">
        <v>45603</v>
      </c>
      <c r="AJ77" s="68">
        <v>48374</v>
      </c>
      <c r="AK77" s="68">
        <v>50074</v>
      </c>
      <c r="AL77" s="68">
        <v>52916</v>
      </c>
      <c r="AM77" s="68">
        <v>55329</v>
      </c>
      <c r="AN77" s="68">
        <v>57099</v>
      </c>
      <c r="AO77" s="68">
        <v>59354</v>
      </c>
      <c r="AP77" s="68">
        <v>60375</v>
      </c>
      <c r="AQ77" s="68">
        <v>61891</v>
      </c>
      <c r="AR77" s="68">
        <v>61505</v>
      </c>
      <c r="AS77" s="68">
        <v>59747</v>
      </c>
      <c r="AT77" s="68">
        <v>58544</v>
      </c>
      <c r="AU77" s="68">
        <v>57731</v>
      </c>
      <c r="AV77" s="68">
        <v>56520</v>
      </c>
      <c r="AW77" s="68">
        <v>54562</v>
      </c>
      <c r="AX77" s="68">
        <v>54220</v>
      </c>
      <c r="AY77" s="68">
        <v>52939</v>
      </c>
      <c r="AZ77" s="68">
        <v>51739</v>
      </c>
      <c r="BA77" s="68">
        <v>51085</v>
      </c>
      <c r="BB77" s="68">
        <v>50175</v>
      </c>
      <c r="BC77" s="68">
        <v>50430</v>
      </c>
      <c r="BD77" s="68">
        <v>48774</v>
      </c>
      <c r="BE77" s="68">
        <v>50355</v>
      </c>
      <c r="BF77" s="68">
        <v>50108</v>
      </c>
      <c r="BG77" s="68">
        <v>51121</v>
      </c>
      <c r="BH77" s="68">
        <v>50387</v>
      </c>
      <c r="BI77" s="68">
        <v>50569</v>
      </c>
      <c r="BJ77" s="68">
        <v>48352</v>
      </c>
      <c r="BK77" s="68">
        <v>48335</v>
      </c>
      <c r="BL77" s="68">
        <v>47014</v>
      </c>
      <c r="BM77" s="68">
        <v>45167</v>
      </c>
      <c r="BN77" s="68">
        <v>42676</v>
      </c>
      <c r="BO77" s="68">
        <v>40369</v>
      </c>
      <c r="BP77" s="68">
        <v>39314</v>
      </c>
      <c r="BQ77" s="68">
        <v>38206</v>
      </c>
      <c r="BR77" s="68">
        <v>36866</v>
      </c>
      <c r="BS77" s="68">
        <v>37492</v>
      </c>
      <c r="BT77" s="68">
        <v>36986</v>
      </c>
      <c r="BU77" s="68">
        <v>36573</v>
      </c>
      <c r="BV77" s="68">
        <v>35815</v>
      </c>
      <c r="BW77" s="68">
        <v>35400</v>
      </c>
      <c r="BX77" s="68">
        <v>34620</v>
      </c>
      <c r="BY77" s="68">
        <v>35081</v>
      </c>
      <c r="BZ77" s="68">
        <v>33994</v>
      </c>
      <c r="CA77" s="68">
        <v>33492</v>
      </c>
      <c r="CB77" s="68">
        <v>32407</v>
      </c>
      <c r="CC77" s="68">
        <v>32855</v>
      </c>
      <c r="CD77" s="68">
        <v>32431</v>
      </c>
      <c r="CE77" s="68">
        <v>32045</v>
      </c>
      <c r="CF77" s="68">
        <v>31265</v>
      </c>
      <c r="CG77" s="68">
        <v>30070</v>
      </c>
      <c r="CH77" s="68">
        <v>30742</v>
      </c>
      <c r="CI77" s="68">
        <v>29148</v>
      </c>
      <c r="CJ77" s="68">
        <v>24563</v>
      </c>
      <c r="CK77" s="68">
        <v>23062</v>
      </c>
      <c r="CL77" s="68">
        <v>22095</v>
      </c>
      <c r="CM77" s="68">
        <v>21667</v>
      </c>
      <c r="CN77" s="68">
        <v>21462</v>
      </c>
      <c r="CO77" s="68">
        <v>22602</v>
      </c>
      <c r="CP77" s="68">
        <v>21480</v>
      </c>
      <c r="CQ77" s="68">
        <v>20584</v>
      </c>
      <c r="CR77" s="68">
        <v>18837</v>
      </c>
      <c r="CS77" s="68">
        <v>17610</v>
      </c>
      <c r="CT77" s="68">
        <v>15639</v>
      </c>
      <c r="CU77" s="68">
        <v>14438</v>
      </c>
      <c r="CV77" s="68">
        <v>12132</v>
      </c>
      <c r="CW77" s="68">
        <v>10286</v>
      </c>
      <c r="CX77" s="68">
        <v>8600</v>
      </c>
      <c r="CY77" s="68">
        <v>7121</v>
      </c>
      <c r="CZ77" s="68">
        <v>5432</v>
      </c>
      <c r="DA77" s="68">
        <v>4417</v>
      </c>
      <c r="DB77" s="68">
        <v>3444</v>
      </c>
      <c r="DC77" s="68">
        <v>2349</v>
      </c>
      <c r="DD77" s="68">
        <v>1677</v>
      </c>
      <c r="DE77" s="68">
        <v>1181</v>
      </c>
      <c r="DF77" s="68">
        <v>789</v>
      </c>
      <c r="DG77" s="68">
        <v>505</v>
      </c>
      <c r="DH77" s="68">
        <v>726</v>
      </c>
    </row>
    <row r="78" spans="1:112" ht="0.95" customHeight="1" x14ac:dyDescent="0.3">
      <c r="A78" s="93" t="s">
        <v>177</v>
      </c>
      <c r="B78" s="93"/>
      <c r="C78" s="91">
        <f t="shared" si="15"/>
        <v>2149800</v>
      </c>
      <c r="D78" s="91">
        <f t="shared" si="16"/>
        <v>2184071</v>
      </c>
      <c r="E78" s="91">
        <f t="shared" si="17"/>
        <v>2218795</v>
      </c>
      <c r="F78" s="91">
        <f t="shared" si="18"/>
        <v>2252435</v>
      </c>
      <c r="G78" s="91">
        <f t="shared" si="19"/>
        <v>2285587</v>
      </c>
      <c r="H78" s="91">
        <f>SUM(BY78:$EC78)</f>
        <v>662110</v>
      </c>
      <c r="I78" s="91">
        <f>SUM(BZ78:$EC78)</f>
        <v>627839</v>
      </c>
      <c r="J78" s="91">
        <f>SUM(CA78:$EC78)</f>
        <v>593115</v>
      </c>
      <c r="K78" s="91">
        <f>SUM(CB78:$EC78)</f>
        <v>559475</v>
      </c>
      <c r="L78" s="91">
        <f>SUM(CC78:$EC78)</f>
        <v>526323</v>
      </c>
      <c r="M78" s="68">
        <v>39789</v>
      </c>
      <c r="N78" s="68">
        <v>40204</v>
      </c>
      <c r="O78" s="68">
        <v>40595</v>
      </c>
      <c r="P78" s="68">
        <v>42591</v>
      </c>
      <c r="Q78" s="68">
        <v>42350</v>
      </c>
      <c r="R78" s="68">
        <v>42197</v>
      </c>
      <c r="S78" s="68">
        <v>41079</v>
      </c>
      <c r="T78" s="68">
        <v>41200</v>
      </c>
      <c r="U78" s="68">
        <v>39774</v>
      </c>
      <c r="V78" s="68">
        <v>39997</v>
      </c>
      <c r="W78" s="68">
        <v>39815</v>
      </c>
      <c r="X78" s="68">
        <v>39317</v>
      </c>
      <c r="Y78" s="68">
        <v>38938</v>
      </c>
      <c r="Z78" s="68">
        <v>39836</v>
      </c>
      <c r="AA78" s="68">
        <v>38968</v>
      </c>
      <c r="AB78" s="68">
        <v>39611</v>
      </c>
      <c r="AC78" s="68">
        <v>38886</v>
      </c>
      <c r="AD78" s="68">
        <v>38054</v>
      </c>
      <c r="AE78" s="68">
        <v>38658</v>
      </c>
      <c r="AF78" s="68">
        <v>39743</v>
      </c>
      <c r="AG78" s="68">
        <v>40197</v>
      </c>
      <c r="AH78" s="68">
        <v>42106</v>
      </c>
      <c r="AI78" s="68">
        <v>43648</v>
      </c>
      <c r="AJ78" s="68">
        <v>46423</v>
      </c>
      <c r="AK78" s="68">
        <v>49184</v>
      </c>
      <c r="AL78" s="68">
        <v>51090</v>
      </c>
      <c r="AM78" s="68">
        <v>53968</v>
      </c>
      <c r="AN78" s="68">
        <v>56307</v>
      </c>
      <c r="AO78" s="68">
        <v>57868</v>
      </c>
      <c r="AP78" s="68">
        <v>60122</v>
      </c>
      <c r="AQ78" s="68">
        <v>60969</v>
      </c>
      <c r="AR78" s="68">
        <v>62350</v>
      </c>
      <c r="AS78" s="68">
        <v>61865</v>
      </c>
      <c r="AT78" s="68">
        <v>60082</v>
      </c>
      <c r="AU78" s="68">
        <v>58750</v>
      </c>
      <c r="AV78" s="68">
        <v>58010</v>
      </c>
      <c r="AW78" s="68">
        <v>56616</v>
      </c>
      <c r="AX78" s="68">
        <v>54670</v>
      </c>
      <c r="AY78" s="68">
        <v>54284</v>
      </c>
      <c r="AZ78" s="68">
        <v>53022</v>
      </c>
      <c r="BA78" s="68">
        <v>51831</v>
      </c>
      <c r="BB78" s="68">
        <v>51110</v>
      </c>
      <c r="BC78" s="68">
        <v>50176</v>
      </c>
      <c r="BD78" s="68">
        <v>50411</v>
      </c>
      <c r="BE78" s="68">
        <v>48652</v>
      </c>
      <c r="BF78" s="68">
        <v>50285</v>
      </c>
      <c r="BG78" s="68">
        <v>50002</v>
      </c>
      <c r="BH78" s="68">
        <v>50995</v>
      </c>
      <c r="BI78" s="68">
        <v>50212</v>
      </c>
      <c r="BJ78" s="68">
        <v>50343</v>
      </c>
      <c r="BK78" s="68">
        <v>48150</v>
      </c>
      <c r="BL78" s="68">
        <v>48049</v>
      </c>
      <c r="BM78" s="68">
        <v>46753</v>
      </c>
      <c r="BN78" s="68">
        <v>44954</v>
      </c>
      <c r="BO78" s="68">
        <v>42392</v>
      </c>
      <c r="BP78" s="68">
        <v>40059</v>
      </c>
      <c r="BQ78" s="68">
        <v>38997</v>
      </c>
      <c r="BR78" s="68">
        <v>37855</v>
      </c>
      <c r="BS78" s="68">
        <v>36582</v>
      </c>
      <c r="BT78" s="68">
        <v>37205</v>
      </c>
      <c r="BU78" s="68">
        <v>36628</v>
      </c>
      <c r="BV78" s="68">
        <v>36257</v>
      </c>
      <c r="BW78" s="68">
        <v>35353</v>
      </c>
      <c r="BX78" s="68">
        <v>35018</v>
      </c>
      <c r="BY78" s="68">
        <v>34271</v>
      </c>
      <c r="BZ78" s="68">
        <v>34724</v>
      </c>
      <c r="CA78" s="68">
        <v>33640</v>
      </c>
      <c r="CB78" s="68">
        <v>33152</v>
      </c>
      <c r="CC78" s="68">
        <v>32028</v>
      </c>
      <c r="CD78" s="68">
        <v>32424</v>
      </c>
      <c r="CE78" s="68">
        <v>31977</v>
      </c>
      <c r="CF78" s="68">
        <v>31554</v>
      </c>
      <c r="CG78" s="68">
        <v>30701</v>
      </c>
      <c r="CH78" s="68">
        <v>29509</v>
      </c>
      <c r="CI78" s="68">
        <v>30104</v>
      </c>
      <c r="CJ78" s="68">
        <v>28472</v>
      </c>
      <c r="CK78" s="68">
        <v>23901</v>
      </c>
      <c r="CL78" s="68">
        <v>22371</v>
      </c>
      <c r="CM78" s="68">
        <v>21433</v>
      </c>
      <c r="CN78" s="68">
        <v>20938</v>
      </c>
      <c r="CO78" s="68">
        <v>20546</v>
      </c>
      <c r="CP78" s="68">
        <v>21483</v>
      </c>
      <c r="CQ78" s="68">
        <v>20294</v>
      </c>
      <c r="CR78" s="68">
        <v>19298</v>
      </c>
      <c r="CS78" s="68">
        <v>17527</v>
      </c>
      <c r="CT78" s="68">
        <v>16189</v>
      </c>
      <c r="CU78" s="68">
        <v>14174</v>
      </c>
      <c r="CV78" s="68">
        <v>12918</v>
      </c>
      <c r="CW78" s="68">
        <v>10633</v>
      </c>
      <c r="CX78" s="68">
        <v>8849</v>
      </c>
      <c r="CY78" s="68">
        <v>7215</v>
      </c>
      <c r="CZ78" s="68">
        <v>5866</v>
      </c>
      <c r="DA78" s="68">
        <v>4424</v>
      </c>
      <c r="DB78" s="68">
        <v>3540</v>
      </c>
      <c r="DC78" s="68">
        <v>2712</v>
      </c>
      <c r="DD78" s="68">
        <v>1781</v>
      </c>
      <c r="DE78" s="68">
        <v>1238</v>
      </c>
      <c r="DF78" s="68">
        <v>814</v>
      </c>
      <c r="DG78" s="68">
        <v>548</v>
      </c>
      <c r="DH78" s="68">
        <v>862</v>
      </c>
    </row>
    <row r="79" spans="1:112" ht="0.95" customHeight="1" x14ac:dyDescent="0.3">
      <c r="A79" s="93" t="s">
        <v>176</v>
      </c>
      <c r="B79" s="93"/>
      <c r="C79" s="91">
        <f t="shared" si="15"/>
        <v>2152059</v>
      </c>
      <c r="D79" s="91">
        <f t="shared" si="16"/>
        <v>2186678</v>
      </c>
      <c r="E79" s="91">
        <f t="shared" si="17"/>
        <v>2220593</v>
      </c>
      <c r="F79" s="91">
        <f t="shared" si="18"/>
        <v>2254959</v>
      </c>
      <c r="G79" s="91">
        <f t="shared" si="19"/>
        <v>2288239</v>
      </c>
      <c r="H79" s="91">
        <f>SUM(BY79:$EC79)</f>
        <v>667748</v>
      </c>
      <c r="I79" s="91">
        <f>SUM(BZ79:$EC79)</f>
        <v>633129</v>
      </c>
      <c r="J79" s="91">
        <f>SUM(CA79:$EC79)</f>
        <v>599214</v>
      </c>
      <c r="K79" s="91">
        <f>SUM(CB79:$EC79)</f>
        <v>564848</v>
      </c>
      <c r="L79" s="91">
        <f>SUM(CC79:$EC79)</f>
        <v>531568</v>
      </c>
      <c r="M79" s="68">
        <v>40095</v>
      </c>
      <c r="N79" s="68">
        <v>39850</v>
      </c>
      <c r="O79" s="68">
        <v>40171</v>
      </c>
      <c r="P79" s="68">
        <v>40577</v>
      </c>
      <c r="Q79" s="68">
        <v>42568</v>
      </c>
      <c r="R79" s="68">
        <v>42179</v>
      </c>
      <c r="S79" s="68">
        <v>42166</v>
      </c>
      <c r="T79" s="68">
        <v>41074</v>
      </c>
      <c r="U79" s="68">
        <v>41323</v>
      </c>
      <c r="V79" s="68">
        <v>39886</v>
      </c>
      <c r="W79" s="68">
        <v>40108</v>
      </c>
      <c r="X79" s="68">
        <v>39917</v>
      </c>
      <c r="Y79" s="68">
        <v>39445</v>
      </c>
      <c r="Z79" s="68">
        <v>39024</v>
      </c>
      <c r="AA79" s="68">
        <v>39933</v>
      </c>
      <c r="AB79" s="68">
        <v>39238</v>
      </c>
      <c r="AC79" s="68">
        <v>39862</v>
      </c>
      <c r="AD79" s="68">
        <v>39026</v>
      </c>
      <c r="AE79" s="68">
        <v>38283</v>
      </c>
      <c r="AF79" s="68">
        <v>39193</v>
      </c>
      <c r="AG79" s="68">
        <v>39969</v>
      </c>
      <c r="AH79" s="68">
        <v>40512</v>
      </c>
      <c r="AI79" s="68">
        <v>42495</v>
      </c>
      <c r="AJ79" s="68">
        <v>44039</v>
      </c>
      <c r="AK79" s="68">
        <v>46819</v>
      </c>
      <c r="AL79" s="68">
        <v>49762</v>
      </c>
      <c r="AM79" s="68">
        <v>51615</v>
      </c>
      <c r="AN79" s="68">
        <v>54422</v>
      </c>
      <c r="AO79" s="68">
        <v>56688</v>
      </c>
      <c r="AP79" s="68">
        <v>58260</v>
      </c>
      <c r="AQ79" s="68">
        <v>60357</v>
      </c>
      <c r="AR79" s="68">
        <v>61193</v>
      </c>
      <c r="AS79" s="68">
        <v>62506</v>
      </c>
      <c r="AT79" s="68">
        <v>61892</v>
      </c>
      <c r="AU79" s="68">
        <v>60124</v>
      </c>
      <c r="AV79" s="68">
        <v>58695</v>
      </c>
      <c r="AW79" s="68">
        <v>58053</v>
      </c>
      <c r="AX79" s="68">
        <v>56589</v>
      </c>
      <c r="AY79" s="68">
        <v>54675</v>
      </c>
      <c r="AZ79" s="68">
        <v>54228</v>
      </c>
      <c r="BA79" s="68">
        <v>52904</v>
      </c>
      <c r="BB79" s="68">
        <v>51695</v>
      </c>
      <c r="BC79" s="68">
        <v>50956</v>
      </c>
      <c r="BD79" s="68">
        <v>50092</v>
      </c>
      <c r="BE79" s="68">
        <v>50216</v>
      </c>
      <c r="BF79" s="68">
        <v>48539</v>
      </c>
      <c r="BG79" s="68">
        <v>50022</v>
      </c>
      <c r="BH79" s="68">
        <v>49795</v>
      </c>
      <c r="BI79" s="68">
        <v>50723</v>
      </c>
      <c r="BJ79" s="68">
        <v>49975</v>
      </c>
      <c r="BK79" s="68">
        <v>49997</v>
      </c>
      <c r="BL79" s="68">
        <v>47829</v>
      </c>
      <c r="BM79" s="68">
        <v>47759</v>
      </c>
      <c r="BN79" s="68">
        <v>46378</v>
      </c>
      <c r="BO79" s="68">
        <v>44533</v>
      </c>
      <c r="BP79" s="68">
        <v>42063</v>
      </c>
      <c r="BQ79" s="68">
        <v>39671</v>
      </c>
      <c r="BR79" s="68">
        <v>38544</v>
      </c>
      <c r="BS79" s="68">
        <v>37458</v>
      </c>
      <c r="BT79" s="68">
        <v>36183</v>
      </c>
      <c r="BU79" s="68">
        <v>36786</v>
      </c>
      <c r="BV79" s="68">
        <v>36296</v>
      </c>
      <c r="BW79" s="68">
        <v>35839</v>
      </c>
      <c r="BX79" s="68">
        <v>34913</v>
      </c>
      <c r="BY79" s="68">
        <v>34619</v>
      </c>
      <c r="BZ79" s="68">
        <v>33915</v>
      </c>
      <c r="CA79" s="68">
        <v>34366</v>
      </c>
      <c r="CB79" s="68">
        <v>33280</v>
      </c>
      <c r="CC79" s="68">
        <v>32751</v>
      </c>
      <c r="CD79" s="68">
        <v>31634</v>
      </c>
      <c r="CE79" s="68">
        <v>31982</v>
      </c>
      <c r="CF79" s="68">
        <v>31507</v>
      </c>
      <c r="CG79" s="68">
        <v>31033</v>
      </c>
      <c r="CH79" s="68">
        <v>30119</v>
      </c>
      <c r="CI79" s="68">
        <v>28893</v>
      </c>
      <c r="CJ79" s="68">
        <v>29474</v>
      </c>
      <c r="CK79" s="68">
        <v>27718</v>
      </c>
      <c r="CL79" s="68">
        <v>23195</v>
      </c>
      <c r="CM79" s="68">
        <v>21695</v>
      </c>
      <c r="CN79" s="68">
        <v>20677</v>
      </c>
      <c r="CO79" s="68">
        <v>20036</v>
      </c>
      <c r="CP79" s="68">
        <v>19522</v>
      </c>
      <c r="CQ79" s="68">
        <v>20323</v>
      </c>
      <c r="CR79" s="68">
        <v>19002</v>
      </c>
      <c r="CS79" s="68">
        <v>17906</v>
      </c>
      <c r="CT79" s="68">
        <v>16094</v>
      </c>
      <c r="CU79" s="68">
        <v>14688</v>
      </c>
      <c r="CV79" s="68">
        <v>12602</v>
      </c>
      <c r="CW79" s="68">
        <v>11397</v>
      </c>
      <c r="CX79" s="68">
        <v>9227</v>
      </c>
      <c r="CY79" s="68">
        <v>7501</v>
      </c>
      <c r="CZ79" s="68">
        <v>5930</v>
      </c>
      <c r="DA79" s="68">
        <v>4692</v>
      </c>
      <c r="DB79" s="68">
        <v>3474</v>
      </c>
      <c r="DC79" s="68">
        <v>2744</v>
      </c>
      <c r="DD79" s="68">
        <v>2067</v>
      </c>
      <c r="DE79" s="68">
        <v>1312</v>
      </c>
      <c r="DF79" s="68">
        <v>894</v>
      </c>
      <c r="DG79" s="68">
        <v>547</v>
      </c>
      <c r="DH79" s="68">
        <v>932</v>
      </c>
    </row>
    <row r="80" spans="1:112" ht="0.95" customHeight="1" x14ac:dyDescent="0.3">
      <c r="A80" s="93" t="s">
        <v>175</v>
      </c>
      <c r="B80" s="93"/>
      <c r="C80" s="91">
        <f t="shared" si="15"/>
        <v>2153610</v>
      </c>
      <c r="D80" s="91">
        <f t="shared" si="16"/>
        <v>2188151</v>
      </c>
      <c r="E80" s="91">
        <f t="shared" si="17"/>
        <v>2222384</v>
      </c>
      <c r="F80" s="91">
        <f t="shared" si="18"/>
        <v>2255940</v>
      </c>
      <c r="G80" s="91">
        <f t="shared" si="19"/>
        <v>2289914</v>
      </c>
      <c r="H80" s="91">
        <f>SUM(BY80:$EC80)</f>
        <v>673142</v>
      </c>
      <c r="I80" s="91">
        <f>SUM(BZ80:$EC80)</f>
        <v>638601</v>
      </c>
      <c r="J80" s="91">
        <f>SUM(CA80:$EC80)</f>
        <v>604368</v>
      </c>
      <c r="K80" s="91">
        <f>SUM(CB80:$EC80)</f>
        <v>570812</v>
      </c>
      <c r="L80" s="91">
        <f>SUM(CC80:$EC80)</f>
        <v>536838</v>
      </c>
      <c r="M80" s="68">
        <v>38946</v>
      </c>
      <c r="N80" s="68">
        <v>40042</v>
      </c>
      <c r="O80" s="68">
        <v>39752</v>
      </c>
      <c r="P80" s="68">
        <v>40071</v>
      </c>
      <c r="Q80" s="68">
        <v>40503</v>
      </c>
      <c r="R80" s="68">
        <v>42364</v>
      </c>
      <c r="S80" s="68">
        <v>42095</v>
      </c>
      <c r="T80" s="68">
        <v>42085</v>
      </c>
      <c r="U80" s="68">
        <v>41167</v>
      </c>
      <c r="V80" s="68">
        <v>41317</v>
      </c>
      <c r="W80" s="68">
        <v>39908</v>
      </c>
      <c r="X80" s="68">
        <v>40190</v>
      </c>
      <c r="Y80" s="68">
        <v>39953</v>
      </c>
      <c r="Z80" s="68">
        <v>39477</v>
      </c>
      <c r="AA80" s="68">
        <v>39125</v>
      </c>
      <c r="AB80" s="68">
        <v>40067</v>
      </c>
      <c r="AC80" s="68">
        <v>39492</v>
      </c>
      <c r="AD80" s="68">
        <v>39989</v>
      </c>
      <c r="AE80" s="68">
        <v>39245</v>
      </c>
      <c r="AF80" s="68">
        <v>38682</v>
      </c>
      <c r="AG80" s="68">
        <v>39554</v>
      </c>
      <c r="AH80" s="68">
        <v>40208</v>
      </c>
      <c r="AI80" s="68">
        <v>40759</v>
      </c>
      <c r="AJ80" s="68">
        <v>42932</v>
      </c>
      <c r="AK80" s="68">
        <v>44485</v>
      </c>
      <c r="AL80" s="68">
        <v>47379</v>
      </c>
      <c r="AM80" s="68">
        <v>50223</v>
      </c>
      <c r="AN80" s="68">
        <v>52109</v>
      </c>
      <c r="AO80" s="68">
        <v>54955</v>
      </c>
      <c r="AP80" s="68">
        <v>57033</v>
      </c>
      <c r="AQ80" s="68">
        <v>58607</v>
      </c>
      <c r="AR80" s="68">
        <v>60505</v>
      </c>
      <c r="AS80" s="68">
        <v>61354</v>
      </c>
      <c r="AT80" s="68">
        <v>62542</v>
      </c>
      <c r="AU80" s="68">
        <v>61915</v>
      </c>
      <c r="AV80" s="68">
        <v>60044</v>
      </c>
      <c r="AW80" s="68">
        <v>58660</v>
      </c>
      <c r="AX80" s="68">
        <v>57864</v>
      </c>
      <c r="AY80" s="68">
        <v>56447</v>
      </c>
      <c r="AZ80" s="68">
        <v>54572</v>
      </c>
      <c r="BA80" s="68">
        <v>54043</v>
      </c>
      <c r="BB80" s="68">
        <v>52800</v>
      </c>
      <c r="BC80" s="68">
        <v>51550</v>
      </c>
      <c r="BD80" s="68">
        <v>50876</v>
      </c>
      <c r="BE80" s="68">
        <v>49951</v>
      </c>
      <c r="BF80" s="68">
        <v>50058</v>
      </c>
      <c r="BG80" s="68">
        <v>48359</v>
      </c>
      <c r="BH80" s="68">
        <v>49815</v>
      </c>
      <c r="BI80" s="68">
        <v>49547</v>
      </c>
      <c r="BJ80" s="68">
        <v>50428</v>
      </c>
      <c r="BK80" s="68">
        <v>49691</v>
      </c>
      <c r="BL80" s="68">
        <v>49639</v>
      </c>
      <c r="BM80" s="68">
        <v>47480</v>
      </c>
      <c r="BN80" s="68">
        <v>47427</v>
      </c>
      <c r="BO80" s="68">
        <v>46012</v>
      </c>
      <c r="BP80" s="68">
        <v>44174</v>
      </c>
      <c r="BQ80" s="68">
        <v>41669</v>
      </c>
      <c r="BR80" s="68">
        <v>39218</v>
      </c>
      <c r="BS80" s="68">
        <v>38155</v>
      </c>
      <c r="BT80" s="68">
        <v>37061</v>
      </c>
      <c r="BU80" s="68">
        <v>35842</v>
      </c>
      <c r="BV80" s="68">
        <v>36478</v>
      </c>
      <c r="BW80" s="68">
        <v>35813</v>
      </c>
      <c r="BX80" s="68">
        <v>35377</v>
      </c>
      <c r="BY80" s="68">
        <v>34541</v>
      </c>
      <c r="BZ80" s="68">
        <v>34233</v>
      </c>
      <c r="CA80" s="68">
        <v>33556</v>
      </c>
      <c r="CB80" s="68">
        <v>33974</v>
      </c>
      <c r="CC80" s="68">
        <v>32886</v>
      </c>
      <c r="CD80" s="68">
        <v>32342</v>
      </c>
      <c r="CE80" s="68">
        <v>31216</v>
      </c>
      <c r="CF80" s="68">
        <v>31482</v>
      </c>
      <c r="CG80" s="68">
        <v>30985</v>
      </c>
      <c r="CH80" s="68">
        <v>30492</v>
      </c>
      <c r="CI80" s="68">
        <v>29508</v>
      </c>
      <c r="CJ80" s="68">
        <v>28225</v>
      </c>
      <c r="CK80" s="68">
        <v>28710</v>
      </c>
      <c r="CL80" s="68">
        <v>27018</v>
      </c>
      <c r="CM80" s="68">
        <v>22451</v>
      </c>
      <c r="CN80" s="68">
        <v>20913</v>
      </c>
      <c r="CO80" s="68">
        <v>19840</v>
      </c>
      <c r="CP80" s="68">
        <v>19109</v>
      </c>
      <c r="CQ80" s="68">
        <v>18456</v>
      </c>
      <c r="CR80" s="68">
        <v>19093</v>
      </c>
      <c r="CS80" s="68">
        <v>17709</v>
      </c>
      <c r="CT80" s="68">
        <v>16454</v>
      </c>
      <c r="CU80" s="68">
        <v>14564</v>
      </c>
      <c r="CV80" s="68">
        <v>13107</v>
      </c>
      <c r="CW80" s="68">
        <v>11104</v>
      </c>
      <c r="CX80" s="68">
        <v>9896</v>
      </c>
      <c r="CY80" s="68">
        <v>7798</v>
      </c>
      <c r="CZ80" s="68">
        <v>6213</v>
      </c>
      <c r="DA80" s="68">
        <v>4764</v>
      </c>
      <c r="DB80" s="68">
        <v>3719</v>
      </c>
      <c r="DC80" s="68">
        <v>2707</v>
      </c>
      <c r="DD80" s="68">
        <v>2071</v>
      </c>
      <c r="DE80" s="68">
        <v>1500</v>
      </c>
      <c r="DF80" s="68">
        <v>927</v>
      </c>
      <c r="DG80" s="68">
        <v>615</v>
      </c>
      <c r="DH80" s="68">
        <v>964</v>
      </c>
    </row>
    <row r="81" spans="1:118" ht="0.95" customHeight="1" x14ac:dyDescent="0.3">
      <c r="A81" s="93" t="s">
        <v>174</v>
      </c>
      <c r="B81" s="93"/>
      <c r="C81" s="91">
        <f t="shared" si="15"/>
        <v>2158777</v>
      </c>
      <c r="D81" s="91">
        <f t="shared" si="16"/>
        <v>2193838</v>
      </c>
      <c r="E81" s="91">
        <f t="shared" si="17"/>
        <v>2228092</v>
      </c>
      <c r="F81" s="91">
        <f t="shared" si="18"/>
        <v>2262029</v>
      </c>
      <c r="G81" s="91">
        <f t="shared" si="19"/>
        <v>2295347</v>
      </c>
      <c r="H81" s="91">
        <f>SUM(BY81:$EC81)</f>
        <v>680116</v>
      </c>
      <c r="I81" s="91">
        <f>SUM(BZ81:$EC81)</f>
        <v>645055</v>
      </c>
      <c r="J81" s="91">
        <f>SUM(CA81:$EC81)</f>
        <v>610801</v>
      </c>
      <c r="K81" s="91">
        <f>SUM(CB81:$EC81)</f>
        <v>576864</v>
      </c>
      <c r="L81" s="91">
        <f>SUM(CC81:$EC81)</f>
        <v>543546</v>
      </c>
      <c r="M81" s="68">
        <v>38062</v>
      </c>
      <c r="N81" s="68">
        <v>38995</v>
      </c>
      <c r="O81" s="68">
        <v>39950</v>
      </c>
      <c r="P81" s="68">
        <v>39739</v>
      </c>
      <c r="Q81" s="68">
        <v>39989</v>
      </c>
      <c r="R81" s="68">
        <v>40212</v>
      </c>
      <c r="S81" s="68">
        <v>42356</v>
      </c>
      <c r="T81" s="68">
        <v>42209</v>
      </c>
      <c r="U81" s="68">
        <v>42095</v>
      </c>
      <c r="V81" s="68">
        <v>41333</v>
      </c>
      <c r="W81" s="68">
        <v>41482</v>
      </c>
      <c r="X81" s="68">
        <v>40087</v>
      </c>
      <c r="Y81" s="68">
        <v>40304</v>
      </c>
      <c r="Z81" s="68">
        <v>40125</v>
      </c>
      <c r="AA81" s="68">
        <v>39637</v>
      </c>
      <c r="AB81" s="68">
        <v>39333</v>
      </c>
      <c r="AC81" s="68">
        <v>40323</v>
      </c>
      <c r="AD81" s="68">
        <v>39705</v>
      </c>
      <c r="AE81" s="68">
        <v>40352</v>
      </c>
      <c r="AF81" s="68">
        <v>39667</v>
      </c>
      <c r="AG81" s="68">
        <v>39180</v>
      </c>
      <c r="AH81" s="68">
        <v>39936</v>
      </c>
      <c r="AI81" s="68">
        <v>40719</v>
      </c>
      <c r="AJ81" s="68">
        <v>41407</v>
      </c>
      <c r="AK81" s="68">
        <v>43559</v>
      </c>
      <c r="AL81" s="68">
        <v>45228</v>
      </c>
      <c r="AM81" s="68">
        <v>47913</v>
      </c>
      <c r="AN81" s="68">
        <v>50836</v>
      </c>
      <c r="AO81" s="68">
        <v>52650</v>
      </c>
      <c r="AP81" s="68">
        <v>55494</v>
      </c>
      <c r="AQ81" s="68">
        <v>57370</v>
      </c>
      <c r="AR81" s="68">
        <v>58784</v>
      </c>
      <c r="AS81" s="68">
        <v>60727</v>
      </c>
      <c r="AT81" s="68">
        <v>61584</v>
      </c>
      <c r="AU81" s="68">
        <v>62799</v>
      </c>
      <c r="AV81" s="68">
        <v>61986</v>
      </c>
      <c r="AW81" s="68">
        <v>60089</v>
      </c>
      <c r="AX81" s="68">
        <v>58637</v>
      </c>
      <c r="AY81" s="68">
        <v>57857</v>
      </c>
      <c r="AZ81" s="68">
        <v>56395</v>
      </c>
      <c r="BA81" s="68">
        <v>54527</v>
      </c>
      <c r="BB81" s="68">
        <v>53961</v>
      </c>
      <c r="BC81" s="68">
        <v>52786</v>
      </c>
      <c r="BD81" s="68">
        <v>51502</v>
      </c>
      <c r="BE81" s="68">
        <v>50851</v>
      </c>
      <c r="BF81" s="68">
        <v>49882</v>
      </c>
      <c r="BG81" s="68">
        <v>49944</v>
      </c>
      <c r="BH81" s="68">
        <v>48185</v>
      </c>
      <c r="BI81" s="68">
        <v>49674</v>
      </c>
      <c r="BJ81" s="68">
        <v>49320</v>
      </c>
      <c r="BK81" s="68">
        <v>50224</v>
      </c>
      <c r="BL81" s="68">
        <v>49427</v>
      </c>
      <c r="BM81" s="68">
        <v>49445</v>
      </c>
      <c r="BN81" s="68">
        <v>47263</v>
      </c>
      <c r="BO81" s="68">
        <v>47031</v>
      </c>
      <c r="BP81" s="68">
        <v>45762</v>
      </c>
      <c r="BQ81" s="68">
        <v>43855</v>
      </c>
      <c r="BR81" s="68">
        <v>41335</v>
      </c>
      <c r="BS81" s="68">
        <v>38956</v>
      </c>
      <c r="BT81" s="68">
        <v>37858</v>
      </c>
      <c r="BU81" s="68">
        <v>36765</v>
      </c>
      <c r="BV81" s="68">
        <v>35601</v>
      </c>
      <c r="BW81" s="68">
        <v>36071</v>
      </c>
      <c r="BX81" s="68">
        <v>35402</v>
      </c>
      <c r="BY81" s="68">
        <v>35061</v>
      </c>
      <c r="BZ81" s="68">
        <v>34254</v>
      </c>
      <c r="CA81" s="68">
        <v>33937</v>
      </c>
      <c r="CB81" s="68">
        <v>33318</v>
      </c>
      <c r="CC81" s="68">
        <v>33587</v>
      </c>
      <c r="CD81" s="68">
        <v>32560</v>
      </c>
      <c r="CE81" s="68">
        <v>32016</v>
      </c>
      <c r="CF81" s="68">
        <v>30811</v>
      </c>
      <c r="CG81" s="68">
        <v>31071</v>
      </c>
      <c r="CH81" s="68">
        <v>30495</v>
      </c>
      <c r="CI81" s="68">
        <v>29930</v>
      </c>
      <c r="CJ81" s="68">
        <v>28914</v>
      </c>
      <c r="CK81" s="68">
        <v>27503</v>
      </c>
      <c r="CL81" s="68">
        <v>27911</v>
      </c>
      <c r="CM81" s="68">
        <v>26168</v>
      </c>
      <c r="CN81" s="68">
        <v>21632</v>
      </c>
      <c r="CO81" s="68">
        <v>20040</v>
      </c>
      <c r="CP81" s="68">
        <v>18968</v>
      </c>
      <c r="CQ81" s="68">
        <v>18139</v>
      </c>
      <c r="CR81" s="68">
        <v>17339</v>
      </c>
      <c r="CS81" s="68">
        <v>17775</v>
      </c>
      <c r="CT81" s="68">
        <v>16322</v>
      </c>
      <c r="CU81" s="68">
        <v>15031</v>
      </c>
      <c r="CV81" s="68">
        <v>13087</v>
      </c>
      <c r="CW81" s="68">
        <v>11676</v>
      </c>
      <c r="CX81" s="68">
        <v>9657</v>
      </c>
      <c r="CY81" s="68">
        <v>8397</v>
      </c>
      <c r="CZ81" s="68">
        <v>6408</v>
      </c>
      <c r="DA81" s="68">
        <v>5040</v>
      </c>
      <c r="DB81" s="68">
        <v>3812</v>
      </c>
      <c r="DC81" s="68">
        <v>2891</v>
      </c>
      <c r="DD81" s="68">
        <v>2033</v>
      </c>
      <c r="DE81" s="68">
        <v>1538</v>
      </c>
      <c r="DF81" s="68">
        <v>1056</v>
      </c>
      <c r="DG81" s="68">
        <v>672</v>
      </c>
      <c r="DH81" s="68">
        <v>1067</v>
      </c>
    </row>
    <row r="82" spans="1:118" ht="0.95" customHeight="1" x14ac:dyDescent="0.3">
      <c r="A82" s="93" t="s">
        <v>173</v>
      </c>
      <c r="B82" s="93"/>
      <c r="C82" s="91">
        <f t="shared" si="15"/>
        <v>2169226</v>
      </c>
      <c r="D82" s="91">
        <f t="shared" si="16"/>
        <v>2204284</v>
      </c>
      <c r="E82" s="91">
        <f t="shared" si="17"/>
        <v>2239030</v>
      </c>
      <c r="F82" s="91">
        <f t="shared" si="18"/>
        <v>2272967</v>
      </c>
      <c r="G82" s="91">
        <f t="shared" si="19"/>
        <v>2306610</v>
      </c>
      <c r="H82" s="91">
        <f>SUM(BY82:$EC82)</f>
        <v>686396</v>
      </c>
      <c r="I82" s="91">
        <f>SUM(BZ82:$EC82)</f>
        <v>651338</v>
      </c>
      <c r="J82" s="91">
        <f>SUM(CA82:$EC82)</f>
        <v>616592</v>
      </c>
      <c r="K82" s="91">
        <f>SUM(CB82:$EC82)</f>
        <v>582655</v>
      </c>
      <c r="L82" s="91">
        <f>SUM(CC82:$EC82)</f>
        <v>549012</v>
      </c>
      <c r="M82" s="68">
        <v>37846</v>
      </c>
      <c r="N82" s="68">
        <v>38459</v>
      </c>
      <c r="O82" s="68">
        <v>39017</v>
      </c>
      <c r="P82" s="68">
        <v>40042</v>
      </c>
      <c r="Q82" s="68">
        <v>39772</v>
      </c>
      <c r="R82" s="68">
        <v>39773</v>
      </c>
      <c r="S82" s="68">
        <v>40264</v>
      </c>
      <c r="T82" s="68">
        <v>42491</v>
      </c>
      <c r="U82" s="68">
        <v>42445</v>
      </c>
      <c r="V82" s="68">
        <v>42327</v>
      </c>
      <c r="W82" s="68">
        <v>41560</v>
      </c>
      <c r="X82" s="68">
        <v>41755</v>
      </c>
      <c r="Y82" s="68">
        <v>40265</v>
      </c>
      <c r="Z82" s="68">
        <v>40601</v>
      </c>
      <c r="AA82" s="68">
        <v>40391</v>
      </c>
      <c r="AB82" s="68">
        <v>39887</v>
      </c>
      <c r="AC82" s="68">
        <v>39714</v>
      </c>
      <c r="AD82" s="68">
        <v>40538</v>
      </c>
      <c r="AE82" s="68">
        <v>40112</v>
      </c>
      <c r="AF82" s="68">
        <v>40855</v>
      </c>
      <c r="AG82" s="68">
        <v>40261</v>
      </c>
      <c r="AH82" s="68">
        <v>39718</v>
      </c>
      <c r="AI82" s="68">
        <v>40681</v>
      </c>
      <c r="AJ82" s="68">
        <v>41551</v>
      </c>
      <c r="AK82" s="68">
        <v>42219</v>
      </c>
      <c r="AL82" s="68">
        <v>44477</v>
      </c>
      <c r="AM82" s="68">
        <v>46157</v>
      </c>
      <c r="AN82" s="68">
        <v>48736</v>
      </c>
      <c r="AO82" s="68">
        <v>51617</v>
      </c>
      <c r="AP82" s="68">
        <v>53408</v>
      </c>
      <c r="AQ82" s="68">
        <v>56050</v>
      </c>
      <c r="AR82" s="68">
        <v>57900</v>
      </c>
      <c r="AS82" s="68">
        <v>59277</v>
      </c>
      <c r="AT82" s="68">
        <v>61098</v>
      </c>
      <c r="AU82" s="68">
        <v>61887</v>
      </c>
      <c r="AV82" s="68">
        <v>63021</v>
      </c>
      <c r="AW82" s="68">
        <v>62095</v>
      </c>
      <c r="AX82" s="68">
        <v>60231</v>
      </c>
      <c r="AY82" s="68">
        <v>58801</v>
      </c>
      <c r="AZ82" s="68">
        <v>57907</v>
      </c>
      <c r="BA82" s="68">
        <v>56424</v>
      </c>
      <c r="BB82" s="68">
        <v>54553</v>
      </c>
      <c r="BC82" s="68">
        <v>53951</v>
      </c>
      <c r="BD82" s="68">
        <v>52774</v>
      </c>
      <c r="BE82" s="68">
        <v>51455</v>
      </c>
      <c r="BF82" s="68">
        <v>50821</v>
      </c>
      <c r="BG82" s="68">
        <v>49775</v>
      </c>
      <c r="BH82" s="68">
        <v>49876</v>
      </c>
      <c r="BI82" s="68">
        <v>48070</v>
      </c>
      <c r="BJ82" s="68">
        <v>49522</v>
      </c>
      <c r="BK82" s="68">
        <v>49196</v>
      </c>
      <c r="BL82" s="68">
        <v>50006</v>
      </c>
      <c r="BM82" s="68">
        <v>49141</v>
      </c>
      <c r="BN82" s="68">
        <v>49214</v>
      </c>
      <c r="BO82" s="68">
        <v>47027</v>
      </c>
      <c r="BP82" s="68">
        <v>46743</v>
      </c>
      <c r="BQ82" s="68">
        <v>45413</v>
      </c>
      <c r="BR82" s="68">
        <v>43530</v>
      </c>
      <c r="BS82" s="68">
        <v>41043</v>
      </c>
      <c r="BT82" s="68">
        <v>38666</v>
      </c>
      <c r="BU82" s="68">
        <v>37482</v>
      </c>
      <c r="BV82" s="68">
        <v>36527</v>
      </c>
      <c r="BW82" s="68">
        <v>35222</v>
      </c>
      <c r="BX82" s="68">
        <v>35703</v>
      </c>
      <c r="BY82" s="68">
        <v>35058</v>
      </c>
      <c r="BZ82" s="68">
        <v>34746</v>
      </c>
      <c r="CA82" s="68">
        <v>33937</v>
      </c>
      <c r="CB82" s="68">
        <v>33643</v>
      </c>
      <c r="CC82" s="68">
        <v>32984</v>
      </c>
      <c r="CD82" s="68">
        <v>33213</v>
      </c>
      <c r="CE82" s="68">
        <v>32165</v>
      </c>
      <c r="CF82" s="68">
        <v>31561</v>
      </c>
      <c r="CG82" s="68">
        <v>30417</v>
      </c>
      <c r="CH82" s="68">
        <v>30543</v>
      </c>
      <c r="CI82" s="68">
        <v>29932</v>
      </c>
      <c r="CJ82" s="68">
        <v>29317</v>
      </c>
      <c r="CK82" s="68">
        <v>28234</v>
      </c>
      <c r="CL82" s="68">
        <v>26724</v>
      </c>
      <c r="CM82" s="68">
        <v>27063</v>
      </c>
      <c r="CN82" s="68">
        <v>25298</v>
      </c>
      <c r="CO82" s="68">
        <v>20765</v>
      </c>
      <c r="CP82" s="68">
        <v>19092</v>
      </c>
      <c r="CQ82" s="68">
        <v>18022</v>
      </c>
      <c r="CR82" s="68">
        <v>17053</v>
      </c>
      <c r="CS82" s="68">
        <v>16179</v>
      </c>
      <c r="CT82" s="68">
        <v>16446</v>
      </c>
      <c r="CU82" s="68">
        <v>14875</v>
      </c>
      <c r="CV82" s="68">
        <v>13479</v>
      </c>
      <c r="CW82" s="68">
        <v>11616</v>
      </c>
      <c r="CX82" s="68">
        <v>10095</v>
      </c>
      <c r="CY82" s="68">
        <v>8232</v>
      </c>
      <c r="CZ82" s="68">
        <v>6951</v>
      </c>
      <c r="DA82" s="68">
        <v>5163</v>
      </c>
      <c r="DB82" s="68">
        <v>4007</v>
      </c>
      <c r="DC82" s="68">
        <v>2953</v>
      </c>
      <c r="DD82" s="68">
        <v>2148</v>
      </c>
      <c r="DE82" s="68">
        <v>1479</v>
      </c>
      <c r="DF82" s="68">
        <v>1125</v>
      </c>
      <c r="DG82" s="68">
        <v>732</v>
      </c>
      <c r="DH82" s="68">
        <v>1149</v>
      </c>
    </row>
    <row r="83" spans="1:118" ht="0.95" customHeight="1" x14ac:dyDescent="0.3">
      <c r="A83" s="93" t="s">
        <v>172</v>
      </c>
      <c r="B83" s="93"/>
      <c r="C83" s="91">
        <f t="shared" si="15"/>
        <v>2182352</v>
      </c>
      <c r="D83" s="91">
        <f t="shared" si="16"/>
        <v>2217701</v>
      </c>
      <c r="E83" s="91">
        <f t="shared" si="17"/>
        <v>2252464</v>
      </c>
      <c r="F83" s="91">
        <f t="shared" si="18"/>
        <v>2286902</v>
      </c>
      <c r="G83" s="91">
        <f t="shared" si="19"/>
        <v>2320505</v>
      </c>
      <c r="H83" s="91">
        <f>SUM(BY83:$EC83)</f>
        <v>693661</v>
      </c>
      <c r="I83" s="91">
        <f>SUM(BZ83:$EC83)</f>
        <v>658312</v>
      </c>
      <c r="J83" s="91">
        <f>SUM(CA83:$EC83)</f>
        <v>623549</v>
      </c>
      <c r="K83" s="91">
        <f>SUM(CB83:$EC83)</f>
        <v>589111</v>
      </c>
      <c r="L83" s="91">
        <f>SUM(CC83:$EC83)</f>
        <v>555508</v>
      </c>
      <c r="M83" s="68">
        <v>37673</v>
      </c>
      <c r="N83" s="68">
        <v>38097</v>
      </c>
      <c r="O83" s="68">
        <v>38532</v>
      </c>
      <c r="P83" s="68">
        <v>39121</v>
      </c>
      <c r="Q83" s="68">
        <v>40078</v>
      </c>
      <c r="R83" s="68">
        <v>39408</v>
      </c>
      <c r="S83" s="68">
        <v>39904</v>
      </c>
      <c r="T83" s="68">
        <v>40374</v>
      </c>
      <c r="U83" s="68">
        <v>42590</v>
      </c>
      <c r="V83" s="68">
        <v>42608</v>
      </c>
      <c r="W83" s="68">
        <v>42508</v>
      </c>
      <c r="X83" s="68">
        <v>41722</v>
      </c>
      <c r="Y83" s="68">
        <v>41905</v>
      </c>
      <c r="Z83" s="68">
        <v>40471</v>
      </c>
      <c r="AA83" s="68">
        <v>40840</v>
      </c>
      <c r="AB83" s="68">
        <v>40624</v>
      </c>
      <c r="AC83" s="68">
        <v>40253</v>
      </c>
      <c r="AD83" s="68">
        <v>39948</v>
      </c>
      <c r="AE83" s="68">
        <v>41003</v>
      </c>
      <c r="AF83" s="68">
        <v>40685</v>
      </c>
      <c r="AG83" s="68">
        <v>41390</v>
      </c>
      <c r="AH83" s="68">
        <v>40873</v>
      </c>
      <c r="AI83" s="68">
        <v>40434</v>
      </c>
      <c r="AJ83" s="68">
        <v>41434</v>
      </c>
      <c r="AK83" s="68">
        <v>42540</v>
      </c>
      <c r="AL83" s="68">
        <v>43261</v>
      </c>
      <c r="AM83" s="68">
        <v>45424</v>
      </c>
      <c r="AN83" s="68">
        <v>47131</v>
      </c>
      <c r="AO83" s="68">
        <v>49675</v>
      </c>
      <c r="AP83" s="68">
        <v>52532</v>
      </c>
      <c r="AQ83" s="68">
        <v>54161</v>
      </c>
      <c r="AR83" s="68">
        <v>56507</v>
      </c>
      <c r="AS83" s="68">
        <v>58308</v>
      </c>
      <c r="AT83" s="68">
        <v>59807</v>
      </c>
      <c r="AU83" s="68">
        <v>61562</v>
      </c>
      <c r="AV83" s="68">
        <v>62260</v>
      </c>
      <c r="AW83" s="68">
        <v>63281</v>
      </c>
      <c r="AX83" s="68">
        <v>62270</v>
      </c>
      <c r="AY83" s="68">
        <v>60397</v>
      </c>
      <c r="AZ83" s="68">
        <v>58926</v>
      </c>
      <c r="BA83" s="68">
        <v>58041</v>
      </c>
      <c r="BB83" s="68">
        <v>56467</v>
      </c>
      <c r="BC83" s="68">
        <v>54605</v>
      </c>
      <c r="BD83" s="68">
        <v>54038</v>
      </c>
      <c r="BE83" s="68">
        <v>52699</v>
      </c>
      <c r="BF83" s="68">
        <v>51421</v>
      </c>
      <c r="BG83" s="68">
        <v>50770</v>
      </c>
      <c r="BH83" s="68">
        <v>49685</v>
      </c>
      <c r="BI83" s="68">
        <v>49762</v>
      </c>
      <c r="BJ83" s="68">
        <v>47913</v>
      </c>
      <c r="BK83" s="68">
        <v>49406</v>
      </c>
      <c r="BL83" s="68">
        <v>48942</v>
      </c>
      <c r="BM83" s="68">
        <v>49773</v>
      </c>
      <c r="BN83" s="68">
        <v>48896</v>
      </c>
      <c r="BO83" s="68">
        <v>48936</v>
      </c>
      <c r="BP83" s="68">
        <v>46742</v>
      </c>
      <c r="BQ83" s="68">
        <v>46440</v>
      </c>
      <c r="BR83" s="68">
        <v>45098</v>
      </c>
      <c r="BS83" s="68">
        <v>43220</v>
      </c>
      <c r="BT83" s="68">
        <v>40745</v>
      </c>
      <c r="BU83" s="68">
        <v>38372</v>
      </c>
      <c r="BV83" s="68">
        <v>37227</v>
      </c>
      <c r="BW83" s="68">
        <v>36145</v>
      </c>
      <c r="BX83" s="68">
        <v>34836</v>
      </c>
      <c r="BY83" s="68">
        <v>35349</v>
      </c>
      <c r="BZ83" s="68">
        <v>34763</v>
      </c>
      <c r="CA83" s="68">
        <v>34438</v>
      </c>
      <c r="CB83" s="68">
        <v>33603</v>
      </c>
      <c r="CC83" s="68">
        <v>33339</v>
      </c>
      <c r="CD83" s="68">
        <v>32636</v>
      </c>
      <c r="CE83" s="68">
        <v>32858</v>
      </c>
      <c r="CF83" s="68">
        <v>31744</v>
      </c>
      <c r="CG83" s="68">
        <v>31126</v>
      </c>
      <c r="CH83" s="68">
        <v>29958</v>
      </c>
      <c r="CI83" s="68">
        <v>29986</v>
      </c>
      <c r="CJ83" s="68">
        <v>29355</v>
      </c>
      <c r="CK83" s="68">
        <v>28683</v>
      </c>
      <c r="CL83" s="68">
        <v>27530</v>
      </c>
      <c r="CM83" s="68">
        <v>25984</v>
      </c>
      <c r="CN83" s="68">
        <v>26190</v>
      </c>
      <c r="CO83" s="68">
        <v>24299</v>
      </c>
      <c r="CP83" s="68">
        <v>19826</v>
      </c>
      <c r="CQ83" s="68">
        <v>18047</v>
      </c>
      <c r="CR83" s="68">
        <v>17022</v>
      </c>
      <c r="CS83" s="68">
        <v>15953</v>
      </c>
      <c r="CT83" s="68">
        <v>14976</v>
      </c>
      <c r="CU83" s="68">
        <v>14971</v>
      </c>
      <c r="CV83" s="68">
        <v>13342</v>
      </c>
      <c r="CW83" s="68">
        <v>11998</v>
      </c>
      <c r="CX83" s="68">
        <v>10205</v>
      </c>
      <c r="CY83" s="68">
        <v>8624</v>
      </c>
      <c r="CZ83" s="68">
        <v>6834</v>
      </c>
      <c r="DA83" s="68">
        <v>5679</v>
      </c>
      <c r="DB83" s="68">
        <v>4170</v>
      </c>
      <c r="DC83" s="68">
        <v>3179</v>
      </c>
      <c r="DD83" s="68">
        <v>2236</v>
      </c>
      <c r="DE83" s="68">
        <v>1625</v>
      </c>
      <c r="DF83" s="68">
        <v>1062</v>
      </c>
      <c r="DG83" s="68">
        <v>799</v>
      </c>
      <c r="DH83" s="68">
        <v>1272</v>
      </c>
    </row>
    <row r="84" spans="1:118" ht="0.95" customHeight="1" x14ac:dyDescent="0.3">
      <c r="A84" s="93" t="s">
        <v>171</v>
      </c>
      <c r="B84" s="93"/>
      <c r="C84" s="91">
        <f t="shared" si="15"/>
        <v>2206067</v>
      </c>
      <c r="D84" s="91">
        <f t="shared" si="16"/>
        <v>2240445</v>
      </c>
      <c r="E84" s="91">
        <f t="shared" si="17"/>
        <v>2275363</v>
      </c>
      <c r="F84" s="91">
        <f t="shared" si="18"/>
        <v>2309818</v>
      </c>
      <c r="G84" s="91">
        <f t="shared" si="19"/>
        <v>2343767</v>
      </c>
      <c r="H84" s="91">
        <f>SUM(BY84:$EC84)</f>
        <v>704471</v>
      </c>
      <c r="I84" s="91">
        <f>SUM(BZ84:$EC84)</f>
        <v>670093</v>
      </c>
      <c r="J84" s="91">
        <f>SUM(CA84:$EC84)</f>
        <v>635175</v>
      </c>
      <c r="K84" s="91">
        <f>SUM(CB84:$EC84)</f>
        <v>600720</v>
      </c>
      <c r="L84" s="91">
        <f>SUM(CC84:$EC84)</f>
        <v>566771</v>
      </c>
      <c r="M84" s="68">
        <v>34953</v>
      </c>
      <c r="N84" s="68">
        <v>35038</v>
      </c>
      <c r="O84" s="68">
        <v>36952</v>
      </c>
      <c r="P84" s="68">
        <v>37728</v>
      </c>
      <c r="Q84" s="68">
        <v>38454</v>
      </c>
      <c r="R84" s="68">
        <v>39720</v>
      </c>
      <c r="S84" s="68">
        <v>39557</v>
      </c>
      <c r="T84" s="68">
        <v>40230</v>
      </c>
      <c r="U84" s="68">
        <v>40738</v>
      </c>
      <c r="V84" s="68">
        <v>42837</v>
      </c>
      <c r="W84" s="68">
        <v>42820</v>
      </c>
      <c r="X84" s="68">
        <v>42674</v>
      </c>
      <c r="Y84" s="68">
        <v>42025</v>
      </c>
      <c r="Z84" s="68">
        <v>42132</v>
      </c>
      <c r="AA84" s="68">
        <v>40522</v>
      </c>
      <c r="AB84" s="68">
        <v>41017</v>
      </c>
      <c r="AC84" s="68">
        <v>40814</v>
      </c>
      <c r="AD84" s="68">
        <v>40541</v>
      </c>
      <c r="AE84" s="68">
        <v>40288</v>
      </c>
      <c r="AF84" s="68">
        <v>41726</v>
      </c>
      <c r="AG84" s="68">
        <v>41492</v>
      </c>
      <c r="AH84" s="68">
        <v>42419</v>
      </c>
      <c r="AI84" s="68">
        <v>42166</v>
      </c>
      <c r="AJ84" s="68">
        <v>42138</v>
      </c>
      <c r="AK84" s="68">
        <v>43118</v>
      </c>
      <c r="AL84" s="68">
        <v>44086</v>
      </c>
      <c r="AM84" s="68">
        <v>44878</v>
      </c>
      <c r="AN84" s="68">
        <v>47102</v>
      </c>
      <c r="AO84" s="68">
        <v>48502</v>
      </c>
      <c r="AP84" s="68">
        <v>50915</v>
      </c>
      <c r="AQ84" s="68">
        <v>53659</v>
      </c>
      <c r="AR84" s="68">
        <v>55160</v>
      </c>
      <c r="AS84" s="68">
        <v>57650</v>
      </c>
      <c r="AT84" s="68">
        <v>59303</v>
      </c>
      <c r="AU84" s="68">
        <v>60535</v>
      </c>
      <c r="AV84" s="68">
        <v>62103</v>
      </c>
      <c r="AW84" s="68">
        <v>62624</v>
      </c>
      <c r="AX84" s="68">
        <v>63734</v>
      </c>
      <c r="AY84" s="68">
        <v>62628</v>
      </c>
      <c r="AZ84" s="68">
        <v>60773</v>
      </c>
      <c r="BA84" s="68">
        <v>59346</v>
      </c>
      <c r="BB84" s="68">
        <v>58081</v>
      </c>
      <c r="BC84" s="68">
        <v>56798</v>
      </c>
      <c r="BD84" s="68">
        <v>54898</v>
      </c>
      <c r="BE84" s="68">
        <v>54398</v>
      </c>
      <c r="BF84" s="68">
        <v>52882</v>
      </c>
      <c r="BG84" s="68">
        <v>51500</v>
      </c>
      <c r="BH84" s="68">
        <v>50810</v>
      </c>
      <c r="BI84" s="68">
        <v>49605</v>
      </c>
      <c r="BJ84" s="68">
        <v>49639</v>
      </c>
      <c r="BK84" s="68">
        <v>47699</v>
      </c>
      <c r="BL84" s="68">
        <v>49140</v>
      </c>
      <c r="BM84" s="68">
        <v>48801</v>
      </c>
      <c r="BN84" s="68">
        <v>49658</v>
      </c>
      <c r="BO84" s="68">
        <v>48704</v>
      </c>
      <c r="BP84" s="68">
        <v>48544</v>
      </c>
      <c r="BQ84" s="68">
        <v>46377</v>
      </c>
      <c r="BR84" s="68">
        <v>46056</v>
      </c>
      <c r="BS84" s="68">
        <v>44677</v>
      </c>
      <c r="BT84" s="68">
        <v>42637</v>
      </c>
      <c r="BU84" s="68">
        <v>40375</v>
      </c>
      <c r="BV84" s="68">
        <v>37838</v>
      </c>
      <c r="BW84" s="68">
        <v>36798</v>
      </c>
      <c r="BX84" s="68">
        <v>35821</v>
      </c>
      <c r="BY84" s="68">
        <v>34378</v>
      </c>
      <c r="BZ84" s="68">
        <v>34918</v>
      </c>
      <c r="CA84" s="68">
        <v>34455</v>
      </c>
      <c r="CB84" s="68">
        <v>33949</v>
      </c>
      <c r="CC84" s="68">
        <v>33251</v>
      </c>
      <c r="CD84" s="68">
        <v>32961</v>
      </c>
      <c r="CE84" s="68">
        <v>32239</v>
      </c>
      <c r="CF84" s="68">
        <v>32413</v>
      </c>
      <c r="CG84" s="68">
        <v>31508</v>
      </c>
      <c r="CH84" s="68">
        <v>30729</v>
      </c>
      <c r="CI84" s="68">
        <v>29564</v>
      </c>
      <c r="CJ84" s="68">
        <v>29510</v>
      </c>
      <c r="CK84" s="68">
        <v>28903</v>
      </c>
      <c r="CL84" s="68">
        <v>28021</v>
      </c>
      <c r="CM84" s="68">
        <v>26921</v>
      </c>
      <c r="CN84" s="68">
        <v>25434</v>
      </c>
      <c r="CO84" s="68">
        <v>25529</v>
      </c>
      <c r="CP84" s="68">
        <v>23381</v>
      </c>
      <c r="CQ84" s="68">
        <v>19068</v>
      </c>
      <c r="CR84" s="68">
        <v>17379</v>
      </c>
      <c r="CS84" s="68">
        <v>16091</v>
      </c>
      <c r="CT84" s="68">
        <v>15003</v>
      </c>
      <c r="CU84" s="68">
        <v>13892</v>
      </c>
      <c r="CV84" s="68">
        <v>13852</v>
      </c>
      <c r="CW84" s="68">
        <v>12220</v>
      </c>
      <c r="CX84" s="68">
        <v>10792</v>
      </c>
      <c r="CY84" s="68">
        <v>9011</v>
      </c>
      <c r="CZ84" s="68">
        <v>7385</v>
      </c>
      <c r="DA84" s="68">
        <v>5814</v>
      </c>
      <c r="DB84" s="68">
        <v>4765</v>
      </c>
      <c r="DC84" s="68">
        <v>3462</v>
      </c>
      <c r="DD84" s="68">
        <v>2513</v>
      </c>
      <c r="DE84" s="68">
        <v>1772</v>
      </c>
      <c r="DF84" s="68">
        <v>1223</v>
      </c>
      <c r="DG84" s="68">
        <v>795</v>
      </c>
      <c r="DH84" s="68">
        <v>1370</v>
      </c>
    </row>
    <row r="85" spans="1:118" ht="0.95" customHeight="1" x14ac:dyDescent="0.3">
      <c r="A85" s="93" t="s">
        <v>170</v>
      </c>
      <c r="B85" s="93"/>
      <c r="C85" s="91">
        <f t="shared" si="15"/>
        <v>2228944</v>
      </c>
      <c r="D85" s="91">
        <f t="shared" si="16"/>
        <v>2264403</v>
      </c>
      <c r="E85" s="91">
        <f t="shared" si="17"/>
        <v>2298467</v>
      </c>
      <c r="F85" s="91">
        <f t="shared" si="18"/>
        <v>2333032</v>
      </c>
      <c r="G85" s="91">
        <f t="shared" si="19"/>
        <v>2367144</v>
      </c>
      <c r="H85" s="91">
        <f>SUM(BY85:$EC85)</f>
        <v>710011</v>
      </c>
      <c r="I85" s="91">
        <f>SUM(BZ85:$EC85)</f>
        <v>674552</v>
      </c>
      <c r="J85" s="91">
        <f>SUM(CA85:$EC85)</f>
        <v>640488</v>
      </c>
      <c r="K85" s="91">
        <f>SUM(CB85:$EC85)</f>
        <v>605923</v>
      </c>
      <c r="L85" s="91">
        <f>SUM(CC85:$EC85)</f>
        <v>571811</v>
      </c>
      <c r="M85" s="68">
        <v>34869</v>
      </c>
      <c r="N85" s="68">
        <v>35159</v>
      </c>
      <c r="O85" s="68">
        <v>35400</v>
      </c>
      <c r="P85" s="68">
        <v>37209</v>
      </c>
      <c r="Q85" s="68">
        <v>38017</v>
      </c>
      <c r="R85" s="68">
        <v>38668</v>
      </c>
      <c r="S85" s="68">
        <v>39944</v>
      </c>
      <c r="T85" s="68">
        <v>39726</v>
      </c>
      <c r="U85" s="68">
        <v>40537</v>
      </c>
      <c r="V85" s="68">
        <v>41066</v>
      </c>
      <c r="W85" s="68">
        <v>43074</v>
      </c>
      <c r="X85" s="68">
        <v>43099</v>
      </c>
      <c r="Y85" s="68">
        <v>43049</v>
      </c>
      <c r="Z85" s="68">
        <v>42332</v>
      </c>
      <c r="AA85" s="68">
        <v>42451</v>
      </c>
      <c r="AB85" s="68">
        <v>40851</v>
      </c>
      <c r="AC85" s="68">
        <v>41372</v>
      </c>
      <c r="AD85" s="68">
        <v>41125</v>
      </c>
      <c r="AE85" s="68">
        <v>41010</v>
      </c>
      <c r="AF85" s="68">
        <v>40911</v>
      </c>
      <c r="AG85" s="68">
        <v>42637</v>
      </c>
      <c r="AH85" s="68">
        <v>42354</v>
      </c>
      <c r="AI85" s="68">
        <v>43361</v>
      </c>
      <c r="AJ85" s="68">
        <v>43259</v>
      </c>
      <c r="AK85" s="68">
        <v>43301</v>
      </c>
      <c r="AL85" s="68">
        <v>44364</v>
      </c>
      <c r="AM85" s="68">
        <v>45329</v>
      </c>
      <c r="AN85" s="68">
        <v>46120</v>
      </c>
      <c r="AO85" s="68">
        <v>48194</v>
      </c>
      <c r="AP85" s="68">
        <v>49665</v>
      </c>
      <c r="AQ85" s="68">
        <v>51903</v>
      </c>
      <c r="AR85" s="68">
        <v>54678</v>
      </c>
      <c r="AS85" s="68">
        <v>55975</v>
      </c>
      <c r="AT85" s="68">
        <v>58389</v>
      </c>
      <c r="AU85" s="68">
        <v>60011</v>
      </c>
      <c r="AV85" s="68">
        <v>61070</v>
      </c>
      <c r="AW85" s="68">
        <v>62710</v>
      </c>
      <c r="AX85" s="68">
        <v>63094</v>
      </c>
      <c r="AY85" s="68">
        <v>64211</v>
      </c>
      <c r="AZ85" s="68">
        <v>63105</v>
      </c>
      <c r="BA85" s="68">
        <v>61133</v>
      </c>
      <c r="BB85" s="68">
        <v>59639</v>
      </c>
      <c r="BC85" s="68">
        <v>58419</v>
      </c>
      <c r="BD85" s="68">
        <v>57100</v>
      </c>
      <c r="BE85" s="68">
        <v>55105</v>
      </c>
      <c r="BF85" s="68">
        <v>54518</v>
      </c>
      <c r="BG85" s="68">
        <v>52978</v>
      </c>
      <c r="BH85" s="68">
        <v>51504</v>
      </c>
      <c r="BI85" s="68">
        <v>50837</v>
      </c>
      <c r="BJ85" s="68">
        <v>49580</v>
      </c>
      <c r="BK85" s="68">
        <v>49665</v>
      </c>
      <c r="BL85" s="68">
        <v>47688</v>
      </c>
      <c r="BM85" s="68">
        <v>49003</v>
      </c>
      <c r="BN85" s="68">
        <v>48703</v>
      </c>
      <c r="BO85" s="68">
        <v>49565</v>
      </c>
      <c r="BP85" s="68">
        <v>48621</v>
      </c>
      <c r="BQ85" s="68">
        <v>48336</v>
      </c>
      <c r="BR85" s="68">
        <v>46097</v>
      </c>
      <c r="BS85" s="68">
        <v>45808</v>
      </c>
      <c r="BT85" s="68">
        <v>44430</v>
      </c>
      <c r="BU85" s="68">
        <v>42387</v>
      </c>
      <c r="BV85" s="68">
        <v>40092</v>
      </c>
      <c r="BW85" s="68">
        <v>37526</v>
      </c>
      <c r="BX85" s="68">
        <v>36480</v>
      </c>
      <c r="BY85" s="68">
        <v>35459</v>
      </c>
      <c r="BZ85" s="68">
        <v>34064</v>
      </c>
      <c r="CA85" s="68">
        <v>34565</v>
      </c>
      <c r="CB85" s="68">
        <v>34112</v>
      </c>
      <c r="CC85" s="68">
        <v>33520</v>
      </c>
      <c r="CD85" s="68">
        <v>32910</v>
      </c>
      <c r="CE85" s="68">
        <v>32483</v>
      </c>
      <c r="CF85" s="68">
        <v>31747</v>
      </c>
      <c r="CG85" s="68">
        <v>31891</v>
      </c>
      <c r="CH85" s="68">
        <v>31008</v>
      </c>
      <c r="CI85" s="68">
        <v>30132</v>
      </c>
      <c r="CJ85" s="68">
        <v>28901</v>
      </c>
      <c r="CK85" s="68">
        <v>28849</v>
      </c>
      <c r="CL85" s="68">
        <v>28098</v>
      </c>
      <c r="CM85" s="68">
        <v>27240</v>
      </c>
      <c r="CN85" s="68">
        <v>26051</v>
      </c>
      <c r="CO85" s="68">
        <v>24424</v>
      </c>
      <c r="CP85" s="68">
        <v>24365</v>
      </c>
      <c r="CQ85" s="68">
        <v>22192</v>
      </c>
      <c r="CR85" s="68">
        <v>18046</v>
      </c>
      <c r="CS85" s="68">
        <v>16217</v>
      </c>
      <c r="CT85" s="68">
        <v>14857</v>
      </c>
      <c r="CU85" s="68">
        <v>13689</v>
      </c>
      <c r="CV85" s="68">
        <v>12551</v>
      </c>
      <c r="CW85" s="68">
        <v>12353</v>
      </c>
      <c r="CX85" s="68">
        <v>10683</v>
      </c>
      <c r="CY85" s="68">
        <v>9319</v>
      </c>
      <c r="CZ85" s="68">
        <v>7534</v>
      </c>
      <c r="DA85" s="68">
        <v>6116</v>
      </c>
      <c r="DB85" s="68">
        <v>4682</v>
      </c>
      <c r="DC85" s="68">
        <v>3777</v>
      </c>
      <c r="DD85" s="68">
        <v>2642</v>
      </c>
      <c r="DE85" s="68">
        <v>1861</v>
      </c>
      <c r="DF85" s="68">
        <v>1288</v>
      </c>
      <c r="DG85" s="68">
        <v>879</v>
      </c>
      <c r="DH85" s="68">
        <v>1506</v>
      </c>
    </row>
    <row r="86" spans="1:118" ht="0.95" customHeight="1" x14ac:dyDescent="0.3">
      <c r="A86" s="93" t="s">
        <v>169</v>
      </c>
      <c r="B86" s="93"/>
      <c r="C86" s="91">
        <f t="shared" si="15"/>
        <v>2246921</v>
      </c>
      <c r="D86" s="91">
        <f t="shared" si="16"/>
        <v>2283086</v>
      </c>
      <c r="E86" s="91">
        <f t="shared" si="17"/>
        <v>2318244</v>
      </c>
      <c r="F86" s="91">
        <f t="shared" si="18"/>
        <v>2351977</v>
      </c>
      <c r="G86" s="91">
        <f t="shared" si="19"/>
        <v>2386237</v>
      </c>
      <c r="H86" s="91">
        <f>SUM(BY86:$EC86)</f>
        <v>716640</v>
      </c>
      <c r="I86" s="91">
        <f>SUM(BZ86:$EC86)</f>
        <v>680475</v>
      </c>
      <c r="J86" s="91">
        <f>SUM(CA86:$EC86)</f>
        <v>645317</v>
      </c>
      <c r="K86" s="91">
        <f>SUM(CB86:$EC86)</f>
        <v>611584</v>
      </c>
      <c r="L86" s="91">
        <f>SUM(CC86:$EC86)</f>
        <v>577324</v>
      </c>
      <c r="M86" s="68">
        <v>34819</v>
      </c>
      <c r="N86" s="68">
        <v>35074</v>
      </c>
      <c r="O86" s="68">
        <v>35498</v>
      </c>
      <c r="P86" s="68">
        <v>35693</v>
      </c>
      <c r="Q86" s="68">
        <v>37403</v>
      </c>
      <c r="R86" s="68">
        <v>38253</v>
      </c>
      <c r="S86" s="68">
        <v>38880</v>
      </c>
      <c r="T86" s="68">
        <v>40148</v>
      </c>
      <c r="U86" s="68">
        <v>39954</v>
      </c>
      <c r="V86" s="68">
        <v>40736</v>
      </c>
      <c r="W86" s="68">
        <v>41321</v>
      </c>
      <c r="X86" s="68">
        <v>43272</v>
      </c>
      <c r="Y86" s="68">
        <v>43269</v>
      </c>
      <c r="Z86" s="68">
        <v>43273</v>
      </c>
      <c r="AA86" s="68">
        <v>42637</v>
      </c>
      <c r="AB86" s="68">
        <v>42667</v>
      </c>
      <c r="AC86" s="68">
        <v>41262</v>
      </c>
      <c r="AD86" s="68">
        <v>41579</v>
      </c>
      <c r="AE86" s="68">
        <v>41625</v>
      </c>
      <c r="AF86" s="68">
        <v>41685</v>
      </c>
      <c r="AG86" s="68">
        <v>41816</v>
      </c>
      <c r="AH86" s="68">
        <v>43474</v>
      </c>
      <c r="AI86" s="68">
        <v>43259</v>
      </c>
      <c r="AJ86" s="68">
        <v>44393</v>
      </c>
      <c r="AK86" s="68">
        <v>44305</v>
      </c>
      <c r="AL86" s="68">
        <v>44552</v>
      </c>
      <c r="AM86" s="68">
        <v>45536</v>
      </c>
      <c r="AN86" s="68">
        <v>46574</v>
      </c>
      <c r="AO86" s="68">
        <v>47251</v>
      </c>
      <c r="AP86" s="68">
        <v>49248</v>
      </c>
      <c r="AQ86" s="68">
        <v>50627</v>
      </c>
      <c r="AR86" s="68">
        <v>52677</v>
      </c>
      <c r="AS86" s="68">
        <v>55453</v>
      </c>
      <c r="AT86" s="68">
        <v>56593</v>
      </c>
      <c r="AU86" s="68">
        <v>58920</v>
      </c>
      <c r="AV86" s="68">
        <v>60503</v>
      </c>
      <c r="AW86" s="68">
        <v>61468</v>
      </c>
      <c r="AX86" s="68">
        <v>63053</v>
      </c>
      <c r="AY86" s="68">
        <v>63320</v>
      </c>
      <c r="AZ86" s="68">
        <v>64501</v>
      </c>
      <c r="BA86" s="68">
        <v>63333</v>
      </c>
      <c r="BB86" s="68">
        <v>61344</v>
      </c>
      <c r="BC86" s="68">
        <v>59761</v>
      </c>
      <c r="BD86" s="68">
        <v>58579</v>
      </c>
      <c r="BE86" s="68">
        <v>57214</v>
      </c>
      <c r="BF86" s="68">
        <v>55205</v>
      </c>
      <c r="BG86" s="68">
        <v>54553</v>
      </c>
      <c r="BH86" s="68">
        <v>52999</v>
      </c>
      <c r="BI86" s="68">
        <v>51519</v>
      </c>
      <c r="BJ86" s="68">
        <v>50715</v>
      </c>
      <c r="BK86" s="68">
        <v>49494</v>
      </c>
      <c r="BL86" s="68">
        <v>49528</v>
      </c>
      <c r="BM86" s="68">
        <v>47533</v>
      </c>
      <c r="BN86" s="68">
        <v>48814</v>
      </c>
      <c r="BO86" s="68">
        <v>48538</v>
      </c>
      <c r="BP86" s="68">
        <v>49326</v>
      </c>
      <c r="BQ86" s="68">
        <v>48325</v>
      </c>
      <c r="BR86" s="68">
        <v>48077</v>
      </c>
      <c r="BS86" s="68">
        <v>45817</v>
      </c>
      <c r="BT86" s="68">
        <v>45493</v>
      </c>
      <c r="BU86" s="68">
        <v>44151</v>
      </c>
      <c r="BV86" s="68">
        <v>42132</v>
      </c>
      <c r="BW86" s="68">
        <v>39781</v>
      </c>
      <c r="BX86" s="68">
        <v>37167</v>
      </c>
      <c r="BY86" s="68">
        <v>36165</v>
      </c>
      <c r="BZ86" s="68">
        <v>35158</v>
      </c>
      <c r="CA86" s="68">
        <v>33733</v>
      </c>
      <c r="CB86" s="68">
        <v>34260</v>
      </c>
      <c r="CC86" s="68">
        <v>33793</v>
      </c>
      <c r="CD86" s="68">
        <v>33203</v>
      </c>
      <c r="CE86" s="68">
        <v>32534</v>
      </c>
      <c r="CF86" s="68">
        <v>32076</v>
      </c>
      <c r="CG86" s="68">
        <v>31329</v>
      </c>
      <c r="CH86" s="68">
        <v>31405</v>
      </c>
      <c r="CI86" s="68">
        <v>30498</v>
      </c>
      <c r="CJ86" s="68">
        <v>29559</v>
      </c>
      <c r="CK86" s="68">
        <v>28251</v>
      </c>
      <c r="CL86" s="68">
        <v>28159</v>
      </c>
      <c r="CM86" s="68">
        <v>27317</v>
      </c>
      <c r="CN86" s="68">
        <v>26393</v>
      </c>
      <c r="CO86" s="68">
        <v>25052</v>
      </c>
      <c r="CP86" s="68">
        <v>23440</v>
      </c>
      <c r="CQ86" s="68">
        <v>23202</v>
      </c>
      <c r="CR86" s="68">
        <v>20925</v>
      </c>
      <c r="CS86" s="68">
        <v>16848</v>
      </c>
      <c r="CT86" s="68">
        <v>14945</v>
      </c>
      <c r="CU86" s="68">
        <v>13591</v>
      </c>
      <c r="CV86" s="68">
        <v>12347</v>
      </c>
      <c r="CW86" s="68">
        <v>11122</v>
      </c>
      <c r="CX86" s="68">
        <v>10863</v>
      </c>
      <c r="CY86" s="68">
        <v>9188</v>
      </c>
      <c r="CZ86" s="68">
        <v>7821</v>
      </c>
      <c r="DA86" s="68">
        <v>6201</v>
      </c>
      <c r="DB86" s="68">
        <v>4941</v>
      </c>
      <c r="DC86" s="68">
        <v>3643</v>
      </c>
      <c r="DD86" s="68">
        <v>2847</v>
      </c>
      <c r="DE86" s="68">
        <v>1974</v>
      </c>
      <c r="DF86" s="68">
        <v>1326</v>
      </c>
      <c r="DG86" s="68">
        <v>927</v>
      </c>
      <c r="DH86" s="68">
        <v>1604</v>
      </c>
    </row>
    <row r="87" spans="1:118" ht="0.95" customHeight="1" x14ac:dyDescent="0.3">
      <c r="A87" s="93" t="s">
        <v>168</v>
      </c>
      <c r="B87" s="93"/>
      <c r="C87" s="91">
        <f t="shared" si="15"/>
        <v>2263705</v>
      </c>
      <c r="D87" s="91">
        <f t="shared" si="16"/>
        <v>2300501</v>
      </c>
      <c r="E87" s="91">
        <f t="shared" si="17"/>
        <v>2336334</v>
      </c>
      <c r="F87" s="91">
        <f t="shared" si="18"/>
        <v>2371161</v>
      </c>
      <c r="G87" s="91">
        <f t="shared" si="19"/>
        <v>2404587</v>
      </c>
      <c r="H87" s="91">
        <f>SUM(BY87:$EC87)</f>
        <v>725058</v>
      </c>
      <c r="I87" s="91">
        <f>SUM(BZ87:$EC87)</f>
        <v>688262</v>
      </c>
      <c r="J87" s="91">
        <f>SUM(CA87:$EC87)</f>
        <v>652429</v>
      </c>
      <c r="K87" s="91">
        <f>SUM(CB87:$EC87)</f>
        <v>617602</v>
      </c>
      <c r="L87" s="91">
        <f>SUM(CC87:$EC87)</f>
        <v>584176</v>
      </c>
      <c r="M87" s="68">
        <v>35586</v>
      </c>
      <c r="N87" s="68">
        <v>34908</v>
      </c>
      <c r="O87" s="68">
        <v>35387</v>
      </c>
      <c r="P87" s="68">
        <v>35606</v>
      </c>
      <c r="Q87" s="68">
        <v>35953</v>
      </c>
      <c r="R87" s="68">
        <v>37653</v>
      </c>
      <c r="S87" s="68">
        <v>38396</v>
      </c>
      <c r="T87" s="68">
        <v>39089</v>
      </c>
      <c r="U87" s="68">
        <v>40357</v>
      </c>
      <c r="V87" s="68">
        <v>40177</v>
      </c>
      <c r="W87" s="68">
        <v>40975</v>
      </c>
      <c r="X87" s="68">
        <v>41501</v>
      </c>
      <c r="Y87" s="68">
        <v>43450</v>
      </c>
      <c r="Z87" s="68">
        <v>43463</v>
      </c>
      <c r="AA87" s="68">
        <v>43461</v>
      </c>
      <c r="AB87" s="68">
        <v>42880</v>
      </c>
      <c r="AC87" s="68">
        <v>42958</v>
      </c>
      <c r="AD87" s="68">
        <v>41558</v>
      </c>
      <c r="AE87" s="68">
        <v>42024</v>
      </c>
      <c r="AF87" s="68">
        <v>42261</v>
      </c>
      <c r="AG87" s="68">
        <v>42477</v>
      </c>
      <c r="AH87" s="68">
        <v>42681</v>
      </c>
      <c r="AI87" s="68">
        <v>44259</v>
      </c>
      <c r="AJ87" s="68">
        <v>44237</v>
      </c>
      <c r="AK87" s="68">
        <v>45437</v>
      </c>
      <c r="AL87" s="68">
        <v>45403</v>
      </c>
      <c r="AM87" s="68">
        <v>45597</v>
      </c>
      <c r="AN87" s="68">
        <v>46681</v>
      </c>
      <c r="AO87" s="68">
        <v>47593</v>
      </c>
      <c r="AP87" s="68">
        <v>48306</v>
      </c>
      <c r="AQ87" s="68">
        <v>50158</v>
      </c>
      <c r="AR87" s="68">
        <v>51336</v>
      </c>
      <c r="AS87" s="68">
        <v>53413</v>
      </c>
      <c r="AT87" s="68">
        <v>55971</v>
      </c>
      <c r="AU87" s="68">
        <v>57024</v>
      </c>
      <c r="AV87" s="68">
        <v>59396</v>
      </c>
      <c r="AW87" s="68">
        <v>60882</v>
      </c>
      <c r="AX87" s="68">
        <v>61883</v>
      </c>
      <c r="AY87" s="68">
        <v>63284</v>
      </c>
      <c r="AZ87" s="68">
        <v>63580</v>
      </c>
      <c r="BA87" s="68">
        <v>64674</v>
      </c>
      <c r="BB87" s="68">
        <v>63460</v>
      </c>
      <c r="BC87" s="68">
        <v>61482</v>
      </c>
      <c r="BD87" s="68">
        <v>59921</v>
      </c>
      <c r="BE87" s="68">
        <v>58627</v>
      </c>
      <c r="BF87" s="68">
        <v>57351</v>
      </c>
      <c r="BG87" s="68">
        <v>55189</v>
      </c>
      <c r="BH87" s="68">
        <v>54573</v>
      </c>
      <c r="BI87" s="68">
        <v>52957</v>
      </c>
      <c r="BJ87" s="68">
        <v>51458</v>
      </c>
      <c r="BK87" s="68">
        <v>50689</v>
      </c>
      <c r="BL87" s="68">
        <v>49362</v>
      </c>
      <c r="BM87" s="68">
        <v>49376</v>
      </c>
      <c r="BN87" s="68">
        <v>47371</v>
      </c>
      <c r="BO87" s="68">
        <v>48651</v>
      </c>
      <c r="BP87" s="68">
        <v>48300</v>
      </c>
      <c r="BQ87" s="68">
        <v>49093</v>
      </c>
      <c r="BR87" s="68">
        <v>48030</v>
      </c>
      <c r="BS87" s="68">
        <v>47812</v>
      </c>
      <c r="BT87" s="68">
        <v>45502</v>
      </c>
      <c r="BU87" s="68">
        <v>45179</v>
      </c>
      <c r="BV87" s="68">
        <v>43835</v>
      </c>
      <c r="BW87" s="68">
        <v>41818</v>
      </c>
      <c r="BX87" s="68">
        <v>39397</v>
      </c>
      <c r="BY87" s="68">
        <v>36796</v>
      </c>
      <c r="BZ87" s="68">
        <v>35833</v>
      </c>
      <c r="CA87" s="68">
        <v>34827</v>
      </c>
      <c r="CB87" s="68">
        <v>33426</v>
      </c>
      <c r="CC87" s="68">
        <v>33915</v>
      </c>
      <c r="CD87" s="68">
        <v>33477</v>
      </c>
      <c r="CE87" s="68">
        <v>32824</v>
      </c>
      <c r="CF87" s="68">
        <v>32111</v>
      </c>
      <c r="CG87" s="68">
        <v>31632</v>
      </c>
      <c r="CH87" s="68">
        <v>30867</v>
      </c>
      <c r="CI87" s="68">
        <v>30920</v>
      </c>
      <c r="CJ87" s="68">
        <v>29919</v>
      </c>
      <c r="CK87" s="68">
        <v>28943</v>
      </c>
      <c r="CL87" s="68">
        <v>27609</v>
      </c>
      <c r="CM87" s="68">
        <v>27413</v>
      </c>
      <c r="CN87" s="68">
        <v>26497</v>
      </c>
      <c r="CO87" s="68">
        <v>25489</v>
      </c>
      <c r="CP87" s="68">
        <v>24051</v>
      </c>
      <c r="CQ87" s="68">
        <v>22394</v>
      </c>
      <c r="CR87" s="68">
        <v>21964</v>
      </c>
      <c r="CS87" s="68">
        <v>19652</v>
      </c>
      <c r="CT87" s="68">
        <v>15666</v>
      </c>
      <c r="CU87" s="68">
        <v>13676</v>
      </c>
      <c r="CV87" s="68">
        <v>12368</v>
      </c>
      <c r="CW87" s="68">
        <v>11047</v>
      </c>
      <c r="CX87" s="68">
        <v>9764</v>
      </c>
      <c r="CY87" s="68">
        <v>9414</v>
      </c>
      <c r="CZ87" s="68">
        <v>7752</v>
      </c>
      <c r="DA87" s="68">
        <v>6513</v>
      </c>
      <c r="DB87" s="68">
        <v>5112</v>
      </c>
      <c r="DC87" s="68">
        <v>3969</v>
      </c>
      <c r="DD87" s="68">
        <v>2868</v>
      </c>
      <c r="DE87" s="68">
        <v>2162</v>
      </c>
      <c r="DF87" s="68">
        <v>1480</v>
      </c>
      <c r="DG87" s="68">
        <v>950</v>
      </c>
      <c r="DH87" s="68">
        <v>1758</v>
      </c>
    </row>
    <row r="88" spans="1:118" ht="0.95" customHeight="1" x14ac:dyDescent="0.3">
      <c r="A88" s="93" t="s">
        <v>167</v>
      </c>
      <c r="B88" s="93"/>
      <c r="C88" s="91">
        <f t="shared" si="15"/>
        <v>2275958</v>
      </c>
      <c r="D88" s="91">
        <f t="shared" si="16"/>
        <v>2314997</v>
      </c>
      <c r="E88" s="91">
        <f t="shared" si="17"/>
        <v>2351426</v>
      </c>
      <c r="F88" s="91">
        <f t="shared" si="18"/>
        <v>2386932</v>
      </c>
      <c r="G88" s="91">
        <f t="shared" si="19"/>
        <v>2421477</v>
      </c>
      <c r="H88" s="91">
        <f>SUM(BY88:$EC88)</f>
        <v>735759</v>
      </c>
      <c r="I88" s="91">
        <f>SUM(BZ88:$EC88)</f>
        <v>696720</v>
      </c>
      <c r="J88" s="91">
        <f>SUM(CA88:$EC88)</f>
        <v>660291</v>
      </c>
      <c r="K88" s="91">
        <f>SUM(CB88:$EC88)</f>
        <v>624785</v>
      </c>
      <c r="L88" s="91">
        <f>SUM(CC88:$EC88)</f>
        <v>590240</v>
      </c>
      <c r="M88" s="68">
        <v>35207</v>
      </c>
      <c r="N88" s="68">
        <v>35628</v>
      </c>
      <c r="O88" s="68">
        <v>35099</v>
      </c>
      <c r="P88" s="68">
        <v>35587</v>
      </c>
      <c r="Q88" s="68">
        <v>35789</v>
      </c>
      <c r="R88" s="68">
        <v>36122</v>
      </c>
      <c r="S88" s="68">
        <v>37804</v>
      </c>
      <c r="T88" s="68">
        <v>38543</v>
      </c>
      <c r="U88" s="68">
        <v>39255</v>
      </c>
      <c r="V88" s="68">
        <v>40528</v>
      </c>
      <c r="W88" s="68">
        <v>40307</v>
      </c>
      <c r="X88" s="68">
        <v>41164</v>
      </c>
      <c r="Y88" s="68">
        <v>41653</v>
      </c>
      <c r="Z88" s="68">
        <v>43651</v>
      </c>
      <c r="AA88" s="68">
        <v>43671</v>
      </c>
      <c r="AB88" s="68">
        <v>43677</v>
      </c>
      <c r="AC88" s="68">
        <v>43240</v>
      </c>
      <c r="AD88" s="68">
        <v>43225</v>
      </c>
      <c r="AE88" s="68">
        <v>42040</v>
      </c>
      <c r="AF88" s="68">
        <v>42719</v>
      </c>
      <c r="AG88" s="68">
        <v>42911</v>
      </c>
      <c r="AH88" s="68">
        <v>43095</v>
      </c>
      <c r="AI88" s="68">
        <v>43374</v>
      </c>
      <c r="AJ88" s="68">
        <v>45074</v>
      </c>
      <c r="AK88" s="68">
        <v>45026</v>
      </c>
      <c r="AL88" s="68">
        <v>46364</v>
      </c>
      <c r="AM88" s="68">
        <v>46505</v>
      </c>
      <c r="AN88" s="68">
        <v>46543</v>
      </c>
      <c r="AO88" s="68">
        <v>47578</v>
      </c>
      <c r="AP88" s="68">
        <v>48426</v>
      </c>
      <c r="AQ88" s="68">
        <v>48974</v>
      </c>
      <c r="AR88" s="68">
        <v>50835</v>
      </c>
      <c r="AS88" s="68">
        <v>51866</v>
      </c>
      <c r="AT88" s="68">
        <v>53990</v>
      </c>
      <c r="AU88" s="68">
        <v>56386</v>
      </c>
      <c r="AV88" s="68">
        <v>57289</v>
      </c>
      <c r="AW88" s="68">
        <v>59766</v>
      </c>
      <c r="AX88" s="68">
        <v>61199</v>
      </c>
      <c r="AY88" s="68">
        <v>62080</v>
      </c>
      <c r="AZ88" s="68">
        <v>63404</v>
      </c>
      <c r="BA88" s="68">
        <v>63762</v>
      </c>
      <c r="BB88" s="68">
        <v>64783</v>
      </c>
      <c r="BC88" s="68">
        <v>63632</v>
      </c>
      <c r="BD88" s="68">
        <v>61529</v>
      </c>
      <c r="BE88" s="68">
        <v>59985</v>
      </c>
      <c r="BF88" s="68">
        <v>58674</v>
      </c>
      <c r="BG88" s="68">
        <v>57421</v>
      </c>
      <c r="BH88" s="68">
        <v>55179</v>
      </c>
      <c r="BI88" s="68">
        <v>54488</v>
      </c>
      <c r="BJ88" s="68">
        <v>52792</v>
      </c>
      <c r="BK88" s="68">
        <v>51345</v>
      </c>
      <c r="BL88" s="68">
        <v>50531</v>
      </c>
      <c r="BM88" s="68">
        <v>49239</v>
      </c>
      <c r="BN88" s="68">
        <v>49206</v>
      </c>
      <c r="BO88" s="68">
        <v>47206</v>
      </c>
      <c r="BP88" s="68">
        <v>48434</v>
      </c>
      <c r="BQ88" s="68">
        <v>48076</v>
      </c>
      <c r="BR88" s="68">
        <v>48819</v>
      </c>
      <c r="BS88" s="68">
        <v>47728</v>
      </c>
      <c r="BT88" s="68">
        <v>47481</v>
      </c>
      <c r="BU88" s="68">
        <v>45156</v>
      </c>
      <c r="BV88" s="68">
        <v>44845</v>
      </c>
      <c r="BW88" s="68">
        <v>43482</v>
      </c>
      <c r="BX88" s="68">
        <v>41480</v>
      </c>
      <c r="BY88" s="68">
        <v>39039</v>
      </c>
      <c r="BZ88" s="68">
        <v>36429</v>
      </c>
      <c r="CA88" s="68">
        <v>35506</v>
      </c>
      <c r="CB88" s="68">
        <v>34545</v>
      </c>
      <c r="CC88" s="68">
        <v>33140</v>
      </c>
      <c r="CD88" s="68">
        <v>33588</v>
      </c>
      <c r="CE88" s="68">
        <v>33114</v>
      </c>
      <c r="CF88" s="68">
        <v>32447</v>
      </c>
      <c r="CG88" s="68">
        <v>31717</v>
      </c>
      <c r="CH88" s="68">
        <v>31204</v>
      </c>
      <c r="CI88" s="68">
        <v>30412</v>
      </c>
      <c r="CJ88" s="68">
        <v>30373</v>
      </c>
      <c r="CK88" s="68">
        <v>29326</v>
      </c>
      <c r="CL88" s="68">
        <v>28298</v>
      </c>
      <c r="CM88" s="68">
        <v>26945</v>
      </c>
      <c r="CN88" s="68">
        <v>26657</v>
      </c>
      <c r="CO88" s="68">
        <v>25575</v>
      </c>
      <c r="CP88" s="68">
        <v>24464</v>
      </c>
      <c r="CQ88" s="68">
        <v>22956</v>
      </c>
      <c r="CR88" s="68">
        <v>21183</v>
      </c>
      <c r="CS88" s="68">
        <v>20664</v>
      </c>
      <c r="CT88" s="68">
        <v>18294</v>
      </c>
      <c r="CU88" s="68">
        <v>14404</v>
      </c>
      <c r="CV88" s="68">
        <v>12403</v>
      </c>
      <c r="CW88" s="68">
        <v>11119</v>
      </c>
      <c r="CX88" s="68">
        <v>9740</v>
      </c>
      <c r="CY88" s="68">
        <v>8463</v>
      </c>
      <c r="CZ88" s="68">
        <v>8001</v>
      </c>
      <c r="DA88" s="68">
        <v>6463</v>
      </c>
      <c r="DB88" s="68">
        <v>5293</v>
      </c>
      <c r="DC88" s="68">
        <v>4133</v>
      </c>
      <c r="DD88" s="68">
        <v>3068</v>
      </c>
      <c r="DE88" s="68">
        <v>2188</v>
      </c>
      <c r="DF88" s="68">
        <v>1611</v>
      </c>
      <c r="DG88" s="68">
        <v>1085</v>
      </c>
      <c r="DH88" s="68">
        <v>1912</v>
      </c>
    </row>
    <row r="89" spans="1:118" ht="0.95" customHeight="1" x14ac:dyDescent="0.3">
      <c r="A89" s="93" t="s">
        <v>166</v>
      </c>
      <c r="B89" s="93"/>
      <c r="C89" s="91">
        <f t="shared" si="15"/>
        <v>2287914</v>
      </c>
      <c r="D89" s="91">
        <f t="shared" si="16"/>
        <v>2328979</v>
      </c>
      <c r="E89" s="91">
        <f t="shared" si="17"/>
        <v>2367705</v>
      </c>
      <c r="F89" s="91">
        <f t="shared" si="18"/>
        <v>2403850</v>
      </c>
      <c r="G89" s="91">
        <f t="shared" si="19"/>
        <v>2439099</v>
      </c>
      <c r="H89" s="91">
        <f>SUM(BY89:$EC89)</f>
        <v>749083</v>
      </c>
      <c r="I89" s="91">
        <f>SUM(BZ89:$EC89)</f>
        <v>708018</v>
      </c>
      <c r="J89" s="91">
        <f>SUM(CA89:$EC89)</f>
        <v>669292</v>
      </c>
      <c r="K89" s="91">
        <f>SUM(CB89:$EC89)</f>
        <v>633147</v>
      </c>
      <c r="L89" s="91">
        <f>SUM(CC89:$EC89)</f>
        <v>597898</v>
      </c>
      <c r="M89" s="68">
        <v>35467</v>
      </c>
      <c r="N89" s="68">
        <v>35447</v>
      </c>
      <c r="O89" s="68">
        <v>35923</v>
      </c>
      <c r="P89" s="68">
        <v>35262</v>
      </c>
      <c r="Q89" s="68">
        <v>35766</v>
      </c>
      <c r="R89" s="68">
        <v>35934</v>
      </c>
      <c r="S89" s="68">
        <v>36316</v>
      </c>
      <c r="T89" s="68">
        <v>38045</v>
      </c>
      <c r="U89" s="68">
        <v>38759</v>
      </c>
      <c r="V89" s="68">
        <v>39454</v>
      </c>
      <c r="W89" s="68">
        <v>40703</v>
      </c>
      <c r="X89" s="68">
        <v>40458</v>
      </c>
      <c r="Y89" s="68">
        <v>41371</v>
      </c>
      <c r="Z89" s="68">
        <v>41882</v>
      </c>
      <c r="AA89" s="68">
        <v>43889</v>
      </c>
      <c r="AB89" s="68">
        <v>43948</v>
      </c>
      <c r="AC89" s="68">
        <v>44006</v>
      </c>
      <c r="AD89" s="68">
        <v>43433</v>
      </c>
      <c r="AE89" s="68">
        <v>43666</v>
      </c>
      <c r="AF89" s="68">
        <v>42654</v>
      </c>
      <c r="AG89" s="68">
        <v>43461</v>
      </c>
      <c r="AH89" s="68">
        <v>43555</v>
      </c>
      <c r="AI89" s="68">
        <v>43758</v>
      </c>
      <c r="AJ89" s="68">
        <v>44181</v>
      </c>
      <c r="AK89" s="68">
        <v>45843</v>
      </c>
      <c r="AL89" s="68">
        <v>46013</v>
      </c>
      <c r="AM89" s="68">
        <v>47358</v>
      </c>
      <c r="AN89" s="68">
        <v>47561</v>
      </c>
      <c r="AO89" s="68">
        <v>47735</v>
      </c>
      <c r="AP89" s="68">
        <v>48559</v>
      </c>
      <c r="AQ89" s="68">
        <v>49326</v>
      </c>
      <c r="AR89" s="68">
        <v>49820</v>
      </c>
      <c r="AS89" s="68">
        <v>51413</v>
      </c>
      <c r="AT89" s="68">
        <v>52368</v>
      </c>
      <c r="AU89" s="68">
        <v>54416</v>
      </c>
      <c r="AV89" s="68">
        <v>56820</v>
      </c>
      <c r="AW89" s="68">
        <v>57601</v>
      </c>
      <c r="AX89" s="68">
        <v>60073</v>
      </c>
      <c r="AY89" s="68">
        <v>61381</v>
      </c>
      <c r="AZ89" s="68">
        <v>62270</v>
      </c>
      <c r="BA89" s="68">
        <v>63619</v>
      </c>
      <c r="BB89" s="68">
        <v>63927</v>
      </c>
      <c r="BC89" s="68">
        <v>64888</v>
      </c>
      <c r="BD89" s="68">
        <v>63731</v>
      </c>
      <c r="BE89" s="68">
        <v>61651</v>
      </c>
      <c r="BF89" s="68">
        <v>60082</v>
      </c>
      <c r="BG89" s="68">
        <v>58704</v>
      </c>
      <c r="BH89" s="68">
        <v>57411</v>
      </c>
      <c r="BI89" s="68">
        <v>55180</v>
      </c>
      <c r="BJ89" s="68">
        <v>54449</v>
      </c>
      <c r="BK89" s="68">
        <v>52681</v>
      </c>
      <c r="BL89" s="68">
        <v>51217</v>
      </c>
      <c r="BM89" s="68">
        <v>50388</v>
      </c>
      <c r="BN89" s="68">
        <v>49009</v>
      </c>
      <c r="BO89" s="68">
        <v>49017</v>
      </c>
      <c r="BP89" s="68">
        <v>46976</v>
      </c>
      <c r="BQ89" s="68">
        <v>48129</v>
      </c>
      <c r="BR89" s="68">
        <v>47777</v>
      </c>
      <c r="BS89" s="68">
        <v>48478</v>
      </c>
      <c r="BT89" s="68">
        <v>47406</v>
      </c>
      <c r="BU89" s="68">
        <v>47168</v>
      </c>
      <c r="BV89" s="68">
        <v>44873</v>
      </c>
      <c r="BW89" s="68">
        <v>44503</v>
      </c>
      <c r="BX89" s="68">
        <v>43138</v>
      </c>
      <c r="BY89" s="68">
        <v>41065</v>
      </c>
      <c r="BZ89" s="68">
        <v>38726</v>
      </c>
      <c r="CA89" s="68">
        <v>36145</v>
      </c>
      <c r="CB89" s="68">
        <v>35249</v>
      </c>
      <c r="CC89" s="68">
        <v>34209</v>
      </c>
      <c r="CD89" s="68">
        <v>32808</v>
      </c>
      <c r="CE89" s="68">
        <v>33234</v>
      </c>
      <c r="CF89" s="68">
        <v>32738</v>
      </c>
      <c r="CG89" s="68">
        <v>32047</v>
      </c>
      <c r="CH89" s="68">
        <v>31253</v>
      </c>
      <c r="CI89" s="68">
        <v>30722</v>
      </c>
      <c r="CJ89" s="68">
        <v>29894</v>
      </c>
      <c r="CK89" s="68">
        <v>29768</v>
      </c>
      <c r="CL89" s="68">
        <v>28635</v>
      </c>
      <c r="CM89" s="68">
        <v>27601</v>
      </c>
      <c r="CN89" s="68">
        <v>26163</v>
      </c>
      <c r="CO89" s="68">
        <v>25815</v>
      </c>
      <c r="CP89" s="68">
        <v>24656</v>
      </c>
      <c r="CQ89" s="68">
        <v>23478</v>
      </c>
      <c r="CR89" s="68">
        <v>21844</v>
      </c>
      <c r="CS89" s="68">
        <v>19955</v>
      </c>
      <c r="CT89" s="68">
        <v>19191</v>
      </c>
      <c r="CU89" s="68">
        <v>16927</v>
      </c>
      <c r="CV89" s="68">
        <v>13121</v>
      </c>
      <c r="CW89" s="68">
        <v>11139</v>
      </c>
      <c r="CX89" s="68">
        <v>9846</v>
      </c>
      <c r="CY89" s="68">
        <v>8460</v>
      </c>
      <c r="CZ89" s="68">
        <v>7256</v>
      </c>
      <c r="DA89" s="68">
        <v>6701</v>
      </c>
      <c r="DB89" s="68">
        <v>5338</v>
      </c>
      <c r="DC89" s="68">
        <v>4302</v>
      </c>
      <c r="DD89" s="68">
        <v>3260</v>
      </c>
      <c r="DE89" s="68">
        <v>2400</v>
      </c>
      <c r="DF89" s="68">
        <v>1678</v>
      </c>
      <c r="DG89" s="68">
        <v>1216</v>
      </c>
      <c r="DH89" s="68">
        <v>2243</v>
      </c>
    </row>
    <row r="90" spans="1:118" ht="0.95" customHeight="1" x14ac:dyDescent="0.3">
      <c r="A90" s="93" t="s">
        <v>165</v>
      </c>
      <c r="B90" s="93"/>
      <c r="C90" s="91">
        <f t="shared" si="15"/>
        <v>2310081</v>
      </c>
      <c r="D90" s="91">
        <f t="shared" si="16"/>
        <v>2352867</v>
      </c>
      <c r="E90" s="91">
        <f t="shared" si="17"/>
        <v>2393590</v>
      </c>
      <c r="F90" s="91">
        <f t="shared" si="18"/>
        <v>2432040</v>
      </c>
      <c r="G90" s="91">
        <f t="shared" si="19"/>
        <v>2467886</v>
      </c>
      <c r="H90" s="91">
        <f>SUM(BY90:$EC90)</f>
        <v>763661</v>
      </c>
      <c r="I90" s="91">
        <f>SUM(BZ90:$EC90)</f>
        <v>720875</v>
      </c>
      <c r="J90" s="91">
        <f>SUM(CA90:$EC90)</f>
        <v>680152</v>
      </c>
      <c r="K90" s="91">
        <f>SUM(CB90:$EC90)</f>
        <v>641702</v>
      </c>
      <c r="L90" s="91">
        <f>SUM(CC90:$EC90)</f>
        <v>605856</v>
      </c>
      <c r="M90" s="68">
        <v>36183</v>
      </c>
      <c r="N90" s="68">
        <v>35461</v>
      </c>
      <c r="O90" s="68">
        <v>35917</v>
      </c>
      <c r="P90" s="68">
        <v>36290</v>
      </c>
      <c r="Q90" s="68">
        <v>35647</v>
      </c>
      <c r="R90" s="68">
        <v>36124</v>
      </c>
      <c r="S90" s="68">
        <v>36213</v>
      </c>
      <c r="T90" s="68">
        <v>36677</v>
      </c>
      <c r="U90" s="68">
        <v>38400</v>
      </c>
      <c r="V90" s="68">
        <v>39081</v>
      </c>
      <c r="W90" s="68">
        <v>39775</v>
      </c>
      <c r="X90" s="68">
        <v>40970</v>
      </c>
      <c r="Y90" s="68">
        <v>40830</v>
      </c>
      <c r="Z90" s="68">
        <v>41641</v>
      </c>
      <c r="AA90" s="68">
        <v>42214</v>
      </c>
      <c r="AB90" s="68">
        <v>44210</v>
      </c>
      <c r="AC90" s="68">
        <v>44323</v>
      </c>
      <c r="AD90" s="68">
        <v>44315</v>
      </c>
      <c r="AE90" s="68">
        <v>43929</v>
      </c>
      <c r="AF90" s="68">
        <v>44538</v>
      </c>
      <c r="AG90" s="68">
        <v>43643</v>
      </c>
      <c r="AH90" s="68">
        <v>44418</v>
      </c>
      <c r="AI90" s="68">
        <v>44645</v>
      </c>
      <c r="AJ90" s="68">
        <v>45121</v>
      </c>
      <c r="AK90" s="68">
        <v>45610</v>
      </c>
      <c r="AL90" s="68">
        <v>47445</v>
      </c>
      <c r="AM90" s="68">
        <v>47728</v>
      </c>
      <c r="AN90" s="68">
        <v>49103</v>
      </c>
      <c r="AO90" s="68">
        <v>49216</v>
      </c>
      <c r="AP90" s="68">
        <v>49266</v>
      </c>
      <c r="AQ90" s="68">
        <v>49985</v>
      </c>
      <c r="AR90" s="68">
        <v>50524</v>
      </c>
      <c r="AS90" s="68">
        <v>51018</v>
      </c>
      <c r="AT90" s="68">
        <v>52387</v>
      </c>
      <c r="AU90" s="68">
        <v>53266</v>
      </c>
      <c r="AV90" s="68">
        <v>55071</v>
      </c>
      <c r="AW90" s="68">
        <v>57590</v>
      </c>
      <c r="AX90" s="68">
        <v>58223</v>
      </c>
      <c r="AY90" s="68">
        <v>60691</v>
      </c>
      <c r="AZ90" s="68">
        <v>61959</v>
      </c>
      <c r="BA90" s="68">
        <v>62732</v>
      </c>
      <c r="BB90" s="68">
        <v>64029</v>
      </c>
      <c r="BC90" s="68">
        <v>64307</v>
      </c>
      <c r="BD90" s="68">
        <v>65336</v>
      </c>
      <c r="BE90" s="68">
        <v>64057</v>
      </c>
      <c r="BF90" s="68">
        <v>61851</v>
      </c>
      <c r="BG90" s="68">
        <v>60270</v>
      </c>
      <c r="BH90" s="68">
        <v>58867</v>
      </c>
      <c r="BI90" s="68">
        <v>57531</v>
      </c>
      <c r="BJ90" s="68">
        <v>55246</v>
      </c>
      <c r="BK90" s="68">
        <v>54419</v>
      </c>
      <c r="BL90" s="68">
        <v>52611</v>
      </c>
      <c r="BM90" s="68">
        <v>51070</v>
      </c>
      <c r="BN90" s="68">
        <v>50244</v>
      </c>
      <c r="BO90" s="68">
        <v>48901</v>
      </c>
      <c r="BP90" s="68">
        <v>48742</v>
      </c>
      <c r="BQ90" s="68">
        <v>46761</v>
      </c>
      <c r="BR90" s="68">
        <v>47850</v>
      </c>
      <c r="BS90" s="68">
        <v>47501</v>
      </c>
      <c r="BT90" s="68">
        <v>48163</v>
      </c>
      <c r="BU90" s="68">
        <v>47082</v>
      </c>
      <c r="BV90" s="68">
        <v>46893</v>
      </c>
      <c r="BW90" s="68">
        <v>44533</v>
      </c>
      <c r="BX90" s="68">
        <v>44176</v>
      </c>
      <c r="BY90" s="68">
        <v>42786</v>
      </c>
      <c r="BZ90" s="68">
        <v>40723</v>
      </c>
      <c r="CA90" s="68">
        <v>38450</v>
      </c>
      <c r="CB90" s="68">
        <v>35846</v>
      </c>
      <c r="CC90" s="68">
        <v>34935</v>
      </c>
      <c r="CD90" s="68">
        <v>33894</v>
      </c>
      <c r="CE90" s="68">
        <v>32497</v>
      </c>
      <c r="CF90" s="68">
        <v>32835</v>
      </c>
      <c r="CG90" s="68">
        <v>32338</v>
      </c>
      <c r="CH90" s="68">
        <v>31593</v>
      </c>
      <c r="CI90" s="68">
        <v>30762</v>
      </c>
      <c r="CJ90" s="68">
        <v>30235</v>
      </c>
      <c r="CK90" s="68">
        <v>29321</v>
      </c>
      <c r="CL90" s="68">
        <v>29118</v>
      </c>
      <c r="CM90" s="68">
        <v>27994</v>
      </c>
      <c r="CN90" s="68">
        <v>26804</v>
      </c>
      <c r="CO90" s="68">
        <v>25355</v>
      </c>
      <c r="CP90" s="68">
        <v>24868</v>
      </c>
      <c r="CQ90" s="68">
        <v>23538</v>
      </c>
      <c r="CR90" s="68">
        <v>22279</v>
      </c>
      <c r="CS90" s="68">
        <v>20609</v>
      </c>
      <c r="CT90" s="68">
        <v>18679</v>
      </c>
      <c r="CU90" s="68">
        <v>17758</v>
      </c>
      <c r="CV90" s="68">
        <v>15443</v>
      </c>
      <c r="CW90" s="68">
        <v>11807</v>
      </c>
      <c r="CX90" s="68">
        <v>9917</v>
      </c>
      <c r="CY90" s="68">
        <v>8575</v>
      </c>
      <c r="CZ90" s="68">
        <v>7222</v>
      </c>
      <c r="DA90" s="68">
        <v>6130</v>
      </c>
      <c r="DB90" s="68">
        <v>5512</v>
      </c>
      <c r="DC90" s="68">
        <v>4288</v>
      </c>
      <c r="DD90" s="68">
        <v>3368</v>
      </c>
      <c r="DE90" s="68">
        <v>2527</v>
      </c>
      <c r="DF90" s="68">
        <v>1841</v>
      </c>
      <c r="DG90" s="68">
        <v>1248</v>
      </c>
      <c r="DH90" s="68">
        <v>2566</v>
      </c>
    </row>
    <row r="91" spans="1:118" ht="0.95" customHeight="1" x14ac:dyDescent="0.3">
      <c r="A91" s="93" t="s">
        <v>164</v>
      </c>
      <c r="B91" s="93"/>
      <c r="C91" s="91">
        <f t="shared" si="15"/>
        <v>2341600</v>
      </c>
      <c r="D91" s="91">
        <f t="shared" si="16"/>
        <v>2385443</v>
      </c>
      <c r="E91" s="91">
        <f t="shared" si="17"/>
        <v>2427930</v>
      </c>
      <c r="F91" s="91">
        <f t="shared" si="18"/>
        <v>2468345</v>
      </c>
      <c r="G91" s="91">
        <f t="shared" si="19"/>
        <v>2506522</v>
      </c>
      <c r="H91" s="91">
        <f>SUM(BY91:$EC91)</f>
        <v>779156</v>
      </c>
      <c r="I91" s="91">
        <f>SUM(BZ91:$EC91)</f>
        <v>735313</v>
      </c>
      <c r="J91" s="91">
        <f>SUM(CA91:$EC91)</f>
        <v>692826</v>
      </c>
      <c r="K91" s="91">
        <f>SUM(CB91:$EC91)</f>
        <v>652411</v>
      </c>
      <c r="L91" s="91">
        <f>SUM(CC91:$EC91)</f>
        <v>614234</v>
      </c>
      <c r="M91" s="68">
        <v>36961</v>
      </c>
      <c r="N91" s="68">
        <v>36733</v>
      </c>
      <c r="O91" s="68">
        <v>36150</v>
      </c>
      <c r="P91" s="68">
        <v>36379</v>
      </c>
      <c r="Q91" s="68">
        <v>36763</v>
      </c>
      <c r="R91" s="68">
        <v>36152</v>
      </c>
      <c r="S91" s="68">
        <v>36555</v>
      </c>
      <c r="T91" s="68">
        <v>36667</v>
      </c>
      <c r="U91" s="68">
        <v>37135</v>
      </c>
      <c r="V91" s="68">
        <v>38889</v>
      </c>
      <c r="W91" s="68">
        <v>39496</v>
      </c>
      <c r="X91" s="68">
        <v>40178</v>
      </c>
      <c r="Y91" s="68">
        <v>41400</v>
      </c>
      <c r="Z91" s="68">
        <v>41288</v>
      </c>
      <c r="AA91" s="68">
        <v>41977</v>
      </c>
      <c r="AB91" s="68">
        <v>42539</v>
      </c>
      <c r="AC91" s="68">
        <v>44651</v>
      </c>
      <c r="AD91" s="68">
        <v>44711</v>
      </c>
      <c r="AE91" s="68">
        <v>44947</v>
      </c>
      <c r="AF91" s="68">
        <v>44854</v>
      </c>
      <c r="AG91" s="68">
        <v>45760</v>
      </c>
      <c r="AH91" s="68">
        <v>44705</v>
      </c>
      <c r="AI91" s="68">
        <v>45701</v>
      </c>
      <c r="AJ91" s="68">
        <v>46145</v>
      </c>
      <c r="AK91" s="68">
        <v>46876</v>
      </c>
      <c r="AL91" s="68">
        <v>47371</v>
      </c>
      <c r="AM91" s="68">
        <v>49476</v>
      </c>
      <c r="AN91" s="68">
        <v>49978</v>
      </c>
      <c r="AO91" s="68">
        <v>51117</v>
      </c>
      <c r="AP91" s="68">
        <v>50999</v>
      </c>
      <c r="AQ91" s="68">
        <v>50852</v>
      </c>
      <c r="AR91" s="68">
        <v>51500</v>
      </c>
      <c r="AS91" s="68">
        <v>51976</v>
      </c>
      <c r="AT91" s="68">
        <v>52268</v>
      </c>
      <c r="AU91" s="68">
        <v>53455</v>
      </c>
      <c r="AV91" s="68">
        <v>54264</v>
      </c>
      <c r="AW91" s="68">
        <v>55980</v>
      </c>
      <c r="AX91" s="68">
        <v>58488</v>
      </c>
      <c r="AY91" s="68">
        <v>59081</v>
      </c>
      <c r="AZ91" s="68">
        <v>61331</v>
      </c>
      <c r="BA91" s="68">
        <v>62674</v>
      </c>
      <c r="BB91" s="68">
        <v>63435</v>
      </c>
      <c r="BC91" s="68">
        <v>64641</v>
      </c>
      <c r="BD91" s="68">
        <v>64770</v>
      </c>
      <c r="BE91" s="68">
        <v>65858</v>
      </c>
      <c r="BF91" s="68">
        <v>64492</v>
      </c>
      <c r="BG91" s="68">
        <v>62235</v>
      </c>
      <c r="BH91" s="68">
        <v>60648</v>
      </c>
      <c r="BI91" s="68">
        <v>59205</v>
      </c>
      <c r="BJ91" s="68">
        <v>57755</v>
      </c>
      <c r="BK91" s="68">
        <v>55406</v>
      </c>
      <c r="BL91" s="68">
        <v>54529</v>
      </c>
      <c r="BM91" s="68">
        <v>52692</v>
      </c>
      <c r="BN91" s="68">
        <v>51150</v>
      </c>
      <c r="BO91" s="68">
        <v>50242</v>
      </c>
      <c r="BP91" s="68">
        <v>48767</v>
      </c>
      <c r="BQ91" s="68">
        <v>48705</v>
      </c>
      <c r="BR91" s="68">
        <v>46628</v>
      </c>
      <c r="BS91" s="68">
        <v>47650</v>
      </c>
      <c r="BT91" s="68">
        <v>47272</v>
      </c>
      <c r="BU91" s="68">
        <v>47892</v>
      </c>
      <c r="BV91" s="68">
        <v>46824</v>
      </c>
      <c r="BW91" s="68">
        <v>46566</v>
      </c>
      <c r="BX91" s="68">
        <v>44241</v>
      </c>
      <c r="BY91" s="68">
        <v>43843</v>
      </c>
      <c r="BZ91" s="68">
        <v>42487</v>
      </c>
      <c r="CA91" s="68">
        <v>40415</v>
      </c>
      <c r="CB91" s="68">
        <v>38177</v>
      </c>
      <c r="CC91" s="68">
        <v>35555</v>
      </c>
      <c r="CD91" s="68">
        <v>34622</v>
      </c>
      <c r="CE91" s="68">
        <v>33574</v>
      </c>
      <c r="CF91" s="68">
        <v>32142</v>
      </c>
      <c r="CG91" s="68">
        <v>32462</v>
      </c>
      <c r="CH91" s="68">
        <v>31935</v>
      </c>
      <c r="CI91" s="68">
        <v>31137</v>
      </c>
      <c r="CJ91" s="68">
        <v>30229</v>
      </c>
      <c r="CK91" s="68">
        <v>29669</v>
      </c>
      <c r="CL91" s="68">
        <v>28704</v>
      </c>
      <c r="CM91" s="68">
        <v>28504</v>
      </c>
      <c r="CN91" s="68">
        <v>27255</v>
      </c>
      <c r="CO91" s="68">
        <v>25953</v>
      </c>
      <c r="CP91" s="68">
        <v>24461</v>
      </c>
      <c r="CQ91" s="68">
        <v>23822</v>
      </c>
      <c r="CR91" s="68">
        <v>22455</v>
      </c>
      <c r="CS91" s="68">
        <v>21002</v>
      </c>
      <c r="CT91" s="68">
        <v>19162</v>
      </c>
      <c r="CU91" s="68">
        <v>17316</v>
      </c>
      <c r="CV91" s="68">
        <v>16216</v>
      </c>
      <c r="CW91" s="68">
        <v>13908</v>
      </c>
      <c r="CX91" s="68">
        <v>10534</v>
      </c>
      <c r="CY91" s="68">
        <v>8598</v>
      </c>
      <c r="CZ91" s="68">
        <v>7359</v>
      </c>
      <c r="DA91" s="68">
        <v>6062</v>
      </c>
      <c r="DB91" s="68">
        <v>4984</v>
      </c>
      <c r="DC91" s="68">
        <v>4458</v>
      </c>
      <c r="DD91" s="68">
        <v>3407</v>
      </c>
      <c r="DE91" s="68">
        <v>2585</v>
      </c>
      <c r="DF91" s="68">
        <v>1895</v>
      </c>
      <c r="DG91" s="68">
        <v>1384</v>
      </c>
      <c r="DH91" s="68">
        <v>2885</v>
      </c>
    </row>
    <row r="92" spans="1:118" ht="0.95" customHeight="1" x14ac:dyDescent="0.3">
      <c r="A92" s="93" t="s">
        <v>163</v>
      </c>
      <c r="B92" s="93"/>
      <c r="C92" s="91">
        <f t="shared" si="15"/>
        <v>2366965</v>
      </c>
      <c r="D92" s="91">
        <f t="shared" si="16"/>
        <v>2410903</v>
      </c>
      <c r="E92" s="91">
        <f t="shared" si="17"/>
        <v>2454430</v>
      </c>
      <c r="F92" s="91">
        <f t="shared" si="18"/>
        <v>2496581</v>
      </c>
      <c r="G92" s="91">
        <f t="shared" si="19"/>
        <v>2536588</v>
      </c>
      <c r="H92" s="91">
        <f>SUM(BY92:$EC92)</f>
        <v>793804</v>
      </c>
      <c r="I92" s="91">
        <f>SUM(BZ92:$EC92)</f>
        <v>749866</v>
      </c>
      <c r="J92" s="91">
        <f>SUM(CA92:$EC92)</f>
        <v>706339</v>
      </c>
      <c r="K92" s="91">
        <f>SUM(CB92:$EC92)</f>
        <v>664188</v>
      </c>
      <c r="L92" s="91">
        <f>SUM(CC92:$EC92)</f>
        <v>624181</v>
      </c>
      <c r="M92" s="68">
        <v>37639</v>
      </c>
      <c r="N92" s="68">
        <v>37310</v>
      </c>
      <c r="O92" s="68">
        <v>37211</v>
      </c>
      <c r="P92" s="68">
        <v>36531</v>
      </c>
      <c r="Q92" s="68">
        <v>36678</v>
      </c>
      <c r="R92" s="68">
        <v>37106</v>
      </c>
      <c r="S92" s="68">
        <v>36496</v>
      </c>
      <c r="T92" s="68">
        <v>36873</v>
      </c>
      <c r="U92" s="68">
        <v>37010</v>
      </c>
      <c r="V92" s="68">
        <v>37485</v>
      </c>
      <c r="W92" s="68">
        <v>39219</v>
      </c>
      <c r="X92" s="68">
        <v>39830</v>
      </c>
      <c r="Y92" s="68">
        <v>40503</v>
      </c>
      <c r="Z92" s="68">
        <v>41689</v>
      </c>
      <c r="AA92" s="68">
        <v>41576</v>
      </c>
      <c r="AB92" s="68">
        <v>42239</v>
      </c>
      <c r="AC92" s="68">
        <v>42919</v>
      </c>
      <c r="AD92" s="68">
        <v>44982</v>
      </c>
      <c r="AE92" s="68">
        <v>45329</v>
      </c>
      <c r="AF92" s="68">
        <v>45846</v>
      </c>
      <c r="AG92" s="68">
        <v>45895</v>
      </c>
      <c r="AH92" s="68">
        <v>46669</v>
      </c>
      <c r="AI92" s="68">
        <v>45758</v>
      </c>
      <c r="AJ92" s="68">
        <v>47096</v>
      </c>
      <c r="AK92" s="68">
        <v>47555</v>
      </c>
      <c r="AL92" s="68">
        <v>48448</v>
      </c>
      <c r="AM92" s="68">
        <v>49084</v>
      </c>
      <c r="AN92" s="68">
        <v>51265</v>
      </c>
      <c r="AO92" s="68">
        <v>51685</v>
      </c>
      <c r="AP92" s="68">
        <v>52654</v>
      </c>
      <c r="AQ92" s="68">
        <v>52419</v>
      </c>
      <c r="AR92" s="68">
        <v>52077</v>
      </c>
      <c r="AS92" s="68">
        <v>52656</v>
      </c>
      <c r="AT92" s="68">
        <v>52958</v>
      </c>
      <c r="AU92" s="68">
        <v>53166</v>
      </c>
      <c r="AV92" s="68">
        <v>54300</v>
      </c>
      <c r="AW92" s="68">
        <v>54933</v>
      </c>
      <c r="AX92" s="68">
        <v>56611</v>
      </c>
      <c r="AY92" s="68">
        <v>59041</v>
      </c>
      <c r="AZ92" s="68">
        <v>59618</v>
      </c>
      <c r="BA92" s="68">
        <v>61805</v>
      </c>
      <c r="BB92" s="68">
        <v>63169</v>
      </c>
      <c r="BC92" s="68">
        <v>63893</v>
      </c>
      <c r="BD92" s="68">
        <v>65047</v>
      </c>
      <c r="BE92" s="68">
        <v>65159</v>
      </c>
      <c r="BF92" s="68">
        <v>66245</v>
      </c>
      <c r="BG92" s="68">
        <v>64817</v>
      </c>
      <c r="BH92" s="68">
        <v>62442</v>
      </c>
      <c r="BI92" s="68">
        <v>60899</v>
      </c>
      <c r="BJ92" s="68">
        <v>59328</v>
      </c>
      <c r="BK92" s="68">
        <v>57869</v>
      </c>
      <c r="BL92" s="68">
        <v>55449</v>
      </c>
      <c r="BM92" s="68">
        <v>54598</v>
      </c>
      <c r="BN92" s="68">
        <v>52677</v>
      </c>
      <c r="BO92" s="68">
        <v>51102</v>
      </c>
      <c r="BP92" s="68">
        <v>50103</v>
      </c>
      <c r="BQ92" s="68">
        <v>48600</v>
      </c>
      <c r="BR92" s="68">
        <v>48540</v>
      </c>
      <c r="BS92" s="68">
        <v>46437</v>
      </c>
      <c r="BT92" s="68">
        <v>47462</v>
      </c>
      <c r="BU92" s="68">
        <v>46993</v>
      </c>
      <c r="BV92" s="68">
        <v>47648</v>
      </c>
      <c r="BW92" s="68">
        <v>46546</v>
      </c>
      <c r="BX92" s="68">
        <v>46249</v>
      </c>
      <c r="BY92" s="68">
        <v>43938</v>
      </c>
      <c r="BZ92" s="68">
        <v>43527</v>
      </c>
      <c r="CA92" s="68">
        <v>42151</v>
      </c>
      <c r="CB92" s="68">
        <v>40007</v>
      </c>
      <c r="CC92" s="68">
        <v>37845</v>
      </c>
      <c r="CD92" s="68">
        <v>35269</v>
      </c>
      <c r="CE92" s="68">
        <v>34277</v>
      </c>
      <c r="CF92" s="68">
        <v>33210</v>
      </c>
      <c r="CG92" s="68">
        <v>31745</v>
      </c>
      <c r="CH92" s="68">
        <v>31990</v>
      </c>
      <c r="CI92" s="68">
        <v>31449</v>
      </c>
      <c r="CJ92" s="68">
        <v>30594</v>
      </c>
      <c r="CK92" s="68">
        <v>29623</v>
      </c>
      <c r="CL92" s="68">
        <v>29033</v>
      </c>
      <c r="CM92" s="68">
        <v>28052</v>
      </c>
      <c r="CN92" s="68">
        <v>27798</v>
      </c>
      <c r="CO92" s="68">
        <v>26404</v>
      </c>
      <c r="CP92" s="68">
        <v>25041</v>
      </c>
      <c r="CQ92" s="68">
        <v>23462</v>
      </c>
      <c r="CR92" s="68">
        <v>22669</v>
      </c>
      <c r="CS92" s="68">
        <v>21196</v>
      </c>
      <c r="CT92" s="68">
        <v>19632</v>
      </c>
      <c r="CU92" s="68">
        <v>17785</v>
      </c>
      <c r="CV92" s="68">
        <v>15814</v>
      </c>
      <c r="CW92" s="68">
        <v>14589</v>
      </c>
      <c r="CX92" s="68">
        <v>12349</v>
      </c>
      <c r="CY92" s="68">
        <v>9157</v>
      </c>
      <c r="CZ92" s="68">
        <v>7320</v>
      </c>
      <c r="DA92" s="68">
        <v>6152</v>
      </c>
      <c r="DB92" s="68">
        <v>4947</v>
      </c>
      <c r="DC92" s="68">
        <v>3948</v>
      </c>
      <c r="DD92" s="68">
        <v>3513</v>
      </c>
      <c r="DE92" s="68">
        <v>2624</v>
      </c>
      <c r="DF92" s="68">
        <v>1962</v>
      </c>
      <c r="DG92" s="68">
        <v>1421</v>
      </c>
      <c r="DH92" s="68">
        <v>3311</v>
      </c>
    </row>
    <row r="93" spans="1:118" ht="0.95" customHeight="1" x14ac:dyDescent="0.3">
      <c r="A93" s="93">
        <v>2010</v>
      </c>
      <c r="B93" s="93"/>
      <c r="C93" s="91">
        <f t="shared" ref="C93:C95" si="20">SUM(AG93:BX93)</f>
        <v>2388914</v>
      </c>
      <c r="D93" s="91">
        <f t="shared" ref="D93:D95" si="21">SUM(AG93:BY93)</f>
        <v>2434805</v>
      </c>
      <c r="E93" s="91">
        <f t="shared" ref="E93:E95" si="22">SUM(AG93:BZ93)</f>
        <v>2478256</v>
      </c>
      <c r="F93" s="91">
        <f t="shared" ref="F93:F95" si="23">SUM(AG93:CA93)</f>
        <v>2521334</v>
      </c>
      <c r="G93" s="91">
        <f t="shared" ref="G93:G95" si="24">SUM(AG93:CB93)</f>
        <v>2563048</v>
      </c>
      <c r="H93" s="91">
        <f>SUM(BY93:$EC93)</f>
        <v>804044</v>
      </c>
      <c r="I93" s="91">
        <f>SUM(BZ93:$EC93)</f>
        <v>758153</v>
      </c>
      <c r="J93" s="91">
        <f>SUM(CA93:$EC93)</f>
        <v>714702</v>
      </c>
      <c r="K93" s="91">
        <f>SUM(CB93:$EC93)</f>
        <v>671624</v>
      </c>
      <c r="L93" s="91">
        <f>SUM(CC93:$EC93)</f>
        <v>629910</v>
      </c>
      <c r="M93" s="95">
        <v>38083</v>
      </c>
      <c r="N93" s="95">
        <v>38440</v>
      </c>
      <c r="O93" s="95">
        <v>38136</v>
      </c>
      <c r="P93" s="95">
        <v>37932</v>
      </c>
      <c r="Q93" s="95">
        <v>37280</v>
      </c>
      <c r="R93" s="95">
        <v>37264</v>
      </c>
      <c r="S93" s="95">
        <v>37670</v>
      </c>
      <c r="T93" s="95">
        <v>36915</v>
      </c>
      <c r="U93" s="95">
        <v>37201</v>
      </c>
      <c r="V93" s="95">
        <v>37392</v>
      </c>
      <c r="W93" s="95">
        <v>39722</v>
      </c>
      <c r="X93" s="95">
        <v>39822</v>
      </c>
      <c r="Y93" s="95">
        <v>40338</v>
      </c>
      <c r="Z93" s="95">
        <v>41066</v>
      </c>
      <c r="AA93" s="95">
        <v>42249</v>
      </c>
      <c r="AB93" s="95">
        <v>42144</v>
      </c>
      <c r="AC93" s="95">
        <v>42685</v>
      </c>
      <c r="AD93" s="95">
        <v>43380</v>
      </c>
      <c r="AE93" s="95">
        <v>45604</v>
      </c>
      <c r="AF93" s="95">
        <v>46427</v>
      </c>
      <c r="AG93" s="95">
        <v>47151</v>
      </c>
      <c r="AH93" s="95">
        <v>47061</v>
      </c>
      <c r="AI93" s="95">
        <v>48150</v>
      </c>
      <c r="AJ93" s="95">
        <v>47603</v>
      </c>
      <c r="AK93" s="95">
        <v>48863</v>
      </c>
      <c r="AL93" s="95">
        <v>49666</v>
      </c>
      <c r="AM93" s="95">
        <v>50680</v>
      </c>
      <c r="AN93" s="95">
        <v>51139</v>
      </c>
      <c r="AO93" s="95">
        <v>53139</v>
      </c>
      <c r="AP93" s="95">
        <v>53212</v>
      </c>
      <c r="AQ93" s="95">
        <v>53953</v>
      </c>
      <c r="AR93" s="95">
        <v>53315</v>
      </c>
      <c r="AS93" s="95">
        <v>52681</v>
      </c>
      <c r="AT93" s="95">
        <v>52948</v>
      </c>
      <c r="AU93" s="95">
        <v>53273</v>
      </c>
      <c r="AV93" s="95">
        <v>53117</v>
      </c>
      <c r="AW93" s="95">
        <v>54477</v>
      </c>
      <c r="AX93" s="95">
        <v>55129</v>
      </c>
      <c r="AY93" s="95">
        <v>56806</v>
      </c>
      <c r="AZ93" s="95">
        <v>59304</v>
      </c>
      <c r="BA93" s="95">
        <v>60128</v>
      </c>
      <c r="BB93" s="95">
        <v>62263</v>
      </c>
      <c r="BC93" s="95">
        <v>63705</v>
      </c>
      <c r="BD93" s="95">
        <v>64404</v>
      </c>
      <c r="BE93" s="95">
        <v>65484</v>
      </c>
      <c r="BF93" s="95">
        <v>65514</v>
      </c>
      <c r="BG93" s="95">
        <v>66769</v>
      </c>
      <c r="BH93" s="95">
        <v>65175</v>
      </c>
      <c r="BI93" s="95">
        <v>62720</v>
      </c>
      <c r="BJ93" s="95">
        <v>60991</v>
      </c>
      <c r="BK93" s="95">
        <v>59403</v>
      </c>
      <c r="BL93" s="95">
        <v>57878</v>
      </c>
      <c r="BM93" s="95">
        <v>55471</v>
      </c>
      <c r="BN93" s="95">
        <v>54352</v>
      </c>
      <c r="BO93" s="95">
        <v>52523</v>
      </c>
      <c r="BP93" s="95">
        <v>50890</v>
      </c>
      <c r="BQ93" s="95">
        <v>49810</v>
      </c>
      <c r="BR93" s="95">
        <v>48426</v>
      </c>
      <c r="BS93" s="95">
        <v>48133</v>
      </c>
      <c r="BT93" s="95">
        <v>46103</v>
      </c>
      <c r="BU93" s="95">
        <v>47166</v>
      </c>
      <c r="BV93" s="95">
        <v>46618</v>
      </c>
      <c r="BW93" s="95">
        <v>47205</v>
      </c>
      <c r="BX93" s="95">
        <v>46116</v>
      </c>
      <c r="BY93" s="95">
        <v>45891</v>
      </c>
      <c r="BZ93" s="95">
        <v>43451</v>
      </c>
      <c r="CA93" s="95">
        <v>43078</v>
      </c>
      <c r="CB93" s="95">
        <v>41714</v>
      </c>
      <c r="CC93" s="95">
        <v>39646</v>
      </c>
      <c r="CD93" s="95">
        <v>37442</v>
      </c>
      <c r="CE93" s="95">
        <v>34885</v>
      </c>
      <c r="CF93" s="95">
        <v>33881</v>
      </c>
      <c r="CG93" s="95">
        <v>32758</v>
      </c>
      <c r="CH93" s="95">
        <v>31291</v>
      </c>
      <c r="CI93" s="95">
        <v>31525</v>
      </c>
      <c r="CJ93" s="95">
        <v>30956</v>
      </c>
      <c r="CK93" s="95">
        <v>30018</v>
      </c>
      <c r="CL93" s="95">
        <v>29030</v>
      </c>
      <c r="CM93" s="95">
        <v>28362</v>
      </c>
      <c r="CN93" s="95">
        <v>27262</v>
      </c>
      <c r="CO93" s="95">
        <v>26940</v>
      </c>
      <c r="CP93" s="95">
        <v>25403</v>
      </c>
      <c r="CQ93" s="95">
        <v>23912</v>
      </c>
      <c r="CR93" s="95">
        <v>22236</v>
      </c>
      <c r="CS93" s="95">
        <v>21268</v>
      </c>
      <c r="CT93" s="95">
        <v>19721</v>
      </c>
      <c r="CU93" s="95">
        <v>18024</v>
      </c>
      <c r="CV93" s="95">
        <v>16117</v>
      </c>
      <c r="CW93" s="95">
        <v>14105</v>
      </c>
      <c r="CX93" s="95">
        <v>12764</v>
      </c>
      <c r="CY93" s="95">
        <v>10517</v>
      </c>
      <c r="CZ93" s="95">
        <v>7535</v>
      </c>
      <c r="DA93" s="95">
        <v>5867</v>
      </c>
      <c r="DB93" s="95">
        <v>4862</v>
      </c>
      <c r="DC93" s="95">
        <v>3742</v>
      </c>
      <c r="DD93" s="95">
        <v>2880</v>
      </c>
      <c r="DE93" s="95">
        <v>2337</v>
      </c>
      <c r="DF93" s="95">
        <v>1656</v>
      </c>
      <c r="DG93" s="95">
        <v>1115</v>
      </c>
      <c r="DH93" s="95">
        <v>739</v>
      </c>
      <c r="DI93" s="95">
        <v>1114</v>
      </c>
      <c r="DJ93" s="92"/>
      <c r="DK93" s="92"/>
      <c r="DL93" s="92"/>
      <c r="DM93" s="92"/>
      <c r="DN93" s="92"/>
    </row>
    <row r="94" spans="1:118" ht="0.95" customHeight="1" x14ac:dyDescent="0.3">
      <c r="A94" s="93">
        <v>2011</v>
      </c>
      <c r="B94" s="93"/>
      <c r="C94" s="91">
        <f t="shared" si="20"/>
        <v>2411948</v>
      </c>
      <c r="D94" s="91">
        <f t="shared" si="21"/>
        <v>2457701</v>
      </c>
      <c r="E94" s="91">
        <f t="shared" si="22"/>
        <v>2503196</v>
      </c>
      <c r="F94" s="91">
        <f t="shared" si="23"/>
        <v>2546291</v>
      </c>
      <c r="G94" s="91">
        <f t="shared" si="24"/>
        <v>2589042</v>
      </c>
      <c r="H94" s="91">
        <f>SUM(BY94:$EC94)</f>
        <v>820807</v>
      </c>
      <c r="I94" s="91">
        <f>SUM(BZ94:$EC94)</f>
        <v>775054</v>
      </c>
      <c r="J94" s="91">
        <f>SUM(CA94:$EC94)</f>
        <v>729559</v>
      </c>
      <c r="K94" s="91">
        <f>SUM(CB94:$EC94)</f>
        <v>686464</v>
      </c>
      <c r="L94" s="91">
        <f>SUM(CC94:$EC94)</f>
        <v>643713</v>
      </c>
      <c r="M94" s="95">
        <v>38002</v>
      </c>
      <c r="N94" s="95">
        <v>39918</v>
      </c>
      <c r="O94" s="95">
        <v>38889</v>
      </c>
      <c r="P94" s="95">
        <v>38518</v>
      </c>
      <c r="Q94" s="95">
        <v>38208</v>
      </c>
      <c r="R94" s="95">
        <v>37604</v>
      </c>
      <c r="S94" s="95">
        <v>37581</v>
      </c>
      <c r="T94" s="95">
        <v>37924</v>
      </c>
      <c r="U94" s="95">
        <v>37225</v>
      </c>
      <c r="V94" s="95">
        <v>37538</v>
      </c>
      <c r="W94" s="95">
        <v>37683</v>
      </c>
      <c r="X94" s="95">
        <v>40066</v>
      </c>
      <c r="Y94" s="95">
        <v>40128</v>
      </c>
      <c r="Z94" s="95">
        <v>40599</v>
      </c>
      <c r="AA94" s="95">
        <v>41352</v>
      </c>
      <c r="AB94" s="95">
        <v>42535</v>
      </c>
      <c r="AC94" s="95">
        <v>42434</v>
      </c>
      <c r="AD94" s="95">
        <v>42921</v>
      </c>
      <c r="AE94" s="95">
        <v>44028</v>
      </c>
      <c r="AF94" s="95">
        <v>46501</v>
      </c>
      <c r="AG94" s="95">
        <v>47400</v>
      </c>
      <c r="AH94" s="95">
        <v>48114</v>
      </c>
      <c r="AI94" s="95">
        <v>48060</v>
      </c>
      <c r="AJ94" s="95">
        <v>49396</v>
      </c>
      <c r="AK94" s="95">
        <v>48962</v>
      </c>
      <c r="AL94" s="95">
        <v>50287</v>
      </c>
      <c r="AM94" s="95">
        <v>51291</v>
      </c>
      <c r="AN94" s="95">
        <v>52367</v>
      </c>
      <c r="AO94" s="95">
        <v>52673</v>
      </c>
      <c r="AP94" s="95">
        <v>54524</v>
      </c>
      <c r="AQ94" s="95">
        <v>54558</v>
      </c>
      <c r="AR94" s="95">
        <v>55120</v>
      </c>
      <c r="AS94" s="95">
        <v>54343</v>
      </c>
      <c r="AT94" s="95">
        <v>53574</v>
      </c>
      <c r="AU94" s="95">
        <v>53858</v>
      </c>
      <c r="AV94" s="95">
        <v>54119</v>
      </c>
      <c r="AW94" s="95">
        <v>53805</v>
      </c>
      <c r="AX94" s="95">
        <v>55203</v>
      </c>
      <c r="AY94" s="95">
        <v>55677</v>
      </c>
      <c r="AZ94" s="95">
        <v>57339</v>
      </c>
      <c r="BA94" s="95">
        <v>59771</v>
      </c>
      <c r="BB94" s="95">
        <v>60630</v>
      </c>
      <c r="BC94" s="95">
        <v>62590</v>
      </c>
      <c r="BD94" s="95">
        <v>64059</v>
      </c>
      <c r="BE94" s="95">
        <v>64704</v>
      </c>
      <c r="BF94" s="95">
        <v>65759</v>
      </c>
      <c r="BG94" s="95">
        <v>65719</v>
      </c>
      <c r="BH94" s="95">
        <v>66983</v>
      </c>
      <c r="BI94" s="95">
        <v>65310</v>
      </c>
      <c r="BJ94" s="95">
        <v>62884</v>
      </c>
      <c r="BK94" s="95">
        <v>61080</v>
      </c>
      <c r="BL94" s="95">
        <v>59469</v>
      </c>
      <c r="BM94" s="95">
        <v>57870</v>
      </c>
      <c r="BN94" s="95">
        <v>55417</v>
      </c>
      <c r="BO94" s="95">
        <v>54264</v>
      </c>
      <c r="BP94" s="95">
        <v>52411</v>
      </c>
      <c r="BQ94" s="95">
        <v>50726</v>
      </c>
      <c r="BR94" s="95">
        <v>49634</v>
      </c>
      <c r="BS94" s="95">
        <v>48178</v>
      </c>
      <c r="BT94" s="95">
        <v>47921</v>
      </c>
      <c r="BU94" s="95">
        <v>45853</v>
      </c>
      <c r="BV94" s="95">
        <v>46894</v>
      </c>
      <c r="BW94" s="95">
        <v>46288</v>
      </c>
      <c r="BX94" s="95">
        <v>46864</v>
      </c>
      <c r="BY94" s="95">
        <v>45753</v>
      </c>
      <c r="BZ94" s="95">
        <v>45495</v>
      </c>
      <c r="CA94" s="95">
        <v>43095</v>
      </c>
      <c r="CB94" s="95">
        <v>42751</v>
      </c>
      <c r="CC94" s="95">
        <v>41370</v>
      </c>
      <c r="CD94" s="95">
        <v>39298</v>
      </c>
      <c r="CE94" s="95">
        <v>37115</v>
      </c>
      <c r="CF94" s="95">
        <v>34507</v>
      </c>
      <c r="CG94" s="95">
        <v>33533</v>
      </c>
      <c r="CH94" s="95">
        <v>32355</v>
      </c>
      <c r="CI94" s="95">
        <v>30899</v>
      </c>
      <c r="CJ94" s="95">
        <v>31019</v>
      </c>
      <c r="CK94" s="95">
        <v>30404</v>
      </c>
      <c r="CL94" s="95">
        <v>29429</v>
      </c>
      <c r="CM94" s="95">
        <v>28401</v>
      </c>
      <c r="CN94" s="95">
        <v>27624</v>
      </c>
      <c r="CO94" s="95">
        <v>26422</v>
      </c>
      <c r="CP94" s="95">
        <v>26040</v>
      </c>
      <c r="CQ94" s="95">
        <v>24433</v>
      </c>
      <c r="CR94" s="95">
        <v>22764</v>
      </c>
      <c r="CS94" s="95">
        <v>21083</v>
      </c>
      <c r="CT94" s="95">
        <v>19921</v>
      </c>
      <c r="CU94" s="95">
        <v>18291</v>
      </c>
      <c r="CV94" s="95">
        <v>16490</v>
      </c>
      <c r="CW94" s="95">
        <v>14582</v>
      </c>
      <c r="CX94" s="95">
        <v>12654</v>
      </c>
      <c r="CY94" s="95">
        <v>11159</v>
      </c>
      <c r="CZ94" s="95">
        <v>8957</v>
      </c>
      <c r="DA94" s="95">
        <v>6337</v>
      </c>
      <c r="DB94" s="95">
        <v>4826</v>
      </c>
      <c r="DC94" s="95">
        <v>3886</v>
      </c>
      <c r="DD94" s="95">
        <v>2960</v>
      </c>
      <c r="DE94" s="95">
        <v>2174</v>
      </c>
      <c r="DF94" s="95">
        <v>1696</v>
      </c>
      <c r="DG94" s="95">
        <v>1163</v>
      </c>
      <c r="DH94" s="95">
        <v>742</v>
      </c>
      <c r="DI94" s="95">
        <v>1179</v>
      </c>
      <c r="DJ94" s="92"/>
      <c r="DK94" s="92"/>
      <c r="DL94" s="92"/>
      <c r="DM94" s="92"/>
      <c r="DN94" s="92"/>
    </row>
    <row r="95" spans="1:118" ht="0.95" customHeight="1" x14ac:dyDescent="0.3">
      <c r="A95" s="93">
        <v>2012</v>
      </c>
      <c r="B95" s="93"/>
      <c r="C95" s="91">
        <f t="shared" si="20"/>
        <v>2434047</v>
      </c>
      <c r="D95" s="91">
        <f t="shared" si="21"/>
        <v>2480471</v>
      </c>
      <c r="E95" s="91">
        <f t="shared" si="22"/>
        <v>2525818</v>
      </c>
      <c r="F95" s="91">
        <f t="shared" si="23"/>
        <v>2570971</v>
      </c>
      <c r="G95" s="91">
        <f t="shared" si="24"/>
        <v>2613713</v>
      </c>
      <c r="H95" s="91">
        <f>SUM(BY95:$EC95)</f>
        <v>836787</v>
      </c>
      <c r="I95" s="91">
        <f>SUM(BZ95:$EC95)</f>
        <v>790363</v>
      </c>
      <c r="J95" s="91">
        <f>SUM(CA95:$EC95)</f>
        <v>745016</v>
      </c>
      <c r="K95" s="91">
        <f>SUM(CB95:$EC95)</f>
        <v>699863</v>
      </c>
      <c r="L95" s="91">
        <f>SUM(CC95:$EC95)</f>
        <v>657121</v>
      </c>
      <c r="M95" s="95">
        <v>38489</v>
      </c>
      <c r="N95" s="95">
        <v>39399</v>
      </c>
      <c r="O95" s="95">
        <v>40365</v>
      </c>
      <c r="P95" s="95">
        <v>39290</v>
      </c>
      <c r="Q95" s="95">
        <v>38799</v>
      </c>
      <c r="R95" s="95">
        <v>38512</v>
      </c>
      <c r="S95" s="95">
        <v>37989</v>
      </c>
      <c r="T95" s="95">
        <v>37878</v>
      </c>
      <c r="U95" s="95">
        <v>38225</v>
      </c>
      <c r="V95" s="95">
        <v>37500</v>
      </c>
      <c r="W95" s="95">
        <v>37816</v>
      </c>
      <c r="X95" s="95">
        <v>38017</v>
      </c>
      <c r="Y95" s="95">
        <v>40306</v>
      </c>
      <c r="Z95" s="95">
        <v>40381</v>
      </c>
      <c r="AA95" s="95">
        <v>40948</v>
      </c>
      <c r="AB95" s="95">
        <v>41674</v>
      </c>
      <c r="AC95" s="95">
        <v>42833</v>
      </c>
      <c r="AD95" s="95">
        <v>42705</v>
      </c>
      <c r="AE95" s="95">
        <v>43648</v>
      </c>
      <c r="AF95" s="95">
        <v>44928</v>
      </c>
      <c r="AG95" s="95">
        <v>47366</v>
      </c>
      <c r="AH95" s="95">
        <v>48286</v>
      </c>
      <c r="AI95" s="95">
        <v>49079</v>
      </c>
      <c r="AJ95" s="95">
        <v>49307</v>
      </c>
      <c r="AK95" s="95">
        <v>50819</v>
      </c>
      <c r="AL95" s="95">
        <v>50334</v>
      </c>
      <c r="AM95" s="95">
        <v>52056</v>
      </c>
      <c r="AN95" s="95">
        <v>52940</v>
      </c>
      <c r="AO95" s="95">
        <v>53837</v>
      </c>
      <c r="AP95" s="95">
        <v>53951</v>
      </c>
      <c r="AQ95" s="95">
        <v>55733</v>
      </c>
      <c r="AR95" s="95">
        <v>55760</v>
      </c>
      <c r="AS95" s="95">
        <v>56053</v>
      </c>
      <c r="AT95" s="95">
        <v>55159</v>
      </c>
      <c r="AU95" s="95">
        <v>54495</v>
      </c>
      <c r="AV95" s="95">
        <v>54634</v>
      </c>
      <c r="AW95" s="95">
        <v>54825</v>
      </c>
      <c r="AX95" s="95">
        <v>54469</v>
      </c>
      <c r="AY95" s="95">
        <v>55759</v>
      </c>
      <c r="AZ95" s="95">
        <v>56210</v>
      </c>
      <c r="BA95" s="95">
        <v>57761</v>
      </c>
      <c r="BB95" s="95">
        <v>60199</v>
      </c>
      <c r="BC95" s="95">
        <v>61034</v>
      </c>
      <c r="BD95" s="95">
        <v>63031</v>
      </c>
      <c r="BE95" s="95">
        <v>64397</v>
      </c>
      <c r="BF95" s="95">
        <v>65044</v>
      </c>
      <c r="BG95" s="95">
        <v>66043</v>
      </c>
      <c r="BH95" s="95">
        <v>65976</v>
      </c>
      <c r="BI95" s="95">
        <v>67141</v>
      </c>
      <c r="BJ95" s="95">
        <v>65433</v>
      </c>
      <c r="BK95" s="95">
        <v>62936</v>
      </c>
      <c r="BL95" s="95">
        <v>61118</v>
      </c>
      <c r="BM95" s="95">
        <v>59457</v>
      </c>
      <c r="BN95" s="95">
        <v>57851</v>
      </c>
      <c r="BO95" s="95">
        <v>55337</v>
      </c>
      <c r="BP95" s="95">
        <v>54169</v>
      </c>
      <c r="BQ95" s="95">
        <v>52254</v>
      </c>
      <c r="BR95" s="95">
        <v>50552</v>
      </c>
      <c r="BS95" s="95">
        <v>49403</v>
      </c>
      <c r="BT95" s="95">
        <v>48028</v>
      </c>
      <c r="BU95" s="95">
        <v>47633</v>
      </c>
      <c r="BV95" s="95">
        <v>45600</v>
      </c>
      <c r="BW95" s="95">
        <v>46605</v>
      </c>
      <c r="BX95" s="95">
        <v>45973</v>
      </c>
      <c r="BY95" s="95">
        <v>46424</v>
      </c>
      <c r="BZ95" s="95">
        <v>45347</v>
      </c>
      <c r="CA95" s="95">
        <v>45153</v>
      </c>
      <c r="CB95" s="95">
        <v>42742</v>
      </c>
      <c r="CC95" s="95">
        <v>42406</v>
      </c>
      <c r="CD95" s="95">
        <v>40978</v>
      </c>
      <c r="CE95" s="95">
        <v>38896</v>
      </c>
      <c r="CF95" s="95">
        <v>36782</v>
      </c>
      <c r="CG95" s="95">
        <v>34135</v>
      </c>
      <c r="CH95" s="95">
        <v>33105</v>
      </c>
      <c r="CI95" s="95">
        <v>31929</v>
      </c>
      <c r="CJ95" s="95">
        <v>30460</v>
      </c>
      <c r="CK95" s="95">
        <v>30503</v>
      </c>
      <c r="CL95" s="95">
        <v>29809</v>
      </c>
      <c r="CM95" s="95">
        <v>28806</v>
      </c>
      <c r="CN95" s="95">
        <v>27672</v>
      </c>
      <c r="CO95" s="95">
        <v>26831</v>
      </c>
      <c r="CP95" s="95">
        <v>25503</v>
      </c>
      <c r="CQ95" s="95">
        <v>25003</v>
      </c>
      <c r="CR95" s="95">
        <v>23207</v>
      </c>
      <c r="CS95" s="95">
        <v>21518</v>
      </c>
      <c r="CT95" s="95">
        <v>19741</v>
      </c>
      <c r="CU95" s="95">
        <v>18459</v>
      </c>
      <c r="CV95" s="95">
        <v>16705</v>
      </c>
      <c r="CW95" s="95">
        <v>14929</v>
      </c>
      <c r="CX95" s="95">
        <v>12946</v>
      </c>
      <c r="CY95" s="95">
        <v>10994</v>
      </c>
      <c r="CZ95" s="95">
        <v>9526</v>
      </c>
      <c r="DA95" s="95">
        <v>7485</v>
      </c>
      <c r="DB95" s="95">
        <v>5156</v>
      </c>
      <c r="DC95" s="95">
        <v>3842</v>
      </c>
      <c r="DD95" s="95">
        <v>2970</v>
      </c>
      <c r="DE95" s="95">
        <v>2183</v>
      </c>
      <c r="DF95" s="95">
        <v>1547</v>
      </c>
      <c r="DG95" s="95">
        <v>1181</v>
      </c>
      <c r="DH95" s="95">
        <v>747</v>
      </c>
      <c r="DI95" s="95">
        <v>1167</v>
      </c>
      <c r="DJ95" s="92"/>
      <c r="DK95" s="92"/>
      <c r="DL95" s="92"/>
      <c r="DM95" s="92"/>
      <c r="DN95" s="92"/>
    </row>
    <row r="96" spans="1:118" ht="0.95" customHeight="1" x14ac:dyDescent="0.3">
      <c r="A96" s="93">
        <v>2013</v>
      </c>
      <c r="B96" s="93"/>
      <c r="C96" s="91">
        <f t="shared" ref="C96:C98" si="25">SUM(AG96:BX96)</f>
        <v>2461151</v>
      </c>
      <c r="D96" s="91">
        <f t="shared" ref="D96:D98" si="26">SUM(AG96:BY96)</f>
        <v>2506757</v>
      </c>
      <c r="E96" s="91">
        <f t="shared" ref="E96:E98" si="27">SUM(AG96:BZ96)</f>
        <v>2552746</v>
      </c>
      <c r="F96" s="91">
        <f t="shared" ref="F96:F98" si="28">SUM(AG96:CA96)</f>
        <v>2597752</v>
      </c>
      <c r="G96" s="91">
        <f t="shared" ref="G96:G98" si="29">SUM(AG96:CB96)</f>
        <v>2642590</v>
      </c>
      <c r="H96" s="91">
        <f>SUM(BY96:$EC96)</f>
        <v>851901</v>
      </c>
      <c r="I96" s="91">
        <f>SUM(BZ96:$EC96)</f>
        <v>806295</v>
      </c>
      <c r="J96" s="91">
        <f>SUM(CA96:$EC96)</f>
        <v>760306</v>
      </c>
      <c r="K96" s="91">
        <f>SUM(CB96:$EC96)</f>
        <v>715300</v>
      </c>
      <c r="L96" s="91">
        <f>SUM(CC96:$EC96)</f>
        <v>670462</v>
      </c>
      <c r="M96" s="100">
        <v>39495</v>
      </c>
      <c r="N96" s="100">
        <v>40057</v>
      </c>
      <c r="O96" s="100">
        <v>39956</v>
      </c>
      <c r="P96" s="100">
        <v>40738</v>
      </c>
      <c r="Q96" s="100">
        <v>39718</v>
      </c>
      <c r="R96" s="100">
        <v>39258</v>
      </c>
      <c r="S96" s="100">
        <v>38889</v>
      </c>
      <c r="T96" s="100">
        <v>38385</v>
      </c>
      <c r="U96" s="100">
        <v>38322</v>
      </c>
      <c r="V96" s="100">
        <v>38657</v>
      </c>
      <c r="W96" s="100">
        <v>37941</v>
      </c>
      <c r="X96" s="100">
        <v>38274</v>
      </c>
      <c r="Y96" s="100">
        <v>38398</v>
      </c>
      <c r="Z96" s="100">
        <v>40739</v>
      </c>
      <c r="AA96" s="100">
        <v>40728</v>
      </c>
      <c r="AB96" s="100">
        <v>41312</v>
      </c>
      <c r="AC96" s="100">
        <v>42046</v>
      </c>
      <c r="AD96" s="100">
        <v>43220</v>
      </c>
      <c r="AE96" s="100">
        <v>43664</v>
      </c>
      <c r="AF96" s="100">
        <v>44691</v>
      </c>
      <c r="AG96" s="100">
        <v>46002</v>
      </c>
      <c r="AH96" s="100">
        <v>48441</v>
      </c>
      <c r="AI96" s="100">
        <v>49422</v>
      </c>
      <c r="AJ96" s="100">
        <v>50518</v>
      </c>
      <c r="AK96" s="100">
        <v>51004</v>
      </c>
      <c r="AL96" s="100">
        <v>52612</v>
      </c>
      <c r="AM96" s="100">
        <v>52117</v>
      </c>
      <c r="AN96" s="100">
        <v>53910</v>
      </c>
      <c r="AO96" s="100">
        <v>54673</v>
      </c>
      <c r="AP96" s="100">
        <v>55373</v>
      </c>
      <c r="AQ96" s="100">
        <v>55323</v>
      </c>
      <c r="AR96" s="100">
        <v>57102</v>
      </c>
      <c r="AS96" s="100">
        <v>56924</v>
      </c>
      <c r="AT96" s="100">
        <v>57141</v>
      </c>
      <c r="AU96" s="100">
        <v>56099</v>
      </c>
      <c r="AV96" s="100">
        <v>55440</v>
      </c>
      <c r="AW96" s="100">
        <v>55518</v>
      </c>
      <c r="AX96" s="100">
        <v>55663</v>
      </c>
      <c r="AY96" s="100">
        <v>55197</v>
      </c>
      <c r="AZ96" s="100">
        <v>56417</v>
      </c>
      <c r="BA96" s="100">
        <v>56869</v>
      </c>
      <c r="BB96" s="100">
        <v>58281</v>
      </c>
      <c r="BC96" s="100">
        <v>60737</v>
      </c>
      <c r="BD96" s="100">
        <v>61537</v>
      </c>
      <c r="BE96" s="100">
        <v>63418</v>
      </c>
      <c r="BF96" s="100">
        <v>64796</v>
      </c>
      <c r="BG96" s="100">
        <v>65406</v>
      </c>
      <c r="BH96" s="100">
        <v>66348</v>
      </c>
      <c r="BI96" s="100">
        <v>66256</v>
      </c>
      <c r="BJ96" s="100">
        <v>67361</v>
      </c>
      <c r="BK96" s="100">
        <v>65637</v>
      </c>
      <c r="BL96" s="100">
        <v>63096</v>
      </c>
      <c r="BM96" s="100">
        <v>61267</v>
      </c>
      <c r="BN96" s="100">
        <v>59564</v>
      </c>
      <c r="BO96" s="100">
        <v>57801</v>
      </c>
      <c r="BP96" s="100">
        <v>55271</v>
      </c>
      <c r="BQ96" s="100">
        <v>54111</v>
      </c>
      <c r="BR96" s="100">
        <v>52091</v>
      </c>
      <c r="BS96" s="100">
        <v>50348</v>
      </c>
      <c r="BT96" s="100">
        <v>49202</v>
      </c>
      <c r="BU96" s="100">
        <v>47801</v>
      </c>
      <c r="BV96" s="100">
        <v>47356</v>
      </c>
      <c r="BW96" s="100">
        <v>45331</v>
      </c>
      <c r="BX96" s="100">
        <v>46370</v>
      </c>
      <c r="BY96" s="100">
        <v>45606</v>
      </c>
      <c r="BZ96" s="100">
        <v>45989</v>
      </c>
      <c r="CA96" s="100">
        <v>45006</v>
      </c>
      <c r="CB96" s="100">
        <v>44838</v>
      </c>
      <c r="CC96" s="100">
        <v>42392</v>
      </c>
      <c r="CD96" s="100">
        <v>42043</v>
      </c>
      <c r="CE96" s="100">
        <v>40613</v>
      </c>
      <c r="CF96" s="100">
        <v>38500</v>
      </c>
      <c r="CG96" s="100">
        <v>36380</v>
      </c>
      <c r="CH96" s="100">
        <v>33728</v>
      </c>
      <c r="CI96" s="100">
        <v>32672</v>
      </c>
      <c r="CJ96" s="100">
        <v>31484</v>
      </c>
      <c r="CK96" s="100">
        <v>29999</v>
      </c>
      <c r="CL96" s="100">
        <v>29883</v>
      </c>
      <c r="CM96" s="100">
        <v>29140</v>
      </c>
      <c r="CN96" s="100">
        <v>28131</v>
      </c>
      <c r="CO96" s="100">
        <v>26890</v>
      </c>
      <c r="CP96" s="100">
        <v>25929</v>
      </c>
      <c r="CQ96" s="100">
        <v>24497</v>
      </c>
      <c r="CR96" s="100">
        <v>23860</v>
      </c>
      <c r="CS96" s="100">
        <v>22013</v>
      </c>
      <c r="CT96" s="100">
        <v>20197</v>
      </c>
      <c r="CU96" s="100">
        <v>18261</v>
      </c>
      <c r="CV96" s="100">
        <v>16901</v>
      </c>
      <c r="CW96" s="100">
        <v>15082</v>
      </c>
      <c r="CX96" s="100">
        <v>13285</v>
      </c>
      <c r="CY96" s="100">
        <v>11260</v>
      </c>
      <c r="CZ96" s="100">
        <v>9388</v>
      </c>
      <c r="DA96" s="100">
        <v>7988</v>
      </c>
      <c r="DB96" s="100">
        <v>6022</v>
      </c>
      <c r="DC96" s="100">
        <v>4056</v>
      </c>
      <c r="DD96" s="100">
        <v>2959</v>
      </c>
      <c r="DE96" s="100">
        <v>2190</v>
      </c>
      <c r="DF96" s="100">
        <v>1619</v>
      </c>
      <c r="DG96" s="100">
        <v>1073</v>
      </c>
      <c r="DH96" s="100">
        <v>806</v>
      </c>
      <c r="DI96" s="100">
        <v>1221</v>
      </c>
      <c r="DJ96" s="92"/>
      <c r="DK96" s="92"/>
      <c r="DL96" s="92"/>
      <c r="DM96" s="92"/>
      <c r="DN96" s="92"/>
    </row>
    <row r="97" spans="1:133" ht="0.95" customHeight="1" x14ac:dyDescent="0.25">
      <c r="A97" s="93">
        <v>2014</v>
      </c>
      <c r="B97" s="93"/>
      <c r="C97" s="91">
        <f t="shared" si="25"/>
        <v>2486492</v>
      </c>
      <c r="D97" s="91">
        <f t="shared" si="26"/>
        <v>2532463</v>
      </c>
      <c r="E97" s="91">
        <f t="shared" si="27"/>
        <v>2577686</v>
      </c>
      <c r="F97" s="91">
        <f t="shared" si="28"/>
        <v>2623328</v>
      </c>
      <c r="G97" s="91">
        <f t="shared" si="29"/>
        <v>2668015</v>
      </c>
      <c r="H97" s="91">
        <f>SUM(BY97:$EC97)</f>
        <v>867835</v>
      </c>
      <c r="I97" s="91">
        <f>SUM(BZ97:$EC97)</f>
        <v>821864</v>
      </c>
      <c r="J97" s="91">
        <f>SUM(CA97:$EC97)</f>
        <v>776641</v>
      </c>
      <c r="K97" s="91">
        <f>SUM(CB97:$EC97)</f>
        <v>730999</v>
      </c>
      <c r="L97" s="91">
        <f>SUM(CC97:$EC97)</f>
        <v>686312</v>
      </c>
      <c r="M97" s="88">
        <v>40691</v>
      </c>
      <c r="N97" s="88">
        <v>40560</v>
      </c>
      <c r="O97" s="88">
        <v>40603</v>
      </c>
      <c r="P97" s="88">
        <v>40319</v>
      </c>
      <c r="Q97" s="88">
        <v>41184</v>
      </c>
      <c r="R97" s="88">
        <v>40110</v>
      </c>
      <c r="S97" s="88">
        <v>39749</v>
      </c>
      <c r="T97" s="88">
        <v>39301</v>
      </c>
      <c r="U97" s="88">
        <v>38774</v>
      </c>
      <c r="V97" s="88">
        <v>38677</v>
      </c>
      <c r="W97" s="88">
        <v>39006</v>
      </c>
      <c r="X97" s="88">
        <v>38264</v>
      </c>
      <c r="Y97" s="88">
        <v>38643</v>
      </c>
      <c r="Z97" s="88">
        <v>38733</v>
      </c>
      <c r="AA97" s="88">
        <v>41052</v>
      </c>
      <c r="AB97" s="88">
        <v>41032</v>
      </c>
      <c r="AC97" s="88">
        <v>41714</v>
      </c>
      <c r="AD97" s="88">
        <v>42396</v>
      </c>
      <c r="AE97" s="88">
        <v>44026</v>
      </c>
      <c r="AF97" s="88">
        <v>44625</v>
      </c>
      <c r="AG97" s="88">
        <v>45560</v>
      </c>
      <c r="AH97" s="88">
        <v>46876</v>
      </c>
      <c r="AI97" s="88">
        <v>49553</v>
      </c>
      <c r="AJ97" s="88">
        <v>50811</v>
      </c>
      <c r="AK97" s="88">
        <v>51992</v>
      </c>
      <c r="AL97" s="88">
        <v>52563</v>
      </c>
      <c r="AM97" s="88">
        <v>54479</v>
      </c>
      <c r="AN97" s="88">
        <v>54059</v>
      </c>
      <c r="AO97" s="88">
        <v>55652</v>
      </c>
      <c r="AP97" s="88">
        <v>56390</v>
      </c>
      <c r="AQ97" s="88">
        <v>56764</v>
      </c>
      <c r="AR97" s="88">
        <v>56631</v>
      </c>
      <c r="AS97" s="88">
        <v>58304</v>
      </c>
      <c r="AT97" s="88">
        <v>58011</v>
      </c>
      <c r="AU97" s="88">
        <v>58132</v>
      </c>
      <c r="AV97" s="88">
        <v>56912</v>
      </c>
      <c r="AW97" s="88">
        <v>56221</v>
      </c>
      <c r="AX97" s="88">
        <v>56287</v>
      </c>
      <c r="AY97" s="88">
        <v>56289</v>
      </c>
      <c r="AZ97" s="88">
        <v>55877</v>
      </c>
      <c r="BA97" s="88">
        <v>56921</v>
      </c>
      <c r="BB97" s="88">
        <v>57440</v>
      </c>
      <c r="BC97" s="88">
        <v>58865</v>
      </c>
      <c r="BD97" s="88">
        <v>61241</v>
      </c>
      <c r="BE97" s="88">
        <v>61979</v>
      </c>
      <c r="BF97" s="88">
        <v>63808</v>
      </c>
      <c r="BG97" s="88">
        <v>65132</v>
      </c>
      <c r="BH97" s="88">
        <v>65625</v>
      </c>
      <c r="BI97" s="88">
        <v>66710</v>
      </c>
      <c r="BJ97" s="88">
        <v>66470</v>
      </c>
      <c r="BK97" s="88">
        <v>67563</v>
      </c>
      <c r="BL97" s="88">
        <v>65773</v>
      </c>
      <c r="BM97" s="88">
        <v>63167</v>
      </c>
      <c r="BN97" s="88">
        <v>61258</v>
      </c>
      <c r="BO97" s="88">
        <v>59508</v>
      </c>
      <c r="BP97" s="88">
        <v>57728</v>
      </c>
      <c r="BQ97" s="88">
        <v>55197</v>
      </c>
      <c r="BR97" s="88">
        <v>53922</v>
      </c>
      <c r="BS97" s="88">
        <v>51933</v>
      </c>
      <c r="BT97" s="88">
        <v>50174</v>
      </c>
      <c r="BU97" s="88">
        <v>48991</v>
      </c>
      <c r="BV97" s="88">
        <v>47589</v>
      </c>
      <c r="BW97" s="88">
        <v>47072</v>
      </c>
      <c r="BX97" s="88">
        <v>45063</v>
      </c>
      <c r="BY97" s="88">
        <v>45971</v>
      </c>
      <c r="BZ97" s="88">
        <v>45223</v>
      </c>
      <c r="CA97" s="88">
        <v>45642</v>
      </c>
      <c r="CB97" s="88">
        <v>44687</v>
      </c>
      <c r="CC97" s="88">
        <v>44477</v>
      </c>
      <c r="CD97" s="88">
        <v>42058</v>
      </c>
      <c r="CE97" s="88">
        <v>41669</v>
      </c>
      <c r="CF97" s="88">
        <v>40252</v>
      </c>
      <c r="CG97" s="88">
        <v>38079</v>
      </c>
      <c r="CH97" s="88">
        <v>35944</v>
      </c>
      <c r="CI97" s="88">
        <v>33303</v>
      </c>
      <c r="CJ97" s="88">
        <v>32182</v>
      </c>
      <c r="CK97" s="88">
        <v>30975</v>
      </c>
      <c r="CL97" s="88">
        <v>29447</v>
      </c>
      <c r="CM97" s="88">
        <v>29214</v>
      </c>
      <c r="CN97" s="88">
        <v>28460</v>
      </c>
      <c r="CO97" s="88">
        <v>27341</v>
      </c>
      <c r="CP97" s="88">
        <v>26003</v>
      </c>
      <c r="CQ97" s="88">
        <v>24936</v>
      </c>
      <c r="CR97" s="88">
        <v>23457</v>
      </c>
      <c r="CS97" s="88">
        <v>22674</v>
      </c>
      <c r="CT97" s="88">
        <v>20669</v>
      </c>
      <c r="CU97" s="88">
        <v>18827</v>
      </c>
      <c r="CV97" s="88">
        <v>16771</v>
      </c>
      <c r="CW97" s="88">
        <v>15342</v>
      </c>
      <c r="CX97" s="88">
        <v>13358</v>
      </c>
      <c r="CY97" s="88">
        <v>11703</v>
      </c>
      <c r="CZ97" s="88">
        <v>9694</v>
      </c>
      <c r="DA97" s="88">
        <v>7893</v>
      </c>
      <c r="DB97" s="88">
        <v>6605</v>
      </c>
      <c r="DC97" s="88">
        <v>4833</v>
      </c>
      <c r="DD97" s="88">
        <v>3170</v>
      </c>
      <c r="DE97" s="88">
        <v>2251</v>
      </c>
      <c r="DF97" s="88">
        <v>1577</v>
      </c>
      <c r="DG97" s="88">
        <v>1153</v>
      </c>
      <c r="DH97" s="88">
        <v>742</v>
      </c>
      <c r="DI97" s="88">
        <v>1253</v>
      </c>
      <c r="DJ97" s="68"/>
      <c r="DK97" s="68"/>
      <c r="DL97" s="68"/>
      <c r="DM97" s="68"/>
      <c r="DN97" s="68"/>
      <c r="DO97" s="68"/>
      <c r="DP97" s="68"/>
      <c r="DQ97" s="68"/>
      <c r="DR97" s="68"/>
      <c r="DS97" s="68"/>
      <c r="DT97" s="68"/>
      <c r="DU97" s="68"/>
      <c r="DV97" s="68"/>
      <c r="DW97" s="68"/>
      <c r="DX97" s="68"/>
      <c r="DY97" s="68"/>
      <c r="DZ97" s="68"/>
      <c r="EA97" s="68"/>
      <c r="EB97" s="68"/>
      <c r="EC97" s="68"/>
    </row>
    <row r="98" spans="1:133" ht="0.95" customHeight="1" x14ac:dyDescent="0.25">
      <c r="A98" s="93">
        <v>2015</v>
      </c>
      <c r="B98" s="93"/>
      <c r="C98" s="91">
        <f t="shared" si="25"/>
        <v>2510830</v>
      </c>
      <c r="D98" s="91">
        <f t="shared" si="26"/>
        <v>2555430</v>
      </c>
      <c r="E98" s="91">
        <f t="shared" si="27"/>
        <v>2600948</v>
      </c>
      <c r="F98" s="91">
        <f t="shared" si="28"/>
        <v>2645707</v>
      </c>
      <c r="G98" s="91">
        <f t="shared" si="29"/>
        <v>2690944</v>
      </c>
      <c r="H98" s="91">
        <f>SUM(BY98:$EC98)</f>
        <v>880026</v>
      </c>
      <c r="I98" s="91">
        <f>SUM(BZ98:$EC98)</f>
        <v>835426</v>
      </c>
      <c r="J98" s="91">
        <f>SUM(CA98:$EC98)</f>
        <v>789908</v>
      </c>
      <c r="K98" s="91">
        <f>SUM(CB98:$EC98)</f>
        <v>745149</v>
      </c>
      <c r="L98" s="91">
        <f>SUM(CC98:$EC98)</f>
        <v>699912</v>
      </c>
      <c r="M98" s="88">
        <v>41191</v>
      </c>
      <c r="N98" s="88">
        <v>41686</v>
      </c>
      <c r="O98" s="88">
        <v>40946</v>
      </c>
      <c r="P98" s="88">
        <v>40947</v>
      </c>
      <c r="Q98" s="88">
        <v>40604</v>
      </c>
      <c r="R98" s="88">
        <v>41569</v>
      </c>
      <c r="S98" s="88">
        <v>40507</v>
      </c>
      <c r="T98" s="88">
        <v>40129</v>
      </c>
      <c r="U98" s="88">
        <v>39656</v>
      </c>
      <c r="V98" s="88">
        <v>39177</v>
      </c>
      <c r="W98" s="88">
        <v>39058</v>
      </c>
      <c r="X98" s="88">
        <v>39349</v>
      </c>
      <c r="Y98" s="88">
        <v>38625</v>
      </c>
      <c r="Z98" s="88">
        <v>38987</v>
      </c>
      <c r="AA98" s="88">
        <v>39113</v>
      </c>
      <c r="AB98" s="88">
        <v>41412</v>
      </c>
      <c r="AC98" s="88">
        <v>41380</v>
      </c>
      <c r="AD98" s="88">
        <v>42103</v>
      </c>
      <c r="AE98" s="88">
        <v>43312</v>
      </c>
      <c r="AF98" s="88">
        <v>45048</v>
      </c>
      <c r="AG98" s="88">
        <v>45624</v>
      </c>
      <c r="AH98" s="88">
        <v>46464</v>
      </c>
      <c r="AI98" s="88">
        <v>48059</v>
      </c>
      <c r="AJ98" s="88">
        <v>50934</v>
      </c>
      <c r="AK98" s="88">
        <v>52270</v>
      </c>
      <c r="AL98" s="88">
        <v>53683</v>
      </c>
      <c r="AM98" s="88">
        <v>54402</v>
      </c>
      <c r="AN98" s="88">
        <v>56231</v>
      </c>
      <c r="AO98" s="88">
        <v>55779</v>
      </c>
      <c r="AP98" s="88">
        <v>57178</v>
      </c>
      <c r="AQ98" s="88">
        <v>57729</v>
      </c>
      <c r="AR98" s="88">
        <v>58072</v>
      </c>
      <c r="AS98" s="88">
        <v>57660</v>
      </c>
      <c r="AT98" s="88">
        <v>59264</v>
      </c>
      <c r="AU98" s="88">
        <v>58946</v>
      </c>
      <c r="AV98" s="88">
        <v>58883</v>
      </c>
      <c r="AW98" s="88">
        <v>57573</v>
      </c>
      <c r="AX98" s="88">
        <v>56914</v>
      </c>
      <c r="AY98" s="88">
        <v>56831</v>
      </c>
      <c r="AZ98" s="88">
        <v>56839</v>
      </c>
      <c r="BA98" s="88">
        <v>56429</v>
      </c>
      <c r="BB98" s="88">
        <v>57505</v>
      </c>
      <c r="BC98" s="88">
        <v>57929</v>
      </c>
      <c r="BD98" s="88">
        <v>59300</v>
      </c>
      <c r="BE98" s="88">
        <v>61613</v>
      </c>
      <c r="BF98" s="88">
        <v>62314</v>
      </c>
      <c r="BG98" s="88">
        <v>64108</v>
      </c>
      <c r="BH98" s="88">
        <v>65417</v>
      </c>
      <c r="BI98" s="88">
        <v>65854</v>
      </c>
      <c r="BJ98" s="88">
        <v>66851</v>
      </c>
      <c r="BK98" s="88">
        <v>66566</v>
      </c>
      <c r="BL98" s="88">
        <v>67719</v>
      </c>
      <c r="BM98" s="88">
        <v>65727</v>
      </c>
      <c r="BN98" s="88">
        <v>63127</v>
      </c>
      <c r="BO98" s="88">
        <v>61173</v>
      </c>
      <c r="BP98" s="88">
        <v>59392</v>
      </c>
      <c r="BQ98" s="88">
        <v>57587</v>
      </c>
      <c r="BR98" s="88">
        <v>55041</v>
      </c>
      <c r="BS98" s="88">
        <v>53683</v>
      </c>
      <c r="BT98" s="88">
        <v>51661</v>
      </c>
      <c r="BU98" s="88">
        <v>49859</v>
      </c>
      <c r="BV98" s="88">
        <v>48702</v>
      </c>
      <c r="BW98" s="88">
        <v>47217</v>
      </c>
      <c r="BX98" s="88">
        <v>46721</v>
      </c>
      <c r="BY98" s="88">
        <v>44600</v>
      </c>
      <c r="BZ98" s="88">
        <v>45518</v>
      </c>
      <c r="CA98" s="88">
        <v>44759</v>
      </c>
      <c r="CB98" s="88">
        <v>45237</v>
      </c>
      <c r="CC98" s="88">
        <v>44312</v>
      </c>
      <c r="CD98" s="88">
        <v>44094</v>
      </c>
      <c r="CE98" s="88">
        <v>41702</v>
      </c>
      <c r="CF98" s="88">
        <v>41224</v>
      </c>
      <c r="CG98" s="88">
        <v>39783</v>
      </c>
      <c r="CH98" s="88">
        <v>37650</v>
      </c>
      <c r="CI98" s="88">
        <v>35416</v>
      </c>
      <c r="CJ98" s="88">
        <v>32824</v>
      </c>
      <c r="CK98" s="88">
        <v>31591</v>
      </c>
      <c r="CL98" s="88">
        <v>30335</v>
      </c>
      <c r="CM98" s="88">
        <v>28807</v>
      </c>
      <c r="CN98" s="88">
        <v>28484</v>
      </c>
      <c r="CO98" s="88">
        <v>27660</v>
      </c>
      <c r="CP98" s="88">
        <v>26397</v>
      </c>
      <c r="CQ98" s="88">
        <v>25060</v>
      </c>
      <c r="CR98" s="88">
        <v>23783</v>
      </c>
      <c r="CS98" s="88">
        <v>22200</v>
      </c>
      <c r="CT98" s="88">
        <v>21358</v>
      </c>
      <c r="CU98" s="88">
        <v>19149</v>
      </c>
      <c r="CV98" s="88">
        <v>17264</v>
      </c>
      <c r="CW98" s="88">
        <v>15149</v>
      </c>
      <c r="CX98" s="88">
        <v>13641</v>
      </c>
      <c r="CY98" s="88">
        <v>11690</v>
      </c>
      <c r="CZ98" s="88">
        <v>9969</v>
      </c>
      <c r="DA98" s="88">
        <v>8097</v>
      </c>
      <c r="DB98" s="88">
        <v>6356</v>
      </c>
      <c r="DC98" s="88">
        <v>5217</v>
      </c>
      <c r="DD98" s="88">
        <v>3660</v>
      </c>
      <c r="DE98" s="88">
        <v>2320</v>
      </c>
      <c r="DF98" s="88">
        <v>1603</v>
      </c>
      <c r="DG98" s="88">
        <v>1085</v>
      </c>
      <c r="DH98" s="88">
        <v>760</v>
      </c>
      <c r="DI98" s="88">
        <v>1272</v>
      </c>
      <c r="DJ98" s="86"/>
      <c r="DK98" s="86"/>
      <c r="DL98" s="86"/>
      <c r="DM98" s="86"/>
      <c r="DN98" s="86"/>
      <c r="DO98" s="86"/>
      <c r="DP98" s="86"/>
      <c r="DQ98" s="86"/>
      <c r="DR98" s="86"/>
      <c r="DS98" s="86"/>
      <c r="DT98" s="86"/>
      <c r="DU98" s="86"/>
      <c r="DV98" s="86"/>
      <c r="DW98" s="86"/>
      <c r="DX98" s="86"/>
      <c r="DY98" s="86"/>
      <c r="DZ98" s="86"/>
      <c r="EA98" s="86"/>
      <c r="EB98" s="86"/>
      <c r="EC98" s="86"/>
    </row>
    <row r="99" spans="1:133" ht="0.95" customHeight="1" x14ac:dyDescent="0.3">
      <c r="A99" s="88"/>
      <c r="B99" s="88"/>
      <c r="L99" s="19"/>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row>
    <row r="100" spans="1:133" ht="0.95" customHeight="1" x14ac:dyDescent="0.35">
      <c r="A100" s="72" t="s">
        <v>22</v>
      </c>
      <c r="B100" s="72"/>
      <c r="C100" s="19"/>
      <c r="D100" s="19"/>
      <c r="E100" s="19"/>
      <c r="F100" s="19"/>
      <c r="G100" s="19"/>
      <c r="H100" s="19"/>
      <c r="I100" s="19"/>
      <c r="J100" s="19"/>
      <c r="K100" s="19"/>
      <c r="L100" s="19"/>
    </row>
    <row r="101" spans="1:133" ht="0.95" customHeight="1" x14ac:dyDescent="0.25">
      <c r="A101" s="96" t="s">
        <v>19</v>
      </c>
      <c r="B101" s="69" t="s">
        <v>22</v>
      </c>
      <c r="C101" s="83" t="s">
        <v>29</v>
      </c>
      <c r="D101" s="83" t="s">
        <v>41</v>
      </c>
      <c r="E101" s="83" t="s">
        <v>42</v>
      </c>
      <c r="F101" s="83" t="s">
        <v>55</v>
      </c>
      <c r="G101" s="83" t="s">
        <v>52</v>
      </c>
      <c r="H101" s="83" t="s">
        <v>30</v>
      </c>
      <c r="I101" s="83" t="s">
        <v>31</v>
      </c>
      <c r="J101" s="83" t="s">
        <v>32</v>
      </c>
      <c r="K101" s="83" t="s">
        <v>53</v>
      </c>
      <c r="L101" s="83" t="s">
        <v>54</v>
      </c>
      <c r="M101" s="76">
        <v>0</v>
      </c>
      <c r="N101" s="76">
        <v>1</v>
      </c>
      <c r="O101" s="76">
        <v>2</v>
      </c>
      <c r="P101" s="76">
        <v>3</v>
      </c>
      <c r="Q101" s="76">
        <v>4</v>
      </c>
      <c r="R101" s="76">
        <v>5</v>
      </c>
      <c r="S101" s="76">
        <v>6</v>
      </c>
      <c r="T101" s="76">
        <v>7</v>
      </c>
      <c r="U101" s="76">
        <v>8</v>
      </c>
      <c r="V101" s="76">
        <v>9</v>
      </c>
      <c r="W101" s="76">
        <v>10</v>
      </c>
      <c r="X101" s="76">
        <v>11</v>
      </c>
      <c r="Y101" s="76">
        <v>12</v>
      </c>
      <c r="Z101" s="76">
        <v>13</v>
      </c>
      <c r="AA101" s="76">
        <v>14</v>
      </c>
      <c r="AB101" s="76">
        <v>15</v>
      </c>
      <c r="AC101" s="76">
        <v>16</v>
      </c>
      <c r="AD101" s="76">
        <v>17</v>
      </c>
      <c r="AE101" s="76">
        <v>18</v>
      </c>
      <c r="AF101" s="76">
        <v>19</v>
      </c>
      <c r="AG101" s="76">
        <v>20</v>
      </c>
      <c r="AH101" s="76">
        <v>21</v>
      </c>
      <c r="AI101" s="76">
        <v>22</v>
      </c>
      <c r="AJ101" s="76">
        <v>23</v>
      </c>
      <c r="AK101" s="76">
        <v>24</v>
      </c>
      <c r="AL101" s="76">
        <v>25</v>
      </c>
      <c r="AM101" s="76">
        <v>26</v>
      </c>
      <c r="AN101" s="76">
        <v>27</v>
      </c>
      <c r="AO101" s="76">
        <v>28</v>
      </c>
      <c r="AP101" s="76">
        <v>29</v>
      </c>
      <c r="AQ101" s="76">
        <v>30</v>
      </c>
      <c r="AR101" s="76">
        <v>31</v>
      </c>
      <c r="AS101" s="76">
        <v>32</v>
      </c>
      <c r="AT101" s="76">
        <v>33</v>
      </c>
      <c r="AU101" s="76">
        <v>34</v>
      </c>
      <c r="AV101" s="76">
        <v>35</v>
      </c>
      <c r="AW101" s="76">
        <v>36</v>
      </c>
      <c r="AX101" s="76">
        <v>37</v>
      </c>
      <c r="AY101" s="76">
        <v>38</v>
      </c>
      <c r="AZ101" s="76">
        <v>39</v>
      </c>
      <c r="BA101" s="76">
        <v>40</v>
      </c>
      <c r="BB101" s="76">
        <v>41</v>
      </c>
      <c r="BC101" s="76">
        <v>42</v>
      </c>
      <c r="BD101" s="76">
        <v>43</v>
      </c>
      <c r="BE101" s="76">
        <v>44</v>
      </c>
      <c r="BF101" s="76">
        <v>45</v>
      </c>
      <c r="BG101" s="76">
        <v>46</v>
      </c>
      <c r="BH101" s="76">
        <v>47</v>
      </c>
      <c r="BI101" s="76">
        <v>48</v>
      </c>
      <c r="BJ101" s="76">
        <v>49</v>
      </c>
      <c r="BK101" s="76">
        <v>50</v>
      </c>
      <c r="BL101" s="76">
        <v>51</v>
      </c>
      <c r="BM101" s="76">
        <v>52</v>
      </c>
      <c r="BN101" s="76">
        <v>53</v>
      </c>
      <c r="BO101" s="76">
        <v>54</v>
      </c>
      <c r="BP101" s="76">
        <v>55</v>
      </c>
      <c r="BQ101" s="76">
        <v>56</v>
      </c>
      <c r="BR101" s="76">
        <v>57</v>
      </c>
      <c r="BS101" s="76">
        <v>58</v>
      </c>
      <c r="BT101" s="76">
        <v>59</v>
      </c>
      <c r="BU101" s="76">
        <v>60</v>
      </c>
      <c r="BV101" s="76">
        <v>61</v>
      </c>
      <c r="BW101" s="76">
        <v>62</v>
      </c>
      <c r="BX101" s="76">
        <v>63</v>
      </c>
      <c r="BY101" s="76">
        <v>64</v>
      </c>
      <c r="BZ101" s="76">
        <v>65</v>
      </c>
      <c r="CA101" s="76">
        <v>66</v>
      </c>
      <c r="CB101" s="76">
        <v>67</v>
      </c>
      <c r="CC101" s="76">
        <v>68</v>
      </c>
      <c r="CD101" s="76">
        <v>69</v>
      </c>
      <c r="CE101" s="76">
        <v>70</v>
      </c>
      <c r="CF101" s="76">
        <v>71</v>
      </c>
      <c r="CG101" s="76">
        <v>72</v>
      </c>
      <c r="CH101" s="76">
        <v>73</v>
      </c>
      <c r="CI101" s="76">
        <v>74</v>
      </c>
      <c r="CJ101" s="76">
        <v>75</v>
      </c>
      <c r="CK101" s="76">
        <v>76</v>
      </c>
      <c r="CL101" s="76">
        <v>77</v>
      </c>
      <c r="CM101" s="76">
        <v>78</v>
      </c>
      <c r="CN101" s="76">
        <v>79</v>
      </c>
      <c r="CO101" s="76">
        <v>80</v>
      </c>
      <c r="CP101" s="76">
        <v>81</v>
      </c>
      <c r="CQ101" s="76">
        <v>82</v>
      </c>
      <c r="CR101" s="76">
        <v>83</v>
      </c>
      <c r="CS101" s="76">
        <v>84</v>
      </c>
      <c r="CT101" s="76">
        <v>85</v>
      </c>
      <c r="CU101" s="76">
        <v>86</v>
      </c>
      <c r="CV101" s="76">
        <v>87</v>
      </c>
      <c r="CW101" s="76">
        <v>88</v>
      </c>
      <c r="CX101" s="76">
        <v>89</v>
      </c>
      <c r="CY101" s="76">
        <v>90</v>
      </c>
      <c r="CZ101" s="76">
        <v>91</v>
      </c>
      <c r="DA101" s="76">
        <v>92</v>
      </c>
      <c r="DB101" s="76">
        <v>93</v>
      </c>
      <c r="DC101" s="76">
        <v>94</v>
      </c>
      <c r="DD101" s="76">
        <v>95</v>
      </c>
      <c r="DE101" s="76">
        <v>96</v>
      </c>
      <c r="DF101" s="76">
        <v>97</v>
      </c>
      <c r="DG101" s="76">
        <v>98</v>
      </c>
      <c r="DH101" s="76">
        <v>99</v>
      </c>
      <c r="DI101" s="76">
        <v>100</v>
      </c>
      <c r="DJ101" s="76">
        <v>101</v>
      </c>
      <c r="DK101" s="76">
        <v>102</v>
      </c>
      <c r="DL101" s="76">
        <v>103</v>
      </c>
      <c r="DM101" s="76">
        <v>104</v>
      </c>
      <c r="DN101" s="76">
        <v>105</v>
      </c>
      <c r="DO101" s="76">
        <v>106</v>
      </c>
      <c r="DP101" s="76">
        <v>107</v>
      </c>
      <c r="DQ101" s="76">
        <v>108</v>
      </c>
      <c r="DR101" s="76">
        <v>109</v>
      </c>
      <c r="DS101" s="76">
        <v>110</v>
      </c>
      <c r="DT101" s="76">
        <v>111</v>
      </c>
      <c r="DU101" s="76">
        <v>112</v>
      </c>
      <c r="DV101" s="76">
        <v>113</v>
      </c>
      <c r="DW101" s="76">
        <v>114</v>
      </c>
      <c r="DX101" s="76">
        <v>115</v>
      </c>
      <c r="DY101" s="76">
        <v>116</v>
      </c>
      <c r="DZ101" s="76">
        <v>117</v>
      </c>
      <c r="EA101" s="76">
        <v>118</v>
      </c>
      <c r="EB101" s="76">
        <v>119</v>
      </c>
      <c r="EC101" s="76">
        <v>120</v>
      </c>
    </row>
    <row r="102" spans="1:133" ht="0.95" customHeight="1" x14ac:dyDescent="0.3">
      <c r="A102" s="95" t="s">
        <v>201</v>
      </c>
      <c r="B102" s="102">
        <f>SUM(M102:EE102)</f>
        <v>6233744</v>
      </c>
      <c r="C102" s="97">
        <f t="shared" ref="C102:AH102" si="30">C6+C54</f>
        <v>3548572</v>
      </c>
      <c r="D102" s="97">
        <f t="shared" si="30"/>
        <v>3607547</v>
      </c>
      <c r="E102" s="97">
        <f t="shared" si="30"/>
        <v>3664330</v>
      </c>
      <c r="F102" s="97">
        <f t="shared" si="30"/>
        <v>3719354</v>
      </c>
      <c r="G102" s="97">
        <f t="shared" si="30"/>
        <v>3771777</v>
      </c>
      <c r="H102" s="97">
        <f t="shared" si="30"/>
        <v>761089</v>
      </c>
      <c r="I102" s="97">
        <f t="shared" si="30"/>
        <v>702114</v>
      </c>
      <c r="J102" s="97">
        <f t="shared" si="30"/>
        <v>645331</v>
      </c>
      <c r="K102" s="97">
        <f t="shared" si="30"/>
        <v>590307</v>
      </c>
      <c r="L102" s="97">
        <f t="shared" si="30"/>
        <v>537884</v>
      </c>
      <c r="M102" s="103">
        <f t="shared" si="30"/>
        <v>94896</v>
      </c>
      <c r="N102" s="103">
        <f t="shared" si="30"/>
        <v>95510</v>
      </c>
      <c r="O102" s="103">
        <f t="shared" si="30"/>
        <v>96471</v>
      </c>
      <c r="P102" s="103">
        <f t="shared" si="30"/>
        <v>99365</v>
      </c>
      <c r="Q102" s="103">
        <f t="shared" si="30"/>
        <v>100613</v>
      </c>
      <c r="R102" s="103">
        <f t="shared" si="30"/>
        <v>103244</v>
      </c>
      <c r="S102" s="103">
        <f t="shared" si="30"/>
        <v>105039</v>
      </c>
      <c r="T102" s="103">
        <f t="shared" si="30"/>
        <v>105360</v>
      </c>
      <c r="U102" s="103">
        <f t="shared" si="30"/>
        <v>103284</v>
      </c>
      <c r="V102" s="103">
        <f t="shared" si="30"/>
        <v>99476</v>
      </c>
      <c r="W102" s="103">
        <f t="shared" si="30"/>
        <v>97157</v>
      </c>
      <c r="X102" s="103">
        <f t="shared" si="30"/>
        <v>95053</v>
      </c>
      <c r="Y102" s="103">
        <f t="shared" si="30"/>
        <v>94061</v>
      </c>
      <c r="Z102" s="103">
        <f t="shared" si="30"/>
        <v>92805</v>
      </c>
      <c r="AA102" s="103">
        <f t="shared" si="30"/>
        <v>92887</v>
      </c>
      <c r="AB102" s="103">
        <f t="shared" si="30"/>
        <v>91070</v>
      </c>
      <c r="AC102" s="103">
        <f t="shared" si="30"/>
        <v>89380</v>
      </c>
      <c r="AD102" s="103">
        <f t="shared" si="30"/>
        <v>88266</v>
      </c>
      <c r="AE102" s="103">
        <f t="shared" si="30"/>
        <v>88942</v>
      </c>
      <c r="AF102" s="103">
        <f t="shared" si="30"/>
        <v>91204</v>
      </c>
      <c r="AG102" s="103">
        <f t="shared" si="30"/>
        <v>90634</v>
      </c>
      <c r="AH102" s="103">
        <f t="shared" si="30"/>
        <v>94386</v>
      </c>
      <c r="AI102" s="103">
        <f t="shared" ref="AI102:BN102" si="31">AI6+AI54</f>
        <v>95595</v>
      </c>
      <c r="AJ102" s="103">
        <f t="shared" si="31"/>
        <v>99435</v>
      </c>
      <c r="AK102" s="103">
        <f t="shared" si="31"/>
        <v>100852</v>
      </c>
      <c r="AL102" s="103">
        <f t="shared" si="31"/>
        <v>104631</v>
      </c>
      <c r="AM102" s="103">
        <f t="shared" si="31"/>
        <v>102322</v>
      </c>
      <c r="AN102" s="103">
        <f t="shared" si="31"/>
        <v>102746</v>
      </c>
      <c r="AO102" s="103">
        <f t="shared" si="31"/>
        <v>101883</v>
      </c>
      <c r="AP102" s="103">
        <f t="shared" si="31"/>
        <v>99022</v>
      </c>
      <c r="AQ102" s="103">
        <f t="shared" si="31"/>
        <v>94100</v>
      </c>
      <c r="AR102" s="103">
        <f t="shared" si="31"/>
        <v>90889</v>
      </c>
      <c r="AS102" s="103">
        <f t="shared" si="31"/>
        <v>88905</v>
      </c>
      <c r="AT102" s="103">
        <f t="shared" si="31"/>
        <v>86963</v>
      </c>
      <c r="AU102" s="103">
        <f t="shared" si="31"/>
        <v>84371</v>
      </c>
      <c r="AV102" s="103">
        <f t="shared" si="31"/>
        <v>85581</v>
      </c>
      <c r="AW102" s="103">
        <f t="shared" si="31"/>
        <v>85175</v>
      </c>
      <c r="AX102" s="103">
        <f t="shared" si="31"/>
        <v>84048</v>
      </c>
      <c r="AY102" s="103">
        <f t="shared" si="31"/>
        <v>82019</v>
      </c>
      <c r="AZ102" s="103">
        <f t="shared" si="31"/>
        <v>81334</v>
      </c>
      <c r="BA102" s="103">
        <f t="shared" si="31"/>
        <v>79819</v>
      </c>
      <c r="BB102" s="103">
        <f t="shared" si="31"/>
        <v>81073</v>
      </c>
      <c r="BC102" s="103">
        <f t="shared" si="31"/>
        <v>78026</v>
      </c>
      <c r="BD102" s="103">
        <f t="shared" si="31"/>
        <v>77349</v>
      </c>
      <c r="BE102" s="103">
        <f t="shared" si="31"/>
        <v>75436</v>
      </c>
      <c r="BF102" s="103">
        <f t="shared" si="31"/>
        <v>76153</v>
      </c>
      <c r="BG102" s="103">
        <f t="shared" si="31"/>
        <v>75308</v>
      </c>
      <c r="BH102" s="103">
        <f t="shared" si="31"/>
        <v>74468</v>
      </c>
      <c r="BI102" s="103">
        <f t="shared" si="31"/>
        <v>74482</v>
      </c>
      <c r="BJ102" s="103">
        <f t="shared" si="31"/>
        <v>73200</v>
      </c>
      <c r="BK102" s="103">
        <f t="shared" si="31"/>
        <v>74562</v>
      </c>
      <c r="BL102" s="103">
        <f t="shared" si="31"/>
        <v>73451</v>
      </c>
      <c r="BM102" s="103">
        <f t="shared" si="31"/>
        <v>62119</v>
      </c>
      <c r="BN102" s="103">
        <f t="shared" si="31"/>
        <v>59949</v>
      </c>
      <c r="BO102" s="103">
        <f t="shared" ref="BO102:CT102" si="32">BO6+BO54</f>
        <v>58237</v>
      </c>
      <c r="BP102" s="103">
        <f t="shared" si="32"/>
        <v>59702</v>
      </c>
      <c r="BQ102" s="103">
        <f t="shared" si="32"/>
        <v>60361</v>
      </c>
      <c r="BR102" s="103">
        <f t="shared" si="32"/>
        <v>66289</v>
      </c>
      <c r="BS102" s="103">
        <f t="shared" si="32"/>
        <v>65780</v>
      </c>
      <c r="BT102" s="103">
        <f t="shared" si="32"/>
        <v>66297</v>
      </c>
      <c r="BU102" s="103">
        <f t="shared" si="32"/>
        <v>63435</v>
      </c>
      <c r="BV102" s="103">
        <f t="shared" si="32"/>
        <v>64782</v>
      </c>
      <c r="BW102" s="103">
        <f t="shared" si="32"/>
        <v>63222</v>
      </c>
      <c r="BX102" s="103">
        <f t="shared" si="32"/>
        <v>63166</v>
      </c>
      <c r="BY102" s="103">
        <f t="shared" si="32"/>
        <v>59716</v>
      </c>
      <c r="BZ102" s="103">
        <f t="shared" si="32"/>
        <v>58267</v>
      </c>
      <c r="CA102" s="103">
        <f t="shared" si="32"/>
        <v>56159</v>
      </c>
      <c r="CB102" s="103">
        <f t="shared" si="32"/>
        <v>53858</v>
      </c>
      <c r="CC102" s="103">
        <f t="shared" si="32"/>
        <v>51028</v>
      </c>
      <c r="CD102" s="103">
        <f t="shared" si="32"/>
        <v>50377</v>
      </c>
      <c r="CE102" s="103">
        <f t="shared" si="32"/>
        <v>48288</v>
      </c>
      <c r="CF102" s="103">
        <f t="shared" si="32"/>
        <v>43924</v>
      </c>
      <c r="CG102" s="103">
        <f t="shared" si="32"/>
        <v>41943</v>
      </c>
      <c r="CH102" s="103">
        <f t="shared" si="32"/>
        <v>38310</v>
      </c>
      <c r="CI102" s="103">
        <f t="shared" si="32"/>
        <v>35624</v>
      </c>
      <c r="CJ102" s="103">
        <f t="shared" si="32"/>
        <v>33342</v>
      </c>
      <c r="CK102" s="103">
        <f t="shared" si="32"/>
        <v>29717</v>
      </c>
      <c r="CL102" s="103">
        <f t="shared" si="32"/>
        <v>27298</v>
      </c>
      <c r="CM102" s="103">
        <f t="shared" si="32"/>
        <v>24818</v>
      </c>
      <c r="CN102" s="103">
        <f t="shared" si="32"/>
        <v>21996</v>
      </c>
      <c r="CO102" s="103">
        <f t="shared" si="32"/>
        <v>19602</v>
      </c>
      <c r="CP102" s="103">
        <f t="shared" si="32"/>
        <v>16432</v>
      </c>
      <c r="CQ102" s="103">
        <f t="shared" si="32"/>
        <v>14637</v>
      </c>
      <c r="CR102" s="103">
        <f t="shared" si="32"/>
        <v>12707</v>
      </c>
      <c r="CS102" s="103">
        <f t="shared" si="32"/>
        <v>10633</v>
      </c>
      <c r="CT102" s="103">
        <f t="shared" si="32"/>
        <v>8991</v>
      </c>
      <c r="CU102" s="103">
        <f t="shared" ref="CU102:DH102" si="33">CU6+CU54</f>
        <v>7170</v>
      </c>
      <c r="CV102" s="103">
        <f t="shared" si="33"/>
        <v>5816</v>
      </c>
      <c r="CW102" s="103">
        <f t="shared" si="33"/>
        <v>4752</v>
      </c>
      <c r="CX102" s="103">
        <f t="shared" si="33"/>
        <v>3727</v>
      </c>
      <c r="CY102" s="103">
        <f t="shared" si="33"/>
        <v>2740</v>
      </c>
      <c r="CZ102" s="103">
        <f t="shared" si="33"/>
        <v>2093</v>
      </c>
      <c r="DA102" s="103">
        <f t="shared" si="33"/>
        <v>1400</v>
      </c>
      <c r="DB102" s="103">
        <f t="shared" si="33"/>
        <v>989</v>
      </c>
      <c r="DC102" s="103">
        <f t="shared" si="33"/>
        <v>728</v>
      </c>
      <c r="DD102" s="103">
        <f t="shared" si="33"/>
        <v>437</v>
      </c>
      <c r="DE102" s="103">
        <f t="shared" si="33"/>
        <v>260</v>
      </c>
      <c r="DF102" s="103">
        <f t="shared" si="33"/>
        <v>140</v>
      </c>
      <c r="DG102" s="103">
        <f t="shared" si="33"/>
        <v>84</v>
      </c>
      <c r="DH102" s="103">
        <f t="shared" si="33"/>
        <v>101</v>
      </c>
    </row>
    <row r="103" spans="1:133" ht="0.95" customHeight="1" x14ac:dyDescent="0.3">
      <c r="A103" s="95" t="s">
        <v>200</v>
      </c>
      <c r="B103" s="102">
        <f t="shared" ref="B103:B140" si="34">SUM(M103:EE103)</f>
        <v>6288168</v>
      </c>
      <c r="C103" s="97">
        <f t="shared" ref="C103:AH103" si="35">C7+C55</f>
        <v>3581380</v>
      </c>
      <c r="D103" s="97">
        <f t="shared" si="35"/>
        <v>3641948</v>
      </c>
      <c r="E103" s="97">
        <f t="shared" si="35"/>
        <v>3699769</v>
      </c>
      <c r="F103" s="97">
        <f t="shared" si="35"/>
        <v>3755377</v>
      </c>
      <c r="G103" s="97">
        <f t="shared" si="35"/>
        <v>3809159</v>
      </c>
      <c r="H103" s="97">
        <f t="shared" si="35"/>
        <v>781810</v>
      </c>
      <c r="I103" s="97">
        <f t="shared" si="35"/>
        <v>721242</v>
      </c>
      <c r="J103" s="97">
        <f t="shared" si="35"/>
        <v>663421</v>
      </c>
      <c r="K103" s="97">
        <f t="shared" si="35"/>
        <v>607813</v>
      </c>
      <c r="L103" s="97">
        <f t="shared" si="35"/>
        <v>554031</v>
      </c>
      <c r="M103" s="103">
        <f t="shared" si="35"/>
        <v>89336</v>
      </c>
      <c r="N103" s="103">
        <f t="shared" si="35"/>
        <v>93282</v>
      </c>
      <c r="O103" s="103">
        <f t="shared" si="35"/>
        <v>94632</v>
      </c>
      <c r="P103" s="103">
        <f t="shared" si="35"/>
        <v>96289</v>
      </c>
      <c r="Q103" s="103">
        <f t="shared" si="35"/>
        <v>99066</v>
      </c>
      <c r="R103" s="103">
        <f t="shared" si="35"/>
        <v>100422</v>
      </c>
      <c r="S103" s="103">
        <f t="shared" si="35"/>
        <v>102834</v>
      </c>
      <c r="T103" s="103">
        <f t="shared" si="35"/>
        <v>104390</v>
      </c>
      <c r="U103" s="103">
        <f t="shared" si="35"/>
        <v>105400</v>
      </c>
      <c r="V103" s="103">
        <f t="shared" si="35"/>
        <v>103392</v>
      </c>
      <c r="W103" s="103">
        <f t="shared" si="35"/>
        <v>99619</v>
      </c>
      <c r="X103" s="103">
        <f t="shared" si="35"/>
        <v>97290</v>
      </c>
      <c r="Y103" s="103">
        <f t="shared" si="35"/>
        <v>95222</v>
      </c>
      <c r="Z103" s="103">
        <f t="shared" si="35"/>
        <v>94278</v>
      </c>
      <c r="AA103" s="103">
        <f t="shared" si="35"/>
        <v>93068</v>
      </c>
      <c r="AB103" s="103">
        <f t="shared" si="35"/>
        <v>93608</v>
      </c>
      <c r="AC103" s="103">
        <f t="shared" si="35"/>
        <v>92033</v>
      </c>
      <c r="AD103" s="103">
        <f t="shared" si="35"/>
        <v>90716</v>
      </c>
      <c r="AE103" s="103">
        <f t="shared" si="35"/>
        <v>89803</v>
      </c>
      <c r="AF103" s="103">
        <f t="shared" si="35"/>
        <v>90298</v>
      </c>
      <c r="AG103" s="103">
        <f t="shared" si="35"/>
        <v>92497</v>
      </c>
      <c r="AH103" s="103">
        <f t="shared" si="35"/>
        <v>92224</v>
      </c>
      <c r="AI103" s="103">
        <f t="shared" ref="AI103:BN103" si="36">AI7+AI55</f>
        <v>96447</v>
      </c>
      <c r="AJ103" s="103">
        <f t="shared" si="36"/>
        <v>97741</v>
      </c>
      <c r="AK103" s="103">
        <f t="shared" si="36"/>
        <v>101788</v>
      </c>
      <c r="AL103" s="103">
        <f t="shared" si="36"/>
        <v>102874</v>
      </c>
      <c r="AM103" s="103">
        <f t="shared" si="36"/>
        <v>106213</v>
      </c>
      <c r="AN103" s="103">
        <f t="shared" si="36"/>
        <v>103574</v>
      </c>
      <c r="AO103" s="103">
        <f t="shared" si="36"/>
        <v>103736</v>
      </c>
      <c r="AP103" s="103">
        <f t="shared" si="36"/>
        <v>102376</v>
      </c>
      <c r="AQ103" s="103">
        <f t="shared" si="36"/>
        <v>99291</v>
      </c>
      <c r="AR103" s="103">
        <f t="shared" si="36"/>
        <v>94196</v>
      </c>
      <c r="AS103" s="103">
        <f t="shared" si="36"/>
        <v>90675</v>
      </c>
      <c r="AT103" s="103">
        <f t="shared" si="36"/>
        <v>88708</v>
      </c>
      <c r="AU103" s="103">
        <f t="shared" si="36"/>
        <v>86671</v>
      </c>
      <c r="AV103" s="103">
        <f t="shared" si="36"/>
        <v>84050</v>
      </c>
      <c r="AW103" s="103">
        <f t="shared" si="36"/>
        <v>85260</v>
      </c>
      <c r="AX103" s="103">
        <f t="shared" si="36"/>
        <v>84881</v>
      </c>
      <c r="AY103" s="103">
        <f t="shared" si="36"/>
        <v>83747</v>
      </c>
      <c r="AZ103" s="103">
        <f t="shared" si="36"/>
        <v>81815</v>
      </c>
      <c r="BA103" s="103">
        <f t="shared" si="36"/>
        <v>81008</v>
      </c>
      <c r="BB103" s="103">
        <f t="shared" si="36"/>
        <v>79539</v>
      </c>
      <c r="BC103" s="103">
        <f t="shared" si="36"/>
        <v>80748</v>
      </c>
      <c r="BD103" s="103">
        <f t="shared" si="36"/>
        <v>77780</v>
      </c>
      <c r="BE103" s="103">
        <f t="shared" si="36"/>
        <v>77020</v>
      </c>
      <c r="BF103" s="103">
        <f t="shared" si="36"/>
        <v>75224</v>
      </c>
      <c r="BG103" s="103">
        <f t="shared" si="36"/>
        <v>75935</v>
      </c>
      <c r="BH103" s="103">
        <f t="shared" si="36"/>
        <v>75096</v>
      </c>
      <c r="BI103" s="103">
        <f t="shared" si="36"/>
        <v>74233</v>
      </c>
      <c r="BJ103" s="103">
        <f t="shared" si="36"/>
        <v>74205</v>
      </c>
      <c r="BK103" s="103">
        <f t="shared" si="36"/>
        <v>72959</v>
      </c>
      <c r="BL103" s="103">
        <f t="shared" si="36"/>
        <v>74243</v>
      </c>
      <c r="BM103" s="103">
        <f t="shared" si="36"/>
        <v>72982</v>
      </c>
      <c r="BN103" s="103">
        <f t="shared" si="36"/>
        <v>61823</v>
      </c>
      <c r="BO103" s="103">
        <f t="shared" ref="BO103:CT103" si="37">BO7+BO55</f>
        <v>59679</v>
      </c>
      <c r="BP103" s="103">
        <f t="shared" si="37"/>
        <v>57949</v>
      </c>
      <c r="BQ103" s="103">
        <f t="shared" si="37"/>
        <v>59263</v>
      </c>
      <c r="BR103" s="103">
        <f t="shared" si="37"/>
        <v>59874</v>
      </c>
      <c r="BS103" s="103">
        <f t="shared" si="37"/>
        <v>65723</v>
      </c>
      <c r="BT103" s="103">
        <f t="shared" si="37"/>
        <v>65130</v>
      </c>
      <c r="BU103" s="103">
        <f t="shared" si="37"/>
        <v>65473</v>
      </c>
      <c r="BV103" s="103">
        <f t="shared" si="37"/>
        <v>62691</v>
      </c>
      <c r="BW103" s="103">
        <f t="shared" si="37"/>
        <v>63823</v>
      </c>
      <c r="BX103" s="103">
        <f t="shared" si="37"/>
        <v>62313</v>
      </c>
      <c r="BY103" s="103">
        <f t="shared" si="37"/>
        <v>62114</v>
      </c>
      <c r="BZ103" s="103">
        <f t="shared" si="37"/>
        <v>58646</v>
      </c>
      <c r="CA103" s="103">
        <f t="shared" si="37"/>
        <v>57125</v>
      </c>
      <c r="CB103" s="103">
        <f t="shared" si="37"/>
        <v>54917</v>
      </c>
      <c r="CC103" s="103">
        <f t="shared" si="37"/>
        <v>52555</v>
      </c>
      <c r="CD103" s="103">
        <f t="shared" si="37"/>
        <v>49662</v>
      </c>
      <c r="CE103" s="103">
        <f t="shared" si="37"/>
        <v>48910</v>
      </c>
      <c r="CF103" s="103">
        <f t="shared" si="37"/>
        <v>46745</v>
      </c>
      <c r="CG103" s="103">
        <f t="shared" si="37"/>
        <v>42316</v>
      </c>
      <c r="CH103" s="103">
        <f t="shared" si="37"/>
        <v>40258</v>
      </c>
      <c r="CI103" s="103">
        <f t="shared" si="37"/>
        <v>36649</v>
      </c>
      <c r="CJ103" s="103">
        <f t="shared" si="37"/>
        <v>33829</v>
      </c>
      <c r="CK103" s="103">
        <f t="shared" si="37"/>
        <v>31477</v>
      </c>
      <c r="CL103" s="103">
        <f t="shared" si="37"/>
        <v>27927</v>
      </c>
      <c r="CM103" s="103">
        <f t="shared" si="37"/>
        <v>25459</v>
      </c>
      <c r="CN103" s="103">
        <f t="shared" si="37"/>
        <v>23078</v>
      </c>
      <c r="CO103" s="103">
        <f t="shared" si="37"/>
        <v>20099</v>
      </c>
      <c r="CP103" s="103">
        <f t="shared" si="37"/>
        <v>17795</v>
      </c>
      <c r="CQ103" s="103">
        <f t="shared" si="37"/>
        <v>14829</v>
      </c>
      <c r="CR103" s="103">
        <f t="shared" si="37"/>
        <v>12998</v>
      </c>
      <c r="CS103" s="103">
        <f t="shared" si="37"/>
        <v>11223</v>
      </c>
      <c r="CT103" s="103">
        <f t="shared" si="37"/>
        <v>9170</v>
      </c>
      <c r="CU103" s="103">
        <f t="shared" ref="CU103:DH103" si="38">CU7+CU55</f>
        <v>7658</v>
      </c>
      <c r="CV103" s="103">
        <f t="shared" si="38"/>
        <v>6071</v>
      </c>
      <c r="CW103" s="103">
        <f t="shared" si="38"/>
        <v>4800</v>
      </c>
      <c r="CX103" s="103">
        <f t="shared" si="38"/>
        <v>3865</v>
      </c>
      <c r="CY103" s="103">
        <f t="shared" si="38"/>
        <v>2942</v>
      </c>
      <c r="CZ103" s="103">
        <f t="shared" si="38"/>
        <v>2077</v>
      </c>
      <c r="DA103" s="103">
        <f t="shared" si="38"/>
        <v>1605</v>
      </c>
      <c r="DB103" s="103">
        <f t="shared" si="38"/>
        <v>1032</v>
      </c>
      <c r="DC103" s="103">
        <f t="shared" si="38"/>
        <v>698</v>
      </c>
      <c r="DD103" s="103">
        <f t="shared" si="38"/>
        <v>523</v>
      </c>
      <c r="DE103" s="103">
        <f t="shared" si="38"/>
        <v>291</v>
      </c>
      <c r="DF103" s="103">
        <f t="shared" si="38"/>
        <v>171</v>
      </c>
      <c r="DG103" s="103">
        <f t="shared" si="38"/>
        <v>87</v>
      </c>
      <c r="DH103" s="103">
        <f t="shared" si="38"/>
        <v>112</v>
      </c>
    </row>
    <row r="104" spans="1:133" ht="0.95" customHeight="1" x14ac:dyDescent="0.3">
      <c r="A104" s="95" t="s">
        <v>199</v>
      </c>
      <c r="B104" s="102">
        <f t="shared" si="34"/>
        <v>6326525</v>
      </c>
      <c r="C104" s="97">
        <f t="shared" ref="C104:AH104" si="39">C8+C56</f>
        <v>3606055</v>
      </c>
      <c r="D104" s="97">
        <f t="shared" si="39"/>
        <v>3666685</v>
      </c>
      <c r="E104" s="97">
        <f t="shared" si="39"/>
        <v>3726033</v>
      </c>
      <c r="F104" s="97">
        <f t="shared" si="39"/>
        <v>3782674</v>
      </c>
      <c r="G104" s="97">
        <f t="shared" si="39"/>
        <v>3836995</v>
      </c>
      <c r="H104" s="97">
        <f t="shared" si="39"/>
        <v>801460</v>
      </c>
      <c r="I104" s="97">
        <f t="shared" si="39"/>
        <v>740830</v>
      </c>
      <c r="J104" s="97">
        <f t="shared" si="39"/>
        <v>681482</v>
      </c>
      <c r="K104" s="97">
        <f t="shared" si="39"/>
        <v>624841</v>
      </c>
      <c r="L104" s="97">
        <f t="shared" si="39"/>
        <v>570520</v>
      </c>
      <c r="M104" s="103">
        <f t="shared" si="39"/>
        <v>84980</v>
      </c>
      <c r="N104" s="103">
        <f t="shared" si="39"/>
        <v>87792</v>
      </c>
      <c r="O104" s="103">
        <f t="shared" si="39"/>
        <v>91985</v>
      </c>
      <c r="P104" s="103">
        <f t="shared" si="39"/>
        <v>93800</v>
      </c>
      <c r="Q104" s="103">
        <f t="shared" si="39"/>
        <v>95933</v>
      </c>
      <c r="R104" s="103">
        <f t="shared" si="39"/>
        <v>98979</v>
      </c>
      <c r="S104" s="103">
        <f t="shared" si="39"/>
        <v>100064</v>
      </c>
      <c r="T104" s="103">
        <f t="shared" si="39"/>
        <v>102294</v>
      </c>
      <c r="U104" s="103">
        <f t="shared" si="39"/>
        <v>104091</v>
      </c>
      <c r="V104" s="103">
        <f t="shared" si="39"/>
        <v>105507</v>
      </c>
      <c r="W104" s="103">
        <f t="shared" si="39"/>
        <v>103585</v>
      </c>
      <c r="X104" s="103">
        <f t="shared" si="39"/>
        <v>99807</v>
      </c>
      <c r="Y104" s="103">
        <f t="shared" si="39"/>
        <v>97475</v>
      </c>
      <c r="Z104" s="103">
        <f t="shared" si="39"/>
        <v>95435</v>
      </c>
      <c r="AA104" s="103">
        <f t="shared" si="39"/>
        <v>94510</v>
      </c>
      <c r="AB104" s="103">
        <f t="shared" si="39"/>
        <v>93418</v>
      </c>
      <c r="AC104" s="103">
        <f t="shared" si="39"/>
        <v>94065</v>
      </c>
      <c r="AD104" s="103">
        <f t="shared" si="39"/>
        <v>92707</v>
      </c>
      <c r="AE104" s="103">
        <f t="shared" si="39"/>
        <v>91700</v>
      </c>
      <c r="AF104" s="103">
        <f t="shared" si="39"/>
        <v>90883</v>
      </c>
      <c r="AG104" s="103">
        <f t="shared" si="39"/>
        <v>91161</v>
      </c>
      <c r="AH104" s="103">
        <f t="shared" si="39"/>
        <v>93271</v>
      </c>
      <c r="AI104" s="103">
        <f t="shared" ref="AI104:BN104" si="40">AI8+AI56</f>
        <v>93254</v>
      </c>
      <c r="AJ104" s="103">
        <f t="shared" si="40"/>
        <v>97941</v>
      </c>
      <c r="AK104" s="103">
        <f t="shared" si="40"/>
        <v>99369</v>
      </c>
      <c r="AL104" s="103">
        <f t="shared" si="40"/>
        <v>103580</v>
      </c>
      <c r="AM104" s="103">
        <f t="shared" si="40"/>
        <v>104379</v>
      </c>
      <c r="AN104" s="103">
        <f t="shared" si="40"/>
        <v>107249</v>
      </c>
      <c r="AO104" s="103">
        <f t="shared" si="40"/>
        <v>104322</v>
      </c>
      <c r="AP104" s="103">
        <f t="shared" si="40"/>
        <v>104212</v>
      </c>
      <c r="AQ104" s="103">
        <f t="shared" si="40"/>
        <v>102404</v>
      </c>
      <c r="AR104" s="103">
        <f t="shared" si="40"/>
        <v>99128</v>
      </c>
      <c r="AS104" s="103">
        <f t="shared" si="40"/>
        <v>93934</v>
      </c>
      <c r="AT104" s="103">
        <f t="shared" si="40"/>
        <v>90048</v>
      </c>
      <c r="AU104" s="103">
        <f t="shared" si="40"/>
        <v>88167</v>
      </c>
      <c r="AV104" s="103">
        <f t="shared" si="40"/>
        <v>86125</v>
      </c>
      <c r="AW104" s="103">
        <f t="shared" si="40"/>
        <v>83575</v>
      </c>
      <c r="AX104" s="103">
        <f t="shared" si="40"/>
        <v>84819</v>
      </c>
      <c r="AY104" s="103">
        <f t="shared" si="40"/>
        <v>84469</v>
      </c>
      <c r="AZ104" s="103">
        <f t="shared" si="40"/>
        <v>83442</v>
      </c>
      <c r="BA104" s="103">
        <f t="shared" si="40"/>
        <v>81670</v>
      </c>
      <c r="BB104" s="103">
        <f t="shared" si="40"/>
        <v>80793</v>
      </c>
      <c r="BC104" s="103">
        <f t="shared" si="40"/>
        <v>79387</v>
      </c>
      <c r="BD104" s="103">
        <f t="shared" si="40"/>
        <v>80528</v>
      </c>
      <c r="BE104" s="103">
        <f t="shared" si="40"/>
        <v>77610</v>
      </c>
      <c r="BF104" s="103">
        <f t="shared" si="40"/>
        <v>76780</v>
      </c>
      <c r="BG104" s="103">
        <f t="shared" si="40"/>
        <v>75000</v>
      </c>
      <c r="BH104" s="103">
        <f t="shared" si="40"/>
        <v>75574</v>
      </c>
      <c r="BI104" s="103">
        <f t="shared" si="40"/>
        <v>74684</v>
      </c>
      <c r="BJ104" s="103">
        <f t="shared" si="40"/>
        <v>73860</v>
      </c>
      <c r="BK104" s="103">
        <f t="shared" si="40"/>
        <v>73790</v>
      </c>
      <c r="BL104" s="103">
        <f t="shared" si="40"/>
        <v>72527</v>
      </c>
      <c r="BM104" s="103">
        <f t="shared" si="40"/>
        <v>73784</v>
      </c>
      <c r="BN104" s="103">
        <f t="shared" si="40"/>
        <v>72372</v>
      </c>
      <c r="BO104" s="103">
        <f t="shared" ref="BO104:CT104" si="41">BO8+BO56</f>
        <v>61471</v>
      </c>
      <c r="BP104" s="103">
        <f t="shared" si="41"/>
        <v>59377</v>
      </c>
      <c r="BQ104" s="103">
        <f t="shared" si="41"/>
        <v>57569</v>
      </c>
      <c r="BR104" s="103">
        <f t="shared" si="41"/>
        <v>58714</v>
      </c>
      <c r="BS104" s="103">
        <f t="shared" si="41"/>
        <v>59270</v>
      </c>
      <c r="BT104" s="103">
        <f t="shared" si="41"/>
        <v>65049</v>
      </c>
      <c r="BU104" s="103">
        <f t="shared" si="41"/>
        <v>64318</v>
      </c>
      <c r="BV104" s="103">
        <f t="shared" si="41"/>
        <v>64564</v>
      </c>
      <c r="BW104" s="103">
        <f t="shared" si="41"/>
        <v>61896</v>
      </c>
      <c r="BX104" s="103">
        <f t="shared" si="41"/>
        <v>62811</v>
      </c>
      <c r="BY104" s="103">
        <f t="shared" si="41"/>
        <v>61258</v>
      </c>
      <c r="BZ104" s="103">
        <f t="shared" si="41"/>
        <v>60926</v>
      </c>
      <c r="CA104" s="103">
        <f t="shared" si="41"/>
        <v>57471</v>
      </c>
      <c r="CB104" s="103">
        <f t="shared" si="41"/>
        <v>55869</v>
      </c>
      <c r="CC104" s="103">
        <f t="shared" si="41"/>
        <v>53650</v>
      </c>
      <c r="CD104" s="103">
        <f t="shared" si="41"/>
        <v>51193</v>
      </c>
      <c r="CE104" s="103">
        <f t="shared" si="41"/>
        <v>48298</v>
      </c>
      <c r="CF104" s="103">
        <f t="shared" si="41"/>
        <v>47312</v>
      </c>
      <c r="CG104" s="103">
        <f t="shared" si="41"/>
        <v>45059</v>
      </c>
      <c r="CH104" s="103">
        <f t="shared" si="41"/>
        <v>40664</v>
      </c>
      <c r="CI104" s="103">
        <f t="shared" si="41"/>
        <v>38533</v>
      </c>
      <c r="CJ104" s="103">
        <f t="shared" si="41"/>
        <v>34879</v>
      </c>
      <c r="CK104" s="103">
        <f t="shared" si="41"/>
        <v>31993</v>
      </c>
      <c r="CL104" s="103">
        <f t="shared" si="41"/>
        <v>29587</v>
      </c>
      <c r="CM104" s="103">
        <f t="shared" si="41"/>
        <v>26067</v>
      </c>
      <c r="CN104" s="103">
        <f t="shared" si="41"/>
        <v>23500</v>
      </c>
      <c r="CO104" s="103">
        <f t="shared" si="41"/>
        <v>21195</v>
      </c>
      <c r="CP104" s="103">
        <f t="shared" si="41"/>
        <v>18317</v>
      </c>
      <c r="CQ104" s="103">
        <f t="shared" si="41"/>
        <v>16049</v>
      </c>
      <c r="CR104" s="103">
        <f t="shared" si="41"/>
        <v>13163</v>
      </c>
      <c r="CS104" s="103">
        <f t="shared" si="41"/>
        <v>11435</v>
      </c>
      <c r="CT104" s="103">
        <f t="shared" si="41"/>
        <v>9691</v>
      </c>
      <c r="CU104" s="103">
        <f t="shared" ref="CU104:DH104" si="42">CU8+CU56</f>
        <v>7805</v>
      </c>
      <c r="CV104" s="103">
        <f t="shared" si="42"/>
        <v>6406</v>
      </c>
      <c r="CW104" s="103">
        <f t="shared" si="42"/>
        <v>4999</v>
      </c>
      <c r="CX104" s="103">
        <f t="shared" si="42"/>
        <v>3864</v>
      </c>
      <c r="CY104" s="103">
        <f t="shared" si="42"/>
        <v>3014</v>
      </c>
      <c r="CZ104" s="103">
        <f t="shared" si="42"/>
        <v>2296</v>
      </c>
      <c r="DA104" s="103">
        <f t="shared" si="42"/>
        <v>1619</v>
      </c>
      <c r="DB104" s="103">
        <f t="shared" si="42"/>
        <v>1181</v>
      </c>
      <c r="DC104" s="103">
        <f t="shared" si="42"/>
        <v>734</v>
      </c>
      <c r="DD104" s="103">
        <f t="shared" si="42"/>
        <v>466</v>
      </c>
      <c r="DE104" s="103">
        <f t="shared" si="42"/>
        <v>356</v>
      </c>
      <c r="DF104" s="103">
        <f t="shared" si="42"/>
        <v>205</v>
      </c>
      <c r="DG104" s="103">
        <f t="shared" si="42"/>
        <v>107</v>
      </c>
      <c r="DH104" s="103">
        <f t="shared" si="42"/>
        <v>107</v>
      </c>
    </row>
    <row r="105" spans="1:133" ht="0.95" customHeight="1" x14ac:dyDescent="0.3">
      <c r="A105" s="95" t="s">
        <v>198</v>
      </c>
      <c r="B105" s="102">
        <f t="shared" si="34"/>
        <v>6356285</v>
      </c>
      <c r="C105" s="97">
        <f t="shared" ref="C105:AH105" si="43">C9+C57</f>
        <v>3629291</v>
      </c>
      <c r="D105" s="97">
        <f t="shared" si="43"/>
        <v>3689919</v>
      </c>
      <c r="E105" s="97">
        <f t="shared" si="43"/>
        <v>3749367</v>
      </c>
      <c r="F105" s="97">
        <f t="shared" si="43"/>
        <v>3807496</v>
      </c>
      <c r="G105" s="97">
        <f t="shared" si="43"/>
        <v>3862801</v>
      </c>
      <c r="H105" s="97">
        <f t="shared" si="43"/>
        <v>821119</v>
      </c>
      <c r="I105" s="97">
        <f t="shared" si="43"/>
        <v>760491</v>
      </c>
      <c r="J105" s="97">
        <f t="shared" si="43"/>
        <v>701043</v>
      </c>
      <c r="K105" s="97">
        <f t="shared" si="43"/>
        <v>642914</v>
      </c>
      <c r="L105" s="97">
        <f t="shared" si="43"/>
        <v>587609</v>
      </c>
      <c r="M105" s="103">
        <f t="shared" si="43"/>
        <v>81124</v>
      </c>
      <c r="N105" s="103">
        <f t="shared" si="43"/>
        <v>82541</v>
      </c>
      <c r="O105" s="103">
        <f t="shared" si="43"/>
        <v>86721</v>
      </c>
      <c r="P105" s="103">
        <f t="shared" si="43"/>
        <v>91730</v>
      </c>
      <c r="Q105" s="103">
        <f t="shared" si="43"/>
        <v>94051</v>
      </c>
      <c r="R105" s="103">
        <f t="shared" si="43"/>
        <v>96343</v>
      </c>
      <c r="S105" s="103">
        <f t="shared" si="43"/>
        <v>98962</v>
      </c>
      <c r="T105" s="103">
        <f t="shared" si="43"/>
        <v>100024</v>
      </c>
      <c r="U105" s="103">
        <f t="shared" si="43"/>
        <v>102346</v>
      </c>
      <c r="V105" s="103">
        <f t="shared" si="43"/>
        <v>104121</v>
      </c>
      <c r="W105" s="103">
        <f t="shared" si="43"/>
        <v>105641</v>
      </c>
      <c r="X105" s="103">
        <f t="shared" si="43"/>
        <v>103651</v>
      </c>
      <c r="Y105" s="103">
        <f t="shared" si="43"/>
        <v>99879</v>
      </c>
      <c r="Z105" s="103">
        <f t="shared" si="43"/>
        <v>97446</v>
      </c>
      <c r="AA105" s="103">
        <f t="shared" si="43"/>
        <v>95323</v>
      </c>
      <c r="AB105" s="103">
        <f t="shared" si="43"/>
        <v>94368</v>
      </c>
      <c r="AC105" s="103">
        <f t="shared" si="43"/>
        <v>93223</v>
      </c>
      <c r="AD105" s="103">
        <f t="shared" si="43"/>
        <v>93954</v>
      </c>
      <c r="AE105" s="103">
        <f t="shared" si="43"/>
        <v>92643</v>
      </c>
      <c r="AF105" s="103">
        <f t="shared" si="43"/>
        <v>91784</v>
      </c>
      <c r="AG105" s="103">
        <f t="shared" si="43"/>
        <v>91074</v>
      </c>
      <c r="AH105" s="103">
        <f t="shared" si="43"/>
        <v>91338</v>
      </c>
      <c r="AI105" s="103">
        <f t="shared" ref="AI105:BN105" si="44">AI9+AI57</f>
        <v>93448</v>
      </c>
      <c r="AJ105" s="103">
        <f t="shared" si="44"/>
        <v>93598</v>
      </c>
      <c r="AK105" s="103">
        <f t="shared" si="44"/>
        <v>98537</v>
      </c>
      <c r="AL105" s="103">
        <f t="shared" si="44"/>
        <v>100109</v>
      </c>
      <c r="AM105" s="103">
        <f t="shared" si="44"/>
        <v>104406</v>
      </c>
      <c r="AN105" s="103">
        <f t="shared" si="44"/>
        <v>105136</v>
      </c>
      <c r="AO105" s="103">
        <f t="shared" si="44"/>
        <v>107787</v>
      </c>
      <c r="AP105" s="103">
        <f t="shared" si="44"/>
        <v>104728</v>
      </c>
      <c r="AQ105" s="103">
        <f t="shared" si="44"/>
        <v>104552</v>
      </c>
      <c r="AR105" s="103">
        <f t="shared" si="44"/>
        <v>102544</v>
      </c>
      <c r="AS105" s="103">
        <f t="shared" si="44"/>
        <v>99220</v>
      </c>
      <c r="AT105" s="103">
        <f t="shared" si="44"/>
        <v>93938</v>
      </c>
      <c r="AU105" s="103">
        <f t="shared" si="44"/>
        <v>89885</v>
      </c>
      <c r="AV105" s="103">
        <f t="shared" si="44"/>
        <v>88030</v>
      </c>
      <c r="AW105" s="103">
        <f t="shared" si="44"/>
        <v>86002</v>
      </c>
      <c r="AX105" s="103">
        <f t="shared" si="44"/>
        <v>83461</v>
      </c>
      <c r="AY105" s="103">
        <f t="shared" si="44"/>
        <v>84673</v>
      </c>
      <c r="AZ105" s="103">
        <f t="shared" si="44"/>
        <v>84312</v>
      </c>
      <c r="BA105" s="103">
        <f t="shared" si="44"/>
        <v>83290</v>
      </c>
      <c r="BB105" s="103">
        <f t="shared" si="44"/>
        <v>81574</v>
      </c>
      <c r="BC105" s="103">
        <f t="shared" si="44"/>
        <v>80610</v>
      </c>
      <c r="BD105" s="103">
        <f t="shared" si="44"/>
        <v>79179</v>
      </c>
      <c r="BE105" s="103">
        <f t="shared" si="44"/>
        <v>80302</v>
      </c>
      <c r="BF105" s="103">
        <f t="shared" si="44"/>
        <v>77466</v>
      </c>
      <c r="BG105" s="103">
        <f t="shared" si="44"/>
        <v>76509</v>
      </c>
      <c r="BH105" s="103">
        <f t="shared" si="44"/>
        <v>74784</v>
      </c>
      <c r="BI105" s="103">
        <f t="shared" si="44"/>
        <v>75319</v>
      </c>
      <c r="BJ105" s="103">
        <f t="shared" si="44"/>
        <v>74421</v>
      </c>
      <c r="BK105" s="103">
        <f t="shared" si="44"/>
        <v>73557</v>
      </c>
      <c r="BL105" s="103">
        <f t="shared" si="44"/>
        <v>73400</v>
      </c>
      <c r="BM105" s="103">
        <f t="shared" si="44"/>
        <v>72164</v>
      </c>
      <c r="BN105" s="103">
        <f t="shared" si="44"/>
        <v>73379</v>
      </c>
      <c r="BO105" s="103">
        <f t="shared" ref="BO105:CT105" si="45">BO9+BO57</f>
        <v>71867</v>
      </c>
      <c r="BP105" s="103">
        <f t="shared" si="45"/>
        <v>61090</v>
      </c>
      <c r="BQ105" s="103">
        <f t="shared" si="45"/>
        <v>58926</v>
      </c>
      <c r="BR105" s="103">
        <f t="shared" si="45"/>
        <v>57092</v>
      </c>
      <c r="BS105" s="103">
        <f t="shared" si="45"/>
        <v>58233</v>
      </c>
      <c r="BT105" s="103">
        <f t="shared" si="45"/>
        <v>58678</v>
      </c>
      <c r="BU105" s="103">
        <f t="shared" si="45"/>
        <v>64258</v>
      </c>
      <c r="BV105" s="103">
        <f t="shared" si="45"/>
        <v>63507</v>
      </c>
      <c r="BW105" s="103">
        <f t="shared" si="45"/>
        <v>63665</v>
      </c>
      <c r="BX105" s="103">
        <f t="shared" si="45"/>
        <v>61003</v>
      </c>
      <c r="BY105" s="103">
        <f t="shared" si="45"/>
        <v>61742</v>
      </c>
      <c r="BZ105" s="103">
        <f t="shared" si="45"/>
        <v>60163</v>
      </c>
      <c r="CA105" s="103">
        <f t="shared" si="45"/>
        <v>59757</v>
      </c>
      <c r="CB105" s="103">
        <f t="shared" si="45"/>
        <v>56199</v>
      </c>
      <c r="CC105" s="103">
        <f t="shared" si="45"/>
        <v>54501</v>
      </c>
      <c r="CD105" s="103">
        <f t="shared" si="45"/>
        <v>52287</v>
      </c>
      <c r="CE105" s="103">
        <f t="shared" si="45"/>
        <v>49785</v>
      </c>
      <c r="CF105" s="103">
        <f t="shared" si="45"/>
        <v>46773</v>
      </c>
      <c r="CG105" s="103">
        <f t="shared" si="45"/>
        <v>45658</v>
      </c>
      <c r="CH105" s="103">
        <f t="shared" si="45"/>
        <v>43310</v>
      </c>
      <c r="CI105" s="103">
        <f t="shared" si="45"/>
        <v>39044</v>
      </c>
      <c r="CJ105" s="103">
        <f t="shared" si="45"/>
        <v>36720</v>
      </c>
      <c r="CK105" s="103">
        <f t="shared" si="45"/>
        <v>33094</v>
      </c>
      <c r="CL105" s="103">
        <f t="shared" si="45"/>
        <v>30172</v>
      </c>
      <c r="CM105" s="103">
        <f t="shared" si="45"/>
        <v>27761</v>
      </c>
      <c r="CN105" s="103">
        <f t="shared" si="45"/>
        <v>24208</v>
      </c>
      <c r="CO105" s="103">
        <f t="shared" si="45"/>
        <v>21593</v>
      </c>
      <c r="CP105" s="103">
        <f t="shared" si="45"/>
        <v>19363</v>
      </c>
      <c r="CQ105" s="103">
        <f t="shared" si="45"/>
        <v>16533</v>
      </c>
      <c r="CR105" s="103">
        <f t="shared" si="45"/>
        <v>14378</v>
      </c>
      <c r="CS105" s="103">
        <f t="shared" si="45"/>
        <v>11546</v>
      </c>
      <c r="CT105" s="103">
        <f t="shared" si="45"/>
        <v>9897</v>
      </c>
      <c r="CU105" s="103">
        <f t="shared" ref="CU105:DH105" si="46">CU9+CU57</f>
        <v>8335</v>
      </c>
      <c r="CV105" s="103">
        <f t="shared" si="46"/>
        <v>6578</v>
      </c>
      <c r="CW105" s="103">
        <f t="shared" si="46"/>
        <v>5310</v>
      </c>
      <c r="CX105" s="103">
        <f t="shared" si="46"/>
        <v>4084</v>
      </c>
      <c r="CY105" s="103">
        <f t="shared" si="46"/>
        <v>3043</v>
      </c>
      <c r="CZ105" s="103">
        <f t="shared" si="46"/>
        <v>2337</v>
      </c>
      <c r="DA105" s="103">
        <f t="shared" si="46"/>
        <v>1787</v>
      </c>
      <c r="DB105" s="103">
        <f t="shared" si="46"/>
        <v>1196</v>
      </c>
      <c r="DC105" s="103">
        <f t="shared" si="46"/>
        <v>869</v>
      </c>
      <c r="DD105" s="103">
        <f t="shared" si="46"/>
        <v>534</v>
      </c>
      <c r="DE105" s="103">
        <f t="shared" si="46"/>
        <v>308</v>
      </c>
      <c r="DF105" s="103">
        <f t="shared" si="46"/>
        <v>236</v>
      </c>
      <c r="DG105" s="103">
        <f t="shared" si="46"/>
        <v>141</v>
      </c>
      <c r="DH105" s="103">
        <f t="shared" si="46"/>
        <v>117</v>
      </c>
    </row>
    <row r="106" spans="1:133" ht="0.95" customHeight="1" x14ac:dyDescent="0.3">
      <c r="A106" s="95" t="s">
        <v>197</v>
      </c>
      <c r="B106" s="102">
        <f t="shared" si="34"/>
        <v>6320978</v>
      </c>
      <c r="C106" s="97">
        <f t="shared" ref="C106:AH106" si="47">C10+C58</f>
        <v>3611284</v>
      </c>
      <c r="D106" s="97">
        <f t="shared" si="47"/>
        <v>3671480</v>
      </c>
      <c r="E106" s="97">
        <f t="shared" si="47"/>
        <v>3730794</v>
      </c>
      <c r="F106" s="97">
        <f t="shared" si="47"/>
        <v>3788889</v>
      </c>
      <c r="G106" s="97">
        <f t="shared" si="47"/>
        <v>3845636</v>
      </c>
      <c r="H106" s="97">
        <f t="shared" si="47"/>
        <v>839316</v>
      </c>
      <c r="I106" s="97">
        <f t="shared" si="47"/>
        <v>779120</v>
      </c>
      <c r="J106" s="97">
        <f t="shared" si="47"/>
        <v>719806</v>
      </c>
      <c r="K106" s="97">
        <f t="shared" si="47"/>
        <v>661711</v>
      </c>
      <c r="L106" s="97">
        <f t="shared" si="47"/>
        <v>604964</v>
      </c>
      <c r="M106" s="103">
        <f t="shared" si="47"/>
        <v>74803</v>
      </c>
      <c r="N106" s="103">
        <f t="shared" si="47"/>
        <v>78425</v>
      </c>
      <c r="O106" s="103">
        <f t="shared" si="47"/>
        <v>81286</v>
      </c>
      <c r="P106" s="103">
        <f t="shared" si="47"/>
        <v>85668</v>
      </c>
      <c r="Q106" s="103">
        <f t="shared" si="47"/>
        <v>90690</v>
      </c>
      <c r="R106" s="103">
        <f t="shared" si="47"/>
        <v>92620</v>
      </c>
      <c r="S106" s="103">
        <f t="shared" si="47"/>
        <v>94328</v>
      </c>
      <c r="T106" s="103">
        <f t="shared" si="47"/>
        <v>97301</v>
      </c>
      <c r="U106" s="103">
        <f t="shared" si="47"/>
        <v>98989</v>
      </c>
      <c r="V106" s="103">
        <f t="shared" si="47"/>
        <v>101623</v>
      </c>
      <c r="W106" s="103">
        <f t="shared" si="47"/>
        <v>103423</v>
      </c>
      <c r="X106" s="103">
        <f t="shared" si="47"/>
        <v>105057</v>
      </c>
      <c r="Y106" s="103">
        <f t="shared" si="47"/>
        <v>103178</v>
      </c>
      <c r="Z106" s="103">
        <f t="shared" si="47"/>
        <v>99481</v>
      </c>
      <c r="AA106" s="103">
        <f t="shared" si="47"/>
        <v>97035</v>
      </c>
      <c r="AB106" s="103">
        <f t="shared" si="47"/>
        <v>94896</v>
      </c>
      <c r="AC106" s="103">
        <f t="shared" si="47"/>
        <v>93861</v>
      </c>
      <c r="AD106" s="103">
        <f t="shared" si="47"/>
        <v>92742</v>
      </c>
      <c r="AE106" s="103">
        <f t="shared" si="47"/>
        <v>93290</v>
      </c>
      <c r="AF106" s="103">
        <f t="shared" si="47"/>
        <v>91682</v>
      </c>
      <c r="AG106" s="103">
        <f t="shared" si="47"/>
        <v>90735</v>
      </c>
      <c r="AH106" s="103">
        <f t="shared" si="47"/>
        <v>89898</v>
      </c>
      <c r="AI106" s="103">
        <f t="shared" ref="AI106:BN106" si="48">AI10+AI58</f>
        <v>90591</v>
      </c>
      <c r="AJ106" s="103">
        <f t="shared" si="48"/>
        <v>92778</v>
      </c>
      <c r="AK106" s="103">
        <f t="shared" si="48"/>
        <v>92709</v>
      </c>
      <c r="AL106" s="103">
        <f t="shared" si="48"/>
        <v>97686</v>
      </c>
      <c r="AM106" s="103">
        <f t="shared" si="48"/>
        <v>99010</v>
      </c>
      <c r="AN106" s="103">
        <f t="shared" si="48"/>
        <v>103103</v>
      </c>
      <c r="AO106" s="103">
        <f t="shared" si="48"/>
        <v>103745</v>
      </c>
      <c r="AP106" s="103">
        <f t="shared" si="48"/>
        <v>106063</v>
      </c>
      <c r="AQ106" s="103">
        <f t="shared" si="48"/>
        <v>103039</v>
      </c>
      <c r="AR106" s="103">
        <f t="shared" si="48"/>
        <v>102712</v>
      </c>
      <c r="AS106" s="103">
        <f t="shared" si="48"/>
        <v>100689</v>
      </c>
      <c r="AT106" s="103">
        <f t="shared" si="48"/>
        <v>97466</v>
      </c>
      <c r="AU106" s="103">
        <f t="shared" si="48"/>
        <v>92242</v>
      </c>
      <c r="AV106" s="103">
        <f t="shared" si="48"/>
        <v>87989</v>
      </c>
      <c r="AW106" s="103">
        <f t="shared" si="48"/>
        <v>86464</v>
      </c>
      <c r="AX106" s="103">
        <f t="shared" si="48"/>
        <v>84343</v>
      </c>
      <c r="AY106" s="103">
        <f t="shared" si="48"/>
        <v>82190</v>
      </c>
      <c r="AZ106" s="103">
        <f t="shared" si="48"/>
        <v>83432</v>
      </c>
      <c r="BA106" s="103">
        <f t="shared" si="48"/>
        <v>83217</v>
      </c>
      <c r="BB106" s="103">
        <f t="shared" si="48"/>
        <v>82192</v>
      </c>
      <c r="BC106" s="103">
        <f t="shared" si="48"/>
        <v>80597</v>
      </c>
      <c r="BD106" s="103">
        <f t="shared" si="48"/>
        <v>79649</v>
      </c>
      <c r="BE106" s="103">
        <f t="shared" si="48"/>
        <v>78249</v>
      </c>
      <c r="BF106" s="103">
        <f t="shared" si="48"/>
        <v>79390</v>
      </c>
      <c r="BG106" s="103">
        <f t="shared" si="48"/>
        <v>76698</v>
      </c>
      <c r="BH106" s="103">
        <f t="shared" si="48"/>
        <v>75698</v>
      </c>
      <c r="BI106" s="103">
        <f t="shared" si="48"/>
        <v>74012</v>
      </c>
      <c r="BJ106" s="103">
        <f t="shared" si="48"/>
        <v>74604</v>
      </c>
      <c r="BK106" s="103">
        <f t="shared" si="48"/>
        <v>73731</v>
      </c>
      <c r="BL106" s="103">
        <f t="shared" si="48"/>
        <v>72833</v>
      </c>
      <c r="BM106" s="103">
        <f t="shared" si="48"/>
        <v>72708</v>
      </c>
      <c r="BN106" s="103">
        <f t="shared" si="48"/>
        <v>71369</v>
      </c>
      <c r="BO106" s="103">
        <f t="shared" ref="BO106:CT106" si="49">BO10+BO58</f>
        <v>72638</v>
      </c>
      <c r="BP106" s="103">
        <f t="shared" si="49"/>
        <v>71001</v>
      </c>
      <c r="BQ106" s="103">
        <f t="shared" si="49"/>
        <v>60376</v>
      </c>
      <c r="BR106" s="103">
        <f t="shared" si="49"/>
        <v>58255</v>
      </c>
      <c r="BS106" s="103">
        <f t="shared" si="49"/>
        <v>56395</v>
      </c>
      <c r="BT106" s="103">
        <f t="shared" si="49"/>
        <v>57483</v>
      </c>
      <c r="BU106" s="103">
        <f t="shared" si="49"/>
        <v>57751</v>
      </c>
      <c r="BV106" s="103">
        <f t="shared" si="49"/>
        <v>63281</v>
      </c>
      <c r="BW106" s="103">
        <f t="shared" si="49"/>
        <v>62434</v>
      </c>
      <c r="BX106" s="103">
        <f t="shared" si="49"/>
        <v>62604</v>
      </c>
      <c r="BY106" s="103">
        <f t="shared" si="49"/>
        <v>60039</v>
      </c>
      <c r="BZ106" s="103">
        <f t="shared" si="49"/>
        <v>60454</v>
      </c>
      <c r="CA106" s="103">
        <f t="shared" si="49"/>
        <v>58783</v>
      </c>
      <c r="CB106" s="103">
        <f t="shared" si="49"/>
        <v>58407</v>
      </c>
      <c r="CC106" s="103">
        <f t="shared" si="49"/>
        <v>54837</v>
      </c>
      <c r="CD106" s="103">
        <f t="shared" si="49"/>
        <v>53052</v>
      </c>
      <c r="CE106" s="103">
        <f t="shared" si="49"/>
        <v>50799</v>
      </c>
      <c r="CF106" s="103">
        <f t="shared" si="49"/>
        <v>48291</v>
      </c>
      <c r="CG106" s="103">
        <f t="shared" si="49"/>
        <v>45224</v>
      </c>
      <c r="CH106" s="103">
        <f t="shared" si="49"/>
        <v>43917</v>
      </c>
      <c r="CI106" s="103">
        <f t="shared" si="49"/>
        <v>41513</v>
      </c>
      <c r="CJ106" s="103">
        <f t="shared" si="49"/>
        <v>37214</v>
      </c>
      <c r="CK106" s="103">
        <f t="shared" si="49"/>
        <v>34902</v>
      </c>
      <c r="CL106" s="103">
        <f t="shared" si="49"/>
        <v>31235</v>
      </c>
      <c r="CM106" s="103">
        <f t="shared" si="49"/>
        <v>28230</v>
      </c>
      <c r="CN106" s="103">
        <f t="shared" si="49"/>
        <v>25748</v>
      </c>
      <c r="CO106" s="103">
        <f t="shared" si="49"/>
        <v>22369</v>
      </c>
      <c r="CP106" s="103">
        <f t="shared" si="49"/>
        <v>19707</v>
      </c>
      <c r="CQ106" s="103">
        <f t="shared" si="49"/>
        <v>17578</v>
      </c>
      <c r="CR106" s="103">
        <f t="shared" si="49"/>
        <v>14822</v>
      </c>
      <c r="CS106" s="103">
        <f t="shared" si="49"/>
        <v>12684</v>
      </c>
      <c r="CT106" s="103">
        <f t="shared" si="49"/>
        <v>10100</v>
      </c>
      <c r="CU106" s="103">
        <f t="shared" ref="CU106:DH106" si="50">CU10+CU58</f>
        <v>8500</v>
      </c>
      <c r="CV106" s="103">
        <f t="shared" si="50"/>
        <v>7104</v>
      </c>
      <c r="CW106" s="103">
        <f t="shared" si="50"/>
        <v>5477</v>
      </c>
      <c r="CX106" s="103">
        <f t="shared" si="50"/>
        <v>4353</v>
      </c>
      <c r="CY106" s="103">
        <f t="shared" si="50"/>
        <v>3317</v>
      </c>
      <c r="CZ106" s="103">
        <f t="shared" si="50"/>
        <v>2381</v>
      </c>
      <c r="DA106" s="103">
        <f t="shared" si="50"/>
        <v>1808</v>
      </c>
      <c r="DB106" s="103">
        <f t="shared" si="50"/>
        <v>1328</v>
      </c>
      <c r="DC106" s="103">
        <f t="shared" si="50"/>
        <v>888</v>
      </c>
      <c r="DD106" s="103">
        <f t="shared" si="50"/>
        <v>617</v>
      </c>
      <c r="DE106" s="103">
        <f t="shared" si="50"/>
        <v>376</v>
      </c>
      <c r="DF106" s="103">
        <f t="shared" si="50"/>
        <v>223</v>
      </c>
      <c r="DG106" s="103">
        <f t="shared" si="50"/>
        <v>144</v>
      </c>
      <c r="DH106" s="103">
        <f t="shared" si="50"/>
        <v>130</v>
      </c>
    </row>
    <row r="107" spans="1:133" ht="0.95" customHeight="1" x14ac:dyDescent="0.3">
      <c r="A107" s="95" t="s">
        <v>196</v>
      </c>
      <c r="B107" s="102">
        <f t="shared" si="34"/>
        <v>6284029</v>
      </c>
      <c r="C107" s="97">
        <f t="shared" ref="C107:AH107" si="51">C11+C59</f>
        <v>3596410</v>
      </c>
      <c r="D107" s="97">
        <f t="shared" si="51"/>
        <v>3655962</v>
      </c>
      <c r="E107" s="97">
        <f t="shared" si="51"/>
        <v>3714931</v>
      </c>
      <c r="F107" s="97">
        <f t="shared" si="51"/>
        <v>3772975</v>
      </c>
      <c r="G107" s="97">
        <f t="shared" si="51"/>
        <v>3829711</v>
      </c>
      <c r="H107" s="97">
        <f t="shared" si="51"/>
        <v>855354</v>
      </c>
      <c r="I107" s="97">
        <f t="shared" si="51"/>
        <v>795802</v>
      </c>
      <c r="J107" s="97">
        <f t="shared" si="51"/>
        <v>736833</v>
      </c>
      <c r="K107" s="97">
        <f t="shared" si="51"/>
        <v>678789</v>
      </c>
      <c r="L107" s="97">
        <f t="shared" si="51"/>
        <v>622053</v>
      </c>
      <c r="M107" s="103">
        <f t="shared" si="51"/>
        <v>72158</v>
      </c>
      <c r="N107" s="103">
        <f t="shared" si="51"/>
        <v>72847</v>
      </c>
      <c r="O107" s="103">
        <f t="shared" si="51"/>
        <v>76987</v>
      </c>
      <c r="P107" s="103">
        <f t="shared" si="51"/>
        <v>80182</v>
      </c>
      <c r="Q107" s="103">
        <f t="shared" si="51"/>
        <v>84571</v>
      </c>
      <c r="R107" s="103">
        <f t="shared" si="51"/>
        <v>89066</v>
      </c>
      <c r="S107" s="103">
        <f t="shared" si="51"/>
        <v>90441</v>
      </c>
      <c r="T107" s="103">
        <f t="shared" si="51"/>
        <v>92572</v>
      </c>
      <c r="U107" s="103">
        <f t="shared" si="51"/>
        <v>96186</v>
      </c>
      <c r="V107" s="103">
        <f t="shared" si="51"/>
        <v>98120</v>
      </c>
      <c r="W107" s="103">
        <f t="shared" si="51"/>
        <v>100943</v>
      </c>
      <c r="X107" s="103">
        <f t="shared" si="51"/>
        <v>102786</v>
      </c>
      <c r="Y107" s="103">
        <f t="shared" si="51"/>
        <v>104409</v>
      </c>
      <c r="Z107" s="103">
        <f t="shared" si="51"/>
        <v>102626</v>
      </c>
      <c r="AA107" s="103">
        <f t="shared" si="51"/>
        <v>99136</v>
      </c>
      <c r="AB107" s="103">
        <f t="shared" si="51"/>
        <v>96752</v>
      </c>
      <c r="AC107" s="103">
        <f t="shared" si="51"/>
        <v>94434</v>
      </c>
      <c r="AD107" s="103">
        <f t="shared" si="51"/>
        <v>93315</v>
      </c>
      <c r="AE107" s="103">
        <f t="shared" si="51"/>
        <v>92152</v>
      </c>
      <c r="AF107" s="103">
        <f t="shared" si="51"/>
        <v>92582</v>
      </c>
      <c r="AG107" s="103">
        <f t="shared" si="51"/>
        <v>90947</v>
      </c>
      <c r="AH107" s="103">
        <f t="shared" si="51"/>
        <v>90075</v>
      </c>
      <c r="AI107" s="103">
        <f t="shared" ref="AI107:BN107" si="52">AI11+AI59</f>
        <v>89529</v>
      </c>
      <c r="AJ107" s="103">
        <f t="shared" si="52"/>
        <v>90128</v>
      </c>
      <c r="AK107" s="103">
        <f t="shared" si="52"/>
        <v>92121</v>
      </c>
      <c r="AL107" s="103">
        <f t="shared" si="52"/>
        <v>91983</v>
      </c>
      <c r="AM107" s="103">
        <f t="shared" si="52"/>
        <v>96897</v>
      </c>
      <c r="AN107" s="103">
        <f t="shared" si="52"/>
        <v>98067</v>
      </c>
      <c r="AO107" s="103">
        <f t="shared" si="52"/>
        <v>101765</v>
      </c>
      <c r="AP107" s="103">
        <f t="shared" si="52"/>
        <v>102214</v>
      </c>
      <c r="AQ107" s="103">
        <f t="shared" si="52"/>
        <v>104129</v>
      </c>
      <c r="AR107" s="103">
        <f t="shared" si="52"/>
        <v>101313</v>
      </c>
      <c r="AS107" s="103">
        <f t="shared" si="52"/>
        <v>101145</v>
      </c>
      <c r="AT107" s="103">
        <f t="shared" si="52"/>
        <v>98976</v>
      </c>
      <c r="AU107" s="103">
        <f t="shared" si="52"/>
        <v>95876</v>
      </c>
      <c r="AV107" s="103">
        <f t="shared" si="52"/>
        <v>90648</v>
      </c>
      <c r="AW107" s="103">
        <f t="shared" si="52"/>
        <v>86337</v>
      </c>
      <c r="AX107" s="103">
        <f t="shared" si="52"/>
        <v>84894</v>
      </c>
      <c r="AY107" s="103">
        <f t="shared" si="52"/>
        <v>82894</v>
      </c>
      <c r="AZ107" s="103">
        <f t="shared" si="52"/>
        <v>80935</v>
      </c>
      <c r="BA107" s="103">
        <f t="shared" si="52"/>
        <v>82232</v>
      </c>
      <c r="BB107" s="103">
        <f t="shared" si="52"/>
        <v>82136</v>
      </c>
      <c r="BC107" s="103">
        <f t="shared" si="52"/>
        <v>81220</v>
      </c>
      <c r="BD107" s="103">
        <f t="shared" si="52"/>
        <v>79592</v>
      </c>
      <c r="BE107" s="103">
        <f t="shared" si="52"/>
        <v>78757</v>
      </c>
      <c r="BF107" s="103">
        <f t="shared" si="52"/>
        <v>77380</v>
      </c>
      <c r="BG107" s="103">
        <f t="shared" si="52"/>
        <v>78477</v>
      </c>
      <c r="BH107" s="103">
        <f t="shared" si="52"/>
        <v>75908</v>
      </c>
      <c r="BI107" s="103">
        <f t="shared" si="52"/>
        <v>74894</v>
      </c>
      <c r="BJ107" s="103">
        <f t="shared" si="52"/>
        <v>73236</v>
      </c>
      <c r="BK107" s="103">
        <f t="shared" si="52"/>
        <v>73848</v>
      </c>
      <c r="BL107" s="103">
        <f t="shared" si="52"/>
        <v>73056</v>
      </c>
      <c r="BM107" s="103">
        <f t="shared" si="52"/>
        <v>71955</v>
      </c>
      <c r="BN107" s="103">
        <f t="shared" si="52"/>
        <v>71922</v>
      </c>
      <c r="BO107" s="103">
        <f t="shared" ref="BO107:CT107" si="53">BO11+BO59</f>
        <v>70648</v>
      </c>
      <c r="BP107" s="103">
        <f t="shared" si="53"/>
        <v>71839</v>
      </c>
      <c r="BQ107" s="103">
        <f t="shared" si="53"/>
        <v>70169</v>
      </c>
      <c r="BR107" s="103">
        <f t="shared" si="53"/>
        <v>59622</v>
      </c>
      <c r="BS107" s="103">
        <f t="shared" si="53"/>
        <v>57575</v>
      </c>
      <c r="BT107" s="103">
        <f t="shared" si="53"/>
        <v>55676</v>
      </c>
      <c r="BU107" s="103">
        <f t="shared" si="53"/>
        <v>56668</v>
      </c>
      <c r="BV107" s="103">
        <f t="shared" si="53"/>
        <v>56819</v>
      </c>
      <c r="BW107" s="103">
        <f t="shared" si="53"/>
        <v>62236</v>
      </c>
      <c r="BX107" s="103">
        <f t="shared" si="53"/>
        <v>61361</v>
      </c>
      <c r="BY107" s="103">
        <f t="shared" si="53"/>
        <v>61453</v>
      </c>
      <c r="BZ107" s="103">
        <f t="shared" si="53"/>
        <v>58837</v>
      </c>
      <c r="CA107" s="103">
        <f t="shared" si="53"/>
        <v>59151</v>
      </c>
      <c r="CB107" s="103">
        <f t="shared" si="53"/>
        <v>57451</v>
      </c>
      <c r="CC107" s="103">
        <f t="shared" si="53"/>
        <v>57006</v>
      </c>
      <c r="CD107" s="103">
        <f t="shared" si="53"/>
        <v>53443</v>
      </c>
      <c r="CE107" s="103">
        <f t="shared" si="53"/>
        <v>51528</v>
      </c>
      <c r="CF107" s="103">
        <f t="shared" si="53"/>
        <v>49294</v>
      </c>
      <c r="CG107" s="103">
        <f t="shared" si="53"/>
        <v>46615</v>
      </c>
      <c r="CH107" s="103">
        <f t="shared" si="53"/>
        <v>43523</v>
      </c>
      <c r="CI107" s="103">
        <f t="shared" si="53"/>
        <v>42119</v>
      </c>
      <c r="CJ107" s="103">
        <f t="shared" si="53"/>
        <v>39606</v>
      </c>
      <c r="CK107" s="103">
        <f t="shared" si="53"/>
        <v>35326</v>
      </c>
      <c r="CL107" s="103">
        <f t="shared" si="53"/>
        <v>32977</v>
      </c>
      <c r="CM107" s="103">
        <f t="shared" si="53"/>
        <v>29266</v>
      </c>
      <c r="CN107" s="103">
        <f t="shared" si="53"/>
        <v>26245</v>
      </c>
      <c r="CO107" s="103">
        <f t="shared" si="53"/>
        <v>23820</v>
      </c>
      <c r="CP107" s="103">
        <f t="shared" si="53"/>
        <v>20433</v>
      </c>
      <c r="CQ107" s="103">
        <f t="shared" si="53"/>
        <v>17887</v>
      </c>
      <c r="CR107" s="103">
        <f t="shared" si="53"/>
        <v>15770</v>
      </c>
      <c r="CS107" s="103">
        <f t="shared" si="53"/>
        <v>13040</v>
      </c>
      <c r="CT107" s="103">
        <f t="shared" si="53"/>
        <v>11076</v>
      </c>
      <c r="CU107" s="103">
        <f t="shared" ref="CU107:DH107" si="54">CU11+CU59</f>
        <v>8656</v>
      </c>
      <c r="CV107" s="103">
        <f t="shared" si="54"/>
        <v>7123</v>
      </c>
      <c r="CW107" s="103">
        <f t="shared" si="54"/>
        <v>5879</v>
      </c>
      <c r="CX107" s="103">
        <f t="shared" si="54"/>
        <v>4439</v>
      </c>
      <c r="CY107" s="103">
        <f t="shared" si="54"/>
        <v>3442</v>
      </c>
      <c r="CZ107" s="103">
        <f t="shared" si="54"/>
        <v>2582</v>
      </c>
      <c r="DA107" s="103">
        <f t="shared" si="54"/>
        <v>1807</v>
      </c>
      <c r="DB107" s="103">
        <f t="shared" si="54"/>
        <v>1326</v>
      </c>
      <c r="DC107" s="103">
        <f t="shared" si="54"/>
        <v>945</v>
      </c>
      <c r="DD107" s="103">
        <f t="shared" si="54"/>
        <v>625</v>
      </c>
      <c r="DE107" s="103">
        <f t="shared" si="54"/>
        <v>420</v>
      </c>
      <c r="DF107" s="103">
        <f t="shared" si="54"/>
        <v>248</v>
      </c>
      <c r="DG107" s="103">
        <f t="shared" si="54"/>
        <v>153</v>
      </c>
      <c r="DH107" s="103">
        <f t="shared" si="54"/>
        <v>154</v>
      </c>
    </row>
    <row r="108" spans="1:133" ht="0.95" customHeight="1" x14ac:dyDescent="0.3">
      <c r="A108" s="95" t="s">
        <v>195</v>
      </c>
      <c r="B108" s="102">
        <f t="shared" si="34"/>
        <v>6278319</v>
      </c>
      <c r="C108" s="97">
        <f t="shared" ref="C108:AH108" si="55">C12+C60</f>
        <v>3601135</v>
      </c>
      <c r="D108" s="97">
        <f t="shared" si="55"/>
        <v>3661086</v>
      </c>
      <c r="E108" s="97">
        <f t="shared" si="55"/>
        <v>3719447</v>
      </c>
      <c r="F108" s="97">
        <f t="shared" si="55"/>
        <v>3777187</v>
      </c>
      <c r="G108" s="97">
        <f t="shared" si="55"/>
        <v>3833999</v>
      </c>
      <c r="H108" s="97">
        <f t="shared" si="55"/>
        <v>872942</v>
      </c>
      <c r="I108" s="97">
        <f t="shared" si="55"/>
        <v>812991</v>
      </c>
      <c r="J108" s="97">
        <f t="shared" si="55"/>
        <v>754630</v>
      </c>
      <c r="K108" s="97">
        <f t="shared" si="55"/>
        <v>696890</v>
      </c>
      <c r="L108" s="97">
        <f t="shared" si="55"/>
        <v>640078</v>
      </c>
      <c r="M108" s="103">
        <f t="shared" si="55"/>
        <v>71893</v>
      </c>
      <c r="N108" s="103">
        <f t="shared" si="55"/>
        <v>70920</v>
      </c>
      <c r="O108" s="103">
        <f t="shared" si="55"/>
        <v>72442</v>
      </c>
      <c r="P108" s="103">
        <f t="shared" si="55"/>
        <v>76887</v>
      </c>
      <c r="Q108" s="103">
        <f t="shared" si="55"/>
        <v>79959</v>
      </c>
      <c r="R108" s="103">
        <f t="shared" si="55"/>
        <v>83845</v>
      </c>
      <c r="S108" s="103">
        <f t="shared" si="55"/>
        <v>87670</v>
      </c>
      <c r="T108" s="103">
        <f t="shared" si="55"/>
        <v>89324</v>
      </c>
      <c r="U108" s="103">
        <f t="shared" si="55"/>
        <v>92029</v>
      </c>
      <c r="V108" s="103">
        <f t="shared" si="55"/>
        <v>95767</v>
      </c>
      <c r="W108" s="103">
        <f t="shared" si="55"/>
        <v>97821</v>
      </c>
      <c r="X108" s="103">
        <f t="shared" si="55"/>
        <v>100749</v>
      </c>
      <c r="Y108" s="103">
        <f t="shared" si="55"/>
        <v>102490</v>
      </c>
      <c r="Z108" s="103">
        <f t="shared" si="55"/>
        <v>104208</v>
      </c>
      <c r="AA108" s="103">
        <f t="shared" si="55"/>
        <v>102529</v>
      </c>
      <c r="AB108" s="103">
        <f t="shared" si="55"/>
        <v>99192</v>
      </c>
      <c r="AC108" s="103">
        <f t="shared" si="55"/>
        <v>96618</v>
      </c>
      <c r="AD108" s="103">
        <f t="shared" si="55"/>
        <v>94432</v>
      </c>
      <c r="AE108" s="103">
        <f t="shared" si="55"/>
        <v>93433</v>
      </c>
      <c r="AF108" s="103">
        <f t="shared" si="55"/>
        <v>92034</v>
      </c>
      <c r="AG108" s="103">
        <f t="shared" si="55"/>
        <v>92467</v>
      </c>
      <c r="AH108" s="103">
        <f t="shared" si="55"/>
        <v>90718</v>
      </c>
      <c r="AI108" s="103">
        <f t="shared" ref="AI108:BN108" si="56">AI12+AI60</f>
        <v>90280</v>
      </c>
      <c r="AJ108" s="103">
        <f t="shared" si="56"/>
        <v>89668</v>
      </c>
      <c r="AK108" s="103">
        <f t="shared" si="56"/>
        <v>90139</v>
      </c>
      <c r="AL108" s="103">
        <f t="shared" si="56"/>
        <v>92194</v>
      </c>
      <c r="AM108" s="103">
        <f t="shared" si="56"/>
        <v>91982</v>
      </c>
      <c r="AN108" s="103">
        <f t="shared" si="56"/>
        <v>96780</v>
      </c>
      <c r="AO108" s="103">
        <f t="shared" si="56"/>
        <v>97819</v>
      </c>
      <c r="AP108" s="103">
        <f t="shared" si="56"/>
        <v>101260</v>
      </c>
      <c r="AQ108" s="103">
        <f t="shared" si="56"/>
        <v>101479</v>
      </c>
      <c r="AR108" s="103">
        <f t="shared" si="56"/>
        <v>103253</v>
      </c>
      <c r="AS108" s="103">
        <f t="shared" si="56"/>
        <v>100468</v>
      </c>
      <c r="AT108" s="103">
        <f t="shared" si="56"/>
        <v>100361</v>
      </c>
      <c r="AU108" s="103">
        <f t="shared" si="56"/>
        <v>98016</v>
      </c>
      <c r="AV108" s="103">
        <f t="shared" si="56"/>
        <v>95039</v>
      </c>
      <c r="AW108" s="103">
        <f t="shared" si="56"/>
        <v>89837</v>
      </c>
      <c r="AX108" s="103">
        <f t="shared" si="56"/>
        <v>85363</v>
      </c>
      <c r="AY108" s="103">
        <f t="shared" si="56"/>
        <v>83984</v>
      </c>
      <c r="AZ108" s="103">
        <f t="shared" si="56"/>
        <v>82096</v>
      </c>
      <c r="BA108" s="103">
        <f t="shared" si="56"/>
        <v>80170</v>
      </c>
      <c r="BB108" s="103">
        <f t="shared" si="56"/>
        <v>81520</v>
      </c>
      <c r="BC108" s="103">
        <f t="shared" si="56"/>
        <v>81425</v>
      </c>
      <c r="BD108" s="103">
        <f t="shared" si="56"/>
        <v>80544</v>
      </c>
      <c r="BE108" s="103">
        <f t="shared" si="56"/>
        <v>78958</v>
      </c>
      <c r="BF108" s="103">
        <f t="shared" si="56"/>
        <v>78136</v>
      </c>
      <c r="BG108" s="103">
        <f t="shared" si="56"/>
        <v>76801</v>
      </c>
      <c r="BH108" s="103">
        <f t="shared" si="56"/>
        <v>77773</v>
      </c>
      <c r="BI108" s="103">
        <f t="shared" si="56"/>
        <v>75330</v>
      </c>
      <c r="BJ108" s="103">
        <f t="shared" si="56"/>
        <v>74328</v>
      </c>
      <c r="BK108" s="103">
        <f t="shared" si="56"/>
        <v>72689</v>
      </c>
      <c r="BL108" s="103">
        <f t="shared" si="56"/>
        <v>73233</v>
      </c>
      <c r="BM108" s="103">
        <f t="shared" si="56"/>
        <v>72416</v>
      </c>
      <c r="BN108" s="103">
        <f t="shared" si="56"/>
        <v>71265</v>
      </c>
      <c r="BO108" s="103">
        <f t="shared" ref="BO108:CT108" si="57">BO12+BO60</f>
        <v>71203</v>
      </c>
      <c r="BP108" s="103">
        <f t="shared" si="57"/>
        <v>69999</v>
      </c>
      <c r="BQ108" s="103">
        <f t="shared" si="57"/>
        <v>71046</v>
      </c>
      <c r="BR108" s="103">
        <f t="shared" si="57"/>
        <v>69291</v>
      </c>
      <c r="BS108" s="103">
        <f t="shared" si="57"/>
        <v>58978</v>
      </c>
      <c r="BT108" s="103">
        <f t="shared" si="57"/>
        <v>56911</v>
      </c>
      <c r="BU108" s="103">
        <f t="shared" si="57"/>
        <v>55010</v>
      </c>
      <c r="BV108" s="103">
        <f t="shared" si="57"/>
        <v>55860</v>
      </c>
      <c r="BW108" s="103">
        <f t="shared" si="57"/>
        <v>55926</v>
      </c>
      <c r="BX108" s="103">
        <f t="shared" si="57"/>
        <v>61276</v>
      </c>
      <c r="BY108" s="103">
        <f t="shared" si="57"/>
        <v>60363</v>
      </c>
      <c r="BZ108" s="103">
        <f t="shared" si="57"/>
        <v>60177</v>
      </c>
      <c r="CA108" s="103">
        <f t="shared" si="57"/>
        <v>57689</v>
      </c>
      <c r="CB108" s="103">
        <f t="shared" si="57"/>
        <v>57847</v>
      </c>
      <c r="CC108" s="103">
        <f t="shared" si="57"/>
        <v>56129</v>
      </c>
      <c r="CD108" s="103">
        <f t="shared" si="57"/>
        <v>55611</v>
      </c>
      <c r="CE108" s="103">
        <f t="shared" si="57"/>
        <v>51987</v>
      </c>
      <c r="CF108" s="103">
        <f t="shared" si="57"/>
        <v>49987</v>
      </c>
      <c r="CG108" s="103">
        <f t="shared" si="57"/>
        <v>47661</v>
      </c>
      <c r="CH108" s="103">
        <f t="shared" si="57"/>
        <v>44997</v>
      </c>
      <c r="CI108" s="103">
        <f t="shared" si="57"/>
        <v>41842</v>
      </c>
      <c r="CJ108" s="103">
        <f t="shared" si="57"/>
        <v>40219</v>
      </c>
      <c r="CK108" s="103">
        <f t="shared" si="57"/>
        <v>37682</v>
      </c>
      <c r="CL108" s="103">
        <f t="shared" si="57"/>
        <v>33468</v>
      </c>
      <c r="CM108" s="103">
        <f t="shared" si="57"/>
        <v>31034</v>
      </c>
      <c r="CN108" s="103">
        <f t="shared" si="57"/>
        <v>27292</v>
      </c>
      <c r="CO108" s="103">
        <f t="shared" si="57"/>
        <v>24274</v>
      </c>
      <c r="CP108" s="103">
        <f t="shared" si="57"/>
        <v>21916</v>
      </c>
      <c r="CQ108" s="103">
        <f t="shared" si="57"/>
        <v>18541</v>
      </c>
      <c r="CR108" s="103">
        <f t="shared" si="57"/>
        <v>16169</v>
      </c>
      <c r="CS108" s="103">
        <f t="shared" si="57"/>
        <v>14063</v>
      </c>
      <c r="CT108" s="103">
        <f t="shared" si="57"/>
        <v>11456</v>
      </c>
      <c r="CU108" s="103">
        <f t="shared" ref="CU108:DH108" si="58">CU12+CU60</f>
        <v>9604</v>
      </c>
      <c r="CV108" s="103">
        <f t="shared" si="58"/>
        <v>7369</v>
      </c>
      <c r="CW108" s="103">
        <f t="shared" si="58"/>
        <v>5991</v>
      </c>
      <c r="CX108" s="103">
        <f t="shared" si="58"/>
        <v>4871</v>
      </c>
      <c r="CY108" s="103">
        <f t="shared" si="58"/>
        <v>3587</v>
      </c>
      <c r="CZ108" s="103">
        <f t="shared" si="58"/>
        <v>2748</v>
      </c>
      <c r="DA108" s="103">
        <f t="shared" si="58"/>
        <v>2022</v>
      </c>
      <c r="DB108" s="103">
        <f t="shared" si="58"/>
        <v>1410</v>
      </c>
      <c r="DC108" s="103">
        <f t="shared" si="58"/>
        <v>1002</v>
      </c>
      <c r="DD108" s="103">
        <f t="shared" si="58"/>
        <v>692</v>
      </c>
      <c r="DE108" s="103">
        <f t="shared" si="58"/>
        <v>432</v>
      </c>
      <c r="DF108" s="103">
        <f t="shared" si="58"/>
        <v>295</v>
      </c>
      <c r="DG108" s="103">
        <f t="shared" si="58"/>
        <v>178</v>
      </c>
      <c r="DH108" s="103">
        <f t="shared" si="58"/>
        <v>181</v>
      </c>
    </row>
    <row r="109" spans="1:133" ht="0.95" customHeight="1" x14ac:dyDescent="0.3">
      <c r="A109" s="95" t="s">
        <v>194</v>
      </c>
      <c r="B109" s="102">
        <f t="shared" si="34"/>
        <v>6285156</v>
      </c>
      <c r="C109" s="97">
        <f t="shared" ref="C109:AH109" si="59">C13+C61</f>
        <v>3616701</v>
      </c>
      <c r="D109" s="97">
        <f t="shared" si="59"/>
        <v>3675990</v>
      </c>
      <c r="E109" s="97">
        <f t="shared" si="59"/>
        <v>3734727</v>
      </c>
      <c r="F109" s="97">
        <f t="shared" si="59"/>
        <v>3791929</v>
      </c>
      <c r="G109" s="97">
        <f t="shared" si="59"/>
        <v>3848418</v>
      </c>
      <c r="H109" s="97">
        <f t="shared" si="59"/>
        <v>887882</v>
      </c>
      <c r="I109" s="97">
        <f t="shared" si="59"/>
        <v>828593</v>
      </c>
      <c r="J109" s="97">
        <f t="shared" si="59"/>
        <v>769856</v>
      </c>
      <c r="K109" s="97">
        <f t="shared" si="59"/>
        <v>712654</v>
      </c>
      <c r="L109" s="97">
        <f t="shared" si="59"/>
        <v>656165</v>
      </c>
      <c r="M109" s="103">
        <f t="shared" si="59"/>
        <v>70404</v>
      </c>
      <c r="N109" s="103">
        <f t="shared" si="59"/>
        <v>70691</v>
      </c>
      <c r="O109" s="103">
        <f t="shared" si="59"/>
        <v>70867</v>
      </c>
      <c r="P109" s="103">
        <f t="shared" si="59"/>
        <v>72759</v>
      </c>
      <c r="Q109" s="103">
        <f t="shared" si="59"/>
        <v>77186</v>
      </c>
      <c r="R109" s="103">
        <f t="shared" si="59"/>
        <v>79705</v>
      </c>
      <c r="S109" s="103">
        <f t="shared" si="59"/>
        <v>83216</v>
      </c>
      <c r="T109" s="103">
        <f t="shared" si="59"/>
        <v>87019</v>
      </c>
      <c r="U109" s="103">
        <f t="shared" si="59"/>
        <v>89240</v>
      </c>
      <c r="V109" s="103">
        <f t="shared" si="59"/>
        <v>92004</v>
      </c>
      <c r="W109" s="103">
        <f t="shared" si="59"/>
        <v>95785</v>
      </c>
      <c r="X109" s="103">
        <f t="shared" si="59"/>
        <v>97858</v>
      </c>
      <c r="Y109" s="103">
        <f t="shared" si="59"/>
        <v>100830</v>
      </c>
      <c r="Z109" s="103">
        <f t="shared" si="59"/>
        <v>102529</v>
      </c>
      <c r="AA109" s="103">
        <f t="shared" si="59"/>
        <v>104328</v>
      </c>
      <c r="AB109" s="103">
        <f t="shared" si="59"/>
        <v>102630</v>
      </c>
      <c r="AC109" s="103">
        <f t="shared" si="59"/>
        <v>99351</v>
      </c>
      <c r="AD109" s="103">
        <f t="shared" si="59"/>
        <v>96682</v>
      </c>
      <c r="AE109" s="103">
        <f t="shared" si="59"/>
        <v>94385</v>
      </c>
      <c r="AF109" s="103">
        <f t="shared" si="59"/>
        <v>93104</v>
      </c>
      <c r="AG109" s="103">
        <f t="shared" si="59"/>
        <v>91886</v>
      </c>
      <c r="AH109" s="103">
        <f t="shared" si="59"/>
        <v>92342</v>
      </c>
      <c r="AI109" s="103">
        <f t="shared" ref="AI109:BN109" si="60">AI13+AI61</f>
        <v>90897</v>
      </c>
      <c r="AJ109" s="103">
        <f t="shared" si="60"/>
        <v>90672</v>
      </c>
      <c r="AK109" s="103">
        <f t="shared" si="60"/>
        <v>89935</v>
      </c>
      <c r="AL109" s="103">
        <f t="shared" si="60"/>
        <v>90479</v>
      </c>
      <c r="AM109" s="103">
        <f t="shared" si="60"/>
        <v>92408</v>
      </c>
      <c r="AN109" s="103">
        <f t="shared" si="60"/>
        <v>91957</v>
      </c>
      <c r="AO109" s="103">
        <f t="shared" si="60"/>
        <v>96804</v>
      </c>
      <c r="AP109" s="103">
        <f t="shared" si="60"/>
        <v>97783</v>
      </c>
      <c r="AQ109" s="103">
        <f t="shared" si="60"/>
        <v>101140</v>
      </c>
      <c r="AR109" s="103">
        <f t="shared" si="60"/>
        <v>101358</v>
      </c>
      <c r="AS109" s="103">
        <f t="shared" si="60"/>
        <v>102975</v>
      </c>
      <c r="AT109" s="103">
        <f t="shared" si="60"/>
        <v>100103</v>
      </c>
      <c r="AU109" s="103">
        <f t="shared" si="60"/>
        <v>100039</v>
      </c>
      <c r="AV109" s="103">
        <f t="shared" si="60"/>
        <v>97623</v>
      </c>
      <c r="AW109" s="103">
        <f t="shared" si="60"/>
        <v>94660</v>
      </c>
      <c r="AX109" s="103">
        <f t="shared" si="60"/>
        <v>89374</v>
      </c>
      <c r="AY109" s="103">
        <f t="shared" si="60"/>
        <v>84925</v>
      </c>
      <c r="AZ109" s="103">
        <f t="shared" si="60"/>
        <v>83539</v>
      </c>
      <c r="BA109" s="103">
        <f t="shared" si="60"/>
        <v>81756</v>
      </c>
      <c r="BB109" s="103">
        <f t="shared" si="60"/>
        <v>79834</v>
      </c>
      <c r="BC109" s="103">
        <f t="shared" si="60"/>
        <v>81092</v>
      </c>
      <c r="BD109" s="103">
        <f t="shared" si="60"/>
        <v>81019</v>
      </c>
      <c r="BE109" s="103">
        <f t="shared" si="60"/>
        <v>80118</v>
      </c>
      <c r="BF109" s="103">
        <f t="shared" si="60"/>
        <v>78585</v>
      </c>
      <c r="BG109" s="103">
        <f t="shared" si="60"/>
        <v>77754</v>
      </c>
      <c r="BH109" s="103">
        <f t="shared" si="60"/>
        <v>76421</v>
      </c>
      <c r="BI109" s="103">
        <f t="shared" si="60"/>
        <v>77312</v>
      </c>
      <c r="BJ109" s="103">
        <f t="shared" si="60"/>
        <v>74972</v>
      </c>
      <c r="BK109" s="103">
        <f t="shared" si="60"/>
        <v>73870</v>
      </c>
      <c r="BL109" s="103">
        <f t="shared" si="60"/>
        <v>72177</v>
      </c>
      <c r="BM109" s="103">
        <f t="shared" si="60"/>
        <v>72711</v>
      </c>
      <c r="BN109" s="103">
        <f t="shared" si="60"/>
        <v>71896</v>
      </c>
      <c r="BO109" s="103">
        <f t="shared" ref="BO109:CT109" si="61">BO13+BO61</f>
        <v>70675</v>
      </c>
      <c r="BP109" s="103">
        <f t="shared" si="61"/>
        <v>70617</v>
      </c>
      <c r="BQ109" s="103">
        <f t="shared" si="61"/>
        <v>69345</v>
      </c>
      <c r="BR109" s="103">
        <f t="shared" si="61"/>
        <v>70330</v>
      </c>
      <c r="BS109" s="103">
        <f t="shared" si="61"/>
        <v>68494</v>
      </c>
      <c r="BT109" s="103">
        <f t="shared" si="61"/>
        <v>58295</v>
      </c>
      <c r="BU109" s="103">
        <f t="shared" si="61"/>
        <v>56168</v>
      </c>
      <c r="BV109" s="103">
        <f t="shared" si="61"/>
        <v>54252</v>
      </c>
      <c r="BW109" s="103">
        <f t="shared" si="61"/>
        <v>55042</v>
      </c>
      <c r="BX109" s="103">
        <f t="shared" si="61"/>
        <v>55051</v>
      </c>
      <c r="BY109" s="103">
        <f t="shared" si="61"/>
        <v>60279</v>
      </c>
      <c r="BZ109" s="103">
        <f t="shared" si="61"/>
        <v>59149</v>
      </c>
      <c r="CA109" s="103">
        <f t="shared" si="61"/>
        <v>58910</v>
      </c>
      <c r="CB109" s="103">
        <f t="shared" si="61"/>
        <v>56577</v>
      </c>
      <c r="CC109" s="103">
        <f t="shared" si="61"/>
        <v>56532</v>
      </c>
      <c r="CD109" s="103">
        <f t="shared" si="61"/>
        <v>54707</v>
      </c>
      <c r="CE109" s="103">
        <f t="shared" si="61"/>
        <v>54112</v>
      </c>
      <c r="CF109" s="103">
        <f t="shared" si="61"/>
        <v>50479</v>
      </c>
      <c r="CG109" s="103">
        <f t="shared" si="61"/>
        <v>48363</v>
      </c>
      <c r="CH109" s="103">
        <f t="shared" si="61"/>
        <v>45912</v>
      </c>
      <c r="CI109" s="103">
        <f t="shared" si="61"/>
        <v>43141</v>
      </c>
      <c r="CJ109" s="103">
        <f t="shared" si="61"/>
        <v>40011</v>
      </c>
      <c r="CK109" s="103">
        <f t="shared" si="61"/>
        <v>38230</v>
      </c>
      <c r="CL109" s="103">
        <f t="shared" si="61"/>
        <v>35677</v>
      </c>
      <c r="CM109" s="103">
        <f t="shared" si="61"/>
        <v>31585</v>
      </c>
      <c r="CN109" s="103">
        <f t="shared" si="61"/>
        <v>28923</v>
      </c>
      <c r="CO109" s="103">
        <f t="shared" si="61"/>
        <v>25256</v>
      </c>
      <c r="CP109" s="103">
        <f t="shared" si="61"/>
        <v>22297</v>
      </c>
      <c r="CQ109" s="103">
        <f t="shared" si="61"/>
        <v>19897</v>
      </c>
      <c r="CR109" s="103">
        <f t="shared" si="61"/>
        <v>16635</v>
      </c>
      <c r="CS109" s="103">
        <f t="shared" si="61"/>
        <v>14346</v>
      </c>
      <c r="CT109" s="103">
        <f t="shared" si="61"/>
        <v>12337</v>
      </c>
      <c r="CU109" s="103">
        <f t="shared" ref="CU109:DH109" si="62">CU13+CU61</f>
        <v>9907</v>
      </c>
      <c r="CV109" s="103">
        <f t="shared" si="62"/>
        <v>8164</v>
      </c>
      <c r="CW109" s="103">
        <f t="shared" si="62"/>
        <v>6178</v>
      </c>
      <c r="CX109" s="103">
        <f t="shared" si="62"/>
        <v>4943</v>
      </c>
      <c r="CY109" s="103">
        <f t="shared" si="62"/>
        <v>3974</v>
      </c>
      <c r="CZ109" s="103">
        <f t="shared" si="62"/>
        <v>2831</v>
      </c>
      <c r="DA109" s="103">
        <f t="shared" si="62"/>
        <v>2085</v>
      </c>
      <c r="DB109" s="103">
        <f t="shared" si="62"/>
        <v>1486</v>
      </c>
      <c r="DC109" s="103">
        <f t="shared" si="62"/>
        <v>1047</v>
      </c>
      <c r="DD109" s="103">
        <f t="shared" si="62"/>
        <v>715</v>
      </c>
      <c r="DE109" s="103">
        <f t="shared" si="62"/>
        <v>501</v>
      </c>
      <c r="DF109" s="103">
        <f t="shared" si="62"/>
        <v>304</v>
      </c>
      <c r="DG109" s="103">
        <f t="shared" si="62"/>
        <v>199</v>
      </c>
      <c r="DH109" s="103">
        <f t="shared" si="62"/>
        <v>209</v>
      </c>
    </row>
    <row r="110" spans="1:133" ht="0.95" customHeight="1" x14ac:dyDescent="0.3">
      <c r="A110" s="95" t="s">
        <v>193</v>
      </c>
      <c r="B110" s="102">
        <f t="shared" si="34"/>
        <v>6303573</v>
      </c>
      <c r="C110" s="97">
        <f t="shared" ref="C110:AH110" si="63">C14+C62</f>
        <v>3643659</v>
      </c>
      <c r="D110" s="97">
        <f t="shared" si="63"/>
        <v>3700071</v>
      </c>
      <c r="E110" s="97">
        <f t="shared" si="63"/>
        <v>3758232</v>
      </c>
      <c r="F110" s="97">
        <f t="shared" si="63"/>
        <v>3815852</v>
      </c>
      <c r="G110" s="97">
        <f t="shared" si="63"/>
        <v>3871835</v>
      </c>
      <c r="H110" s="97">
        <f t="shared" si="63"/>
        <v>900163</v>
      </c>
      <c r="I110" s="97">
        <f t="shared" si="63"/>
        <v>843751</v>
      </c>
      <c r="J110" s="97">
        <f t="shared" si="63"/>
        <v>785590</v>
      </c>
      <c r="K110" s="97">
        <f t="shared" si="63"/>
        <v>727970</v>
      </c>
      <c r="L110" s="97">
        <f t="shared" si="63"/>
        <v>671987</v>
      </c>
      <c r="M110" s="103">
        <f t="shared" si="63"/>
        <v>70683</v>
      </c>
      <c r="N110" s="103">
        <f t="shared" si="63"/>
        <v>69886</v>
      </c>
      <c r="O110" s="103">
        <f t="shared" si="63"/>
        <v>71059</v>
      </c>
      <c r="P110" s="103">
        <f t="shared" si="63"/>
        <v>71172</v>
      </c>
      <c r="Q110" s="103">
        <f t="shared" si="63"/>
        <v>72657</v>
      </c>
      <c r="R110" s="103">
        <f t="shared" si="63"/>
        <v>76989</v>
      </c>
      <c r="S110" s="103">
        <f t="shared" si="63"/>
        <v>79231</v>
      </c>
      <c r="T110" s="103">
        <f t="shared" si="63"/>
        <v>82744</v>
      </c>
      <c r="U110" s="103">
        <f t="shared" si="63"/>
        <v>86962</v>
      </c>
      <c r="V110" s="103">
        <f t="shared" si="63"/>
        <v>89263</v>
      </c>
      <c r="W110" s="103">
        <f t="shared" si="63"/>
        <v>92142</v>
      </c>
      <c r="X110" s="103">
        <f t="shared" si="63"/>
        <v>95982</v>
      </c>
      <c r="Y110" s="103">
        <f t="shared" si="63"/>
        <v>98001</v>
      </c>
      <c r="Z110" s="103">
        <f t="shared" si="63"/>
        <v>101141</v>
      </c>
      <c r="AA110" s="103">
        <f t="shared" si="63"/>
        <v>102839</v>
      </c>
      <c r="AB110" s="103">
        <f t="shared" si="63"/>
        <v>104725</v>
      </c>
      <c r="AC110" s="103">
        <f t="shared" si="63"/>
        <v>102979</v>
      </c>
      <c r="AD110" s="103">
        <f t="shared" si="63"/>
        <v>99705</v>
      </c>
      <c r="AE110" s="103">
        <f t="shared" si="63"/>
        <v>97043</v>
      </c>
      <c r="AF110" s="103">
        <f t="shared" si="63"/>
        <v>94548</v>
      </c>
      <c r="AG110" s="103">
        <f t="shared" si="63"/>
        <v>93318</v>
      </c>
      <c r="AH110" s="103">
        <f t="shared" si="63"/>
        <v>92161</v>
      </c>
      <c r="AI110" s="103">
        <f t="shared" ref="AI110:BN110" si="64">AI14+AI62</f>
        <v>92939</v>
      </c>
      <c r="AJ110" s="103">
        <f t="shared" si="64"/>
        <v>91631</v>
      </c>
      <c r="AK110" s="103">
        <f t="shared" si="64"/>
        <v>91206</v>
      </c>
      <c r="AL110" s="103">
        <f t="shared" si="64"/>
        <v>90545</v>
      </c>
      <c r="AM110" s="103">
        <f t="shared" si="64"/>
        <v>90901</v>
      </c>
      <c r="AN110" s="103">
        <f t="shared" si="64"/>
        <v>92789</v>
      </c>
      <c r="AO110" s="103">
        <f t="shared" si="64"/>
        <v>92321</v>
      </c>
      <c r="AP110" s="103">
        <f t="shared" si="64"/>
        <v>97145</v>
      </c>
      <c r="AQ110" s="103">
        <f t="shared" si="64"/>
        <v>98028</v>
      </c>
      <c r="AR110" s="103">
        <f t="shared" si="64"/>
        <v>101335</v>
      </c>
      <c r="AS110" s="103">
        <f t="shared" si="64"/>
        <v>101484</v>
      </c>
      <c r="AT110" s="103">
        <f t="shared" si="64"/>
        <v>102898</v>
      </c>
      <c r="AU110" s="103">
        <f t="shared" si="64"/>
        <v>99966</v>
      </c>
      <c r="AV110" s="103">
        <f t="shared" si="64"/>
        <v>99887</v>
      </c>
      <c r="AW110" s="103">
        <f t="shared" si="64"/>
        <v>97451</v>
      </c>
      <c r="AX110" s="103">
        <f t="shared" si="64"/>
        <v>94485</v>
      </c>
      <c r="AY110" s="103">
        <f t="shared" si="64"/>
        <v>89188</v>
      </c>
      <c r="AZ110" s="103">
        <f t="shared" si="64"/>
        <v>84690</v>
      </c>
      <c r="BA110" s="103">
        <f t="shared" si="64"/>
        <v>83322</v>
      </c>
      <c r="BB110" s="103">
        <f t="shared" si="64"/>
        <v>81563</v>
      </c>
      <c r="BC110" s="103">
        <f t="shared" si="64"/>
        <v>79659</v>
      </c>
      <c r="BD110" s="103">
        <f t="shared" si="64"/>
        <v>80771</v>
      </c>
      <c r="BE110" s="103">
        <f t="shared" si="64"/>
        <v>80679</v>
      </c>
      <c r="BF110" s="103">
        <f t="shared" si="64"/>
        <v>79839</v>
      </c>
      <c r="BG110" s="103">
        <f t="shared" si="64"/>
        <v>78277</v>
      </c>
      <c r="BH110" s="103">
        <f t="shared" si="64"/>
        <v>77370</v>
      </c>
      <c r="BI110" s="103">
        <f t="shared" si="64"/>
        <v>76032</v>
      </c>
      <c r="BJ110" s="103">
        <f t="shared" si="64"/>
        <v>76925</v>
      </c>
      <c r="BK110" s="103">
        <f t="shared" si="64"/>
        <v>74603</v>
      </c>
      <c r="BL110" s="103">
        <f t="shared" si="64"/>
        <v>73362</v>
      </c>
      <c r="BM110" s="103">
        <f t="shared" si="64"/>
        <v>71710</v>
      </c>
      <c r="BN110" s="103">
        <f t="shared" si="64"/>
        <v>72207</v>
      </c>
      <c r="BO110" s="103">
        <f t="shared" ref="BO110:CT110" si="65">BO14+BO62</f>
        <v>71354</v>
      </c>
      <c r="BP110" s="103">
        <f t="shared" si="65"/>
        <v>70088</v>
      </c>
      <c r="BQ110" s="103">
        <f t="shared" si="65"/>
        <v>69979</v>
      </c>
      <c r="BR110" s="103">
        <f t="shared" si="65"/>
        <v>68750</v>
      </c>
      <c r="BS110" s="103">
        <f t="shared" si="65"/>
        <v>69610</v>
      </c>
      <c r="BT110" s="103">
        <f t="shared" si="65"/>
        <v>67624</v>
      </c>
      <c r="BU110" s="103">
        <f t="shared" si="65"/>
        <v>57513</v>
      </c>
      <c r="BV110" s="103">
        <f t="shared" si="65"/>
        <v>55419</v>
      </c>
      <c r="BW110" s="103">
        <f t="shared" si="65"/>
        <v>53489</v>
      </c>
      <c r="BX110" s="103">
        <f t="shared" si="65"/>
        <v>54137</v>
      </c>
      <c r="BY110" s="103">
        <f t="shared" si="65"/>
        <v>54190</v>
      </c>
      <c r="BZ110" s="103">
        <f t="shared" si="65"/>
        <v>59144</v>
      </c>
      <c r="CA110" s="103">
        <f t="shared" si="65"/>
        <v>58018</v>
      </c>
      <c r="CB110" s="103">
        <f t="shared" si="65"/>
        <v>57709</v>
      </c>
      <c r="CC110" s="103">
        <f t="shared" si="65"/>
        <v>55341</v>
      </c>
      <c r="CD110" s="103">
        <f t="shared" si="65"/>
        <v>55169</v>
      </c>
      <c r="CE110" s="103">
        <f t="shared" si="65"/>
        <v>53330</v>
      </c>
      <c r="CF110" s="103">
        <f t="shared" si="65"/>
        <v>52541</v>
      </c>
      <c r="CG110" s="103">
        <f t="shared" si="65"/>
        <v>48864</v>
      </c>
      <c r="CH110" s="103">
        <f t="shared" si="65"/>
        <v>46684</v>
      </c>
      <c r="CI110" s="103">
        <f t="shared" si="65"/>
        <v>44120</v>
      </c>
      <c r="CJ110" s="103">
        <f t="shared" si="65"/>
        <v>41277</v>
      </c>
      <c r="CK110" s="103">
        <f t="shared" si="65"/>
        <v>38114</v>
      </c>
      <c r="CL110" s="103">
        <f t="shared" si="65"/>
        <v>36197</v>
      </c>
      <c r="CM110" s="103">
        <f t="shared" si="65"/>
        <v>33630</v>
      </c>
      <c r="CN110" s="103">
        <f t="shared" si="65"/>
        <v>29583</v>
      </c>
      <c r="CO110" s="103">
        <f t="shared" si="65"/>
        <v>26926</v>
      </c>
      <c r="CP110" s="103">
        <f t="shared" si="65"/>
        <v>23259</v>
      </c>
      <c r="CQ110" s="103">
        <f t="shared" si="65"/>
        <v>20383</v>
      </c>
      <c r="CR110" s="103">
        <f t="shared" si="65"/>
        <v>17981</v>
      </c>
      <c r="CS110" s="103">
        <f t="shared" si="65"/>
        <v>14834</v>
      </c>
      <c r="CT110" s="103">
        <f t="shared" si="65"/>
        <v>12608</v>
      </c>
      <c r="CU110" s="103">
        <f t="shared" ref="CU110:DH110" si="66">CU14+CU62</f>
        <v>10694</v>
      </c>
      <c r="CV110" s="103">
        <f t="shared" si="66"/>
        <v>8457</v>
      </c>
      <c r="CW110" s="103">
        <f t="shared" si="66"/>
        <v>6842</v>
      </c>
      <c r="CX110" s="103">
        <f t="shared" si="66"/>
        <v>5172</v>
      </c>
      <c r="CY110" s="103">
        <f t="shared" si="66"/>
        <v>3990</v>
      </c>
      <c r="CZ110" s="103">
        <f t="shared" si="66"/>
        <v>3125</v>
      </c>
      <c r="DA110" s="103">
        <f t="shared" si="66"/>
        <v>2194</v>
      </c>
      <c r="DB110" s="103">
        <f t="shared" si="66"/>
        <v>1610</v>
      </c>
      <c r="DC110" s="103">
        <f t="shared" si="66"/>
        <v>1126</v>
      </c>
      <c r="DD110" s="103">
        <f t="shared" si="66"/>
        <v>748</v>
      </c>
      <c r="DE110" s="103">
        <f t="shared" si="66"/>
        <v>496</v>
      </c>
      <c r="DF110" s="103">
        <f t="shared" si="66"/>
        <v>357</v>
      </c>
      <c r="DG110" s="103">
        <f t="shared" si="66"/>
        <v>221</v>
      </c>
      <c r="DH110" s="103">
        <f t="shared" si="66"/>
        <v>238</v>
      </c>
    </row>
    <row r="111" spans="1:133" ht="0.95" customHeight="1" x14ac:dyDescent="0.3">
      <c r="A111" s="95" t="s">
        <v>192</v>
      </c>
      <c r="B111" s="102">
        <f t="shared" si="34"/>
        <v>6335243</v>
      </c>
      <c r="C111" s="97">
        <f t="shared" ref="C111:AH111" si="67">C15+C63</f>
        <v>3683513</v>
      </c>
      <c r="D111" s="97">
        <f t="shared" si="67"/>
        <v>3736148</v>
      </c>
      <c r="E111" s="97">
        <f t="shared" si="67"/>
        <v>3791423</v>
      </c>
      <c r="F111" s="97">
        <f t="shared" si="67"/>
        <v>3848479</v>
      </c>
      <c r="G111" s="97">
        <f t="shared" si="67"/>
        <v>3904876</v>
      </c>
      <c r="H111" s="97">
        <f t="shared" si="67"/>
        <v>907187</v>
      </c>
      <c r="I111" s="97">
        <f t="shared" si="67"/>
        <v>854552</v>
      </c>
      <c r="J111" s="97">
        <f t="shared" si="67"/>
        <v>799277</v>
      </c>
      <c r="K111" s="97">
        <f t="shared" si="67"/>
        <v>742221</v>
      </c>
      <c r="L111" s="97">
        <f t="shared" si="67"/>
        <v>685824</v>
      </c>
      <c r="M111" s="103">
        <f t="shared" si="67"/>
        <v>73323</v>
      </c>
      <c r="N111" s="103">
        <f t="shared" si="67"/>
        <v>70714</v>
      </c>
      <c r="O111" s="103">
        <f t="shared" si="67"/>
        <v>70038</v>
      </c>
      <c r="P111" s="103">
        <f t="shared" si="67"/>
        <v>71361</v>
      </c>
      <c r="Q111" s="103">
        <f t="shared" si="67"/>
        <v>71349</v>
      </c>
      <c r="R111" s="103">
        <f t="shared" si="67"/>
        <v>73346</v>
      </c>
      <c r="S111" s="103">
        <f t="shared" si="67"/>
        <v>76778</v>
      </c>
      <c r="T111" s="103">
        <f t="shared" si="67"/>
        <v>79047</v>
      </c>
      <c r="U111" s="103">
        <f t="shared" si="67"/>
        <v>82819</v>
      </c>
      <c r="V111" s="103">
        <f t="shared" si="67"/>
        <v>87107</v>
      </c>
      <c r="W111" s="103">
        <f t="shared" si="67"/>
        <v>89605</v>
      </c>
      <c r="X111" s="103">
        <f t="shared" si="67"/>
        <v>92584</v>
      </c>
      <c r="Y111" s="103">
        <f t="shared" si="67"/>
        <v>96288</v>
      </c>
      <c r="Z111" s="103">
        <f t="shared" si="67"/>
        <v>98344</v>
      </c>
      <c r="AA111" s="103">
        <f t="shared" si="67"/>
        <v>101605</v>
      </c>
      <c r="AB111" s="103">
        <f t="shared" si="67"/>
        <v>103407</v>
      </c>
      <c r="AC111" s="103">
        <f t="shared" si="67"/>
        <v>105236</v>
      </c>
      <c r="AD111" s="103">
        <f t="shared" si="67"/>
        <v>103475</v>
      </c>
      <c r="AE111" s="103">
        <f t="shared" si="67"/>
        <v>100572</v>
      </c>
      <c r="AF111" s="103">
        <f t="shared" si="67"/>
        <v>97545</v>
      </c>
      <c r="AG111" s="103">
        <f t="shared" si="67"/>
        <v>95214</v>
      </c>
      <c r="AH111" s="103">
        <f t="shared" si="67"/>
        <v>94040</v>
      </c>
      <c r="AI111" s="103">
        <f t="shared" ref="AI111:BN111" si="68">AI15+AI63</f>
        <v>92972</v>
      </c>
      <c r="AJ111" s="103">
        <f t="shared" si="68"/>
        <v>93784</v>
      </c>
      <c r="AK111" s="103">
        <f t="shared" si="68"/>
        <v>92476</v>
      </c>
      <c r="AL111" s="103">
        <f t="shared" si="68"/>
        <v>92244</v>
      </c>
      <c r="AM111" s="103">
        <f t="shared" si="68"/>
        <v>91457</v>
      </c>
      <c r="AN111" s="103">
        <f t="shared" si="68"/>
        <v>91740</v>
      </c>
      <c r="AO111" s="103">
        <f t="shared" si="68"/>
        <v>93443</v>
      </c>
      <c r="AP111" s="103">
        <f t="shared" si="68"/>
        <v>92893</v>
      </c>
      <c r="AQ111" s="103">
        <f t="shared" si="68"/>
        <v>97796</v>
      </c>
      <c r="AR111" s="103">
        <f t="shared" si="68"/>
        <v>98548</v>
      </c>
      <c r="AS111" s="103">
        <f t="shared" si="68"/>
        <v>101754</v>
      </c>
      <c r="AT111" s="103">
        <f t="shared" si="68"/>
        <v>101765</v>
      </c>
      <c r="AU111" s="103">
        <f t="shared" si="68"/>
        <v>103086</v>
      </c>
      <c r="AV111" s="103">
        <f t="shared" si="68"/>
        <v>100051</v>
      </c>
      <c r="AW111" s="103">
        <f t="shared" si="68"/>
        <v>100006</v>
      </c>
      <c r="AX111" s="103">
        <f t="shared" si="68"/>
        <v>97391</v>
      </c>
      <c r="AY111" s="103">
        <f t="shared" si="68"/>
        <v>94486</v>
      </c>
      <c r="AZ111" s="103">
        <f t="shared" si="68"/>
        <v>89055</v>
      </c>
      <c r="BA111" s="103">
        <f t="shared" si="68"/>
        <v>84600</v>
      </c>
      <c r="BB111" s="103">
        <f t="shared" si="68"/>
        <v>83176</v>
      </c>
      <c r="BC111" s="103">
        <f t="shared" si="68"/>
        <v>81490</v>
      </c>
      <c r="BD111" s="103">
        <f t="shared" si="68"/>
        <v>79516</v>
      </c>
      <c r="BE111" s="103">
        <f t="shared" si="68"/>
        <v>80593</v>
      </c>
      <c r="BF111" s="103">
        <f t="shared" si="68"/>
        <v>80448</v>
      </c>
      <c r="BG111" s="103">
        <f t="shared" si="68"/>
        <v>79641</v>
      </c>
      <c r="BH111" s="103">
        <f t="shared" si="68"/>
        <v>78018</v>
      </c>
      <c r="BI111" s="103">
        <f t="shared" si="68"/>
        <v>77097</v>
      </c>
      <c r="BJ111" s="103">
        <f t="shared" si="68"/>
        <v>75750</v>
      </c>
      <c r="BK111" s="103">
        <f t="shared" si="68"/>
        <v>76593</v>
      </c>
      <c r="BL111" s="103">
        <f t="shared" si="68"/>
        <v>74247</v>
      </c>
      <c r="BM111" s="103">
        <f t="shared" si="68"/>
        <v>72956</v>
      </c>
      <c r="BN111" s="103">
        <f t="shared" si="68"/>
        <v>71320</v>
      </c>
      <c r="BO111" s="103">
        <f t="shared" ref="BO111:CT111" si="69">BO15+BO63</f>
        <v>71721</v>
      </c>
      <c r="BP111" s="103">
        <f t="shared" si="69"/>
        <v>70826</v>
      </c>
      <c r="BQ111" s="103">
        <f t="shared" si="69"/>
        <v>69404</v>
      </c>
      <c r="BR111" s="103">
        <f t="shared" si="69"/>
        <v>69256</v>
      </c>
      <c r="BS111" s="103">
        <f t="shared" si="69"/>
        <v>68075</v>
      </c>
      <c r="BT111" s="103">
        <f t="shared" si="69"/>
        <v>68849</v>
      </c>
      <c r="BU111" s="103">
        <f t="shared" si="69"/>
        <v>66715</v>
      </c>
      <c r="BV111" s="103">
        <f t="shared" si="69"/>
        <v>56722</v>
      </c>
      <c r="BW111" s="103">
        <f t="shared" si="69"/>
        <v>54628</v>
      </c>
      <c r="BX111" s="103">
        <f t="shared" si="69"/>
        <v>52689</v>
      </c>
      <c r="BY111" s="103">
        <f t="shared" si="69"/>
        <v>53329</v>
      </c>
      <c r="BZ111" s="103">
        <f t="shared" si="69"/>
        <v>53149</v>
      </c>
      <c r="CA111" s="103">
        <f t="shared" si="69"/>
        <v>57972</v>
      </c>
      <c r="CB111" s="103">
        <f t="shared" si="69"/>
        <v>56854</v>
      </c>
      <c r="CC111" s="103">
        <f t="shared" si="69"/>
        <v>56457</v>
      </c>
      <c r="CD111" s="103">
        <f t="shared" si="69"/>
        <v>54108</v>
      </c>
      <c r="CE111" s="103">
        <f t="shared" si="69"/>
        <v>53706</v>
      </c>
      <c r="CF111" s="103">
        <f t="shared" si="69"/>
        <v>51814</v>
      </c>
      <c r="CG111" s="103">
        <f t="shared" si="69"/>
        <v>50914</v>
      </c>
      <c r="CH111" s="103">
        <f t="shared" si="69"/>
        <v>47160</v>
      </c>
      <c r="CI111" s="103">
        <f t="shared" si="69"/>
        <v>44838</v>
      </c>
      <c r="CJ111" s="103">
        <f t="shared" si="69"/>
        <v>42351</v>
      </c>
      <c r="CK111" s="103">
        <f t="shared" si="69"/>
        <v>39374</v>
      </c>
      <c r="CL111" s="103">
        <f t="shared" si="69"/>
        <v>36125</v>
      </c>
      <c r="CM111" s="103">
        <f t="shared" si="69"/>
        <v>34084</v>
      </c>
      <c r="CN111" s="103">
        <f t="shared" si="69"/>
        <v>31457</v>
      </c>
      <c r="CO111" s="103">
        <f t="shared" si="69"/>
        <v>27525</v>
      </c>
      <c r="CP111" s="103">
        <f t="shared" si="69"/>
        <v>24828</v>
      </c>
      <c r="CQ111" s="103">
        <f t="shared" si="69"/>
        <v>21227</v>
      </c>
      <c r="CR111" s="103">
        <f t="shared" si="69"/>
        <v>18299</v>
      </c>
      <c r="CS111" s="103">
        <f t="shared" si="69"/>
        <v>16051</v>
      </c>
      <c r="CT111" s="103">
        <f t="shared" si="69"/>
        <v>13029</v>
      </c>
      <c r="CU111" s="103">
        <f t="shared" ref="CU111:DH111" si="70">CU15+CU63</f>
        <v>10981</v>
      </c>
      <c r="CV111" s="103">
        <f t="shared" si="70"/>
        <v>9068</v>
      </c>
      <c r="CW111" s="103">
        <f t="shared" si="70"/>
        <v>7092</v>
      </c>
      <c r="CX111" s="103">
        <f t="shared" si="70"/>
        <v>5665</v>
      </c>
      <c r="CY111" s="103">
        <f t="shared" si="70"/>
        <v>4210</v>
      </c>
      <c r="CZ111" s="103">
        <f t="shared" si="70"/>
        <v>3124</v>
      </c>
      <c r="DA111" s="103">
        <f t="shared" si="70"/>
        <v>2394</v>
      </c>
      <c r="DB111" s="103">
        <f t="shared" si="70"/>
        <v>1672</v>
      </c>
      <c r="DC111" s="103">
        <f t="shared" si="70"/>
        <v>1166</v>
      </c>
      <c r="DD111" s="103">
        <f t="shared" si="70"/>
        <v>805</v>
      </c>
      <c r="DE111" s="103">
        <f t="shared" si="70"/>
        <v>511</v>
      </c>
      <c r="DF111" s="103">
        <f t="shared" si="70"/>
        <v>339</v>
      </c>
      <c r="DG111" s="103">
        <f t="shared" si="70"/>
        <v>219</v>
      </c>
      <c r="DH111" s="103">
        <f t="shared" si="70"/>
        <v>272</v>
      </c>
    </row>
    <row r="112" spans="1:133" ht="0.95" customHeight="1" x14ac:dyDescent="0.3">
      <c r="A112" s="95" t="s">
        <v>191</v>
      </c>
      <c r="B112" s="102">
        <f t="shared" si="34"/>
        <v>6372904</v>
      </c>
      <c r="C112" s="97">
        <f t="shared" ref="C112:AH112" si="71">C16+C64</f>
        <v>3733309</v>
      </c>
      <c r="D112" s="97">
        <f t="shared" si="71"/>
        <v>3785299</v>
      </c>
      <c r="E112" s="97">
        <f t="shared" si="71"/>
        <v>3836983</v>
      </c>
      <c r="F112" s="97">
        <f t="shared" si="71"/>
        <v>3891221</v>
      </c>
      <c r="G112" s="97">
        <f t="shared" si="71"/>
        <v>3947175</v>
      </c>
      <c r="H112" s="97">
        <f t="shared" si="71"/>
        <v>913079</v>
      </c>
      <c r="I112" s="97">
        <f t="shared" si="71"/>
        <v>861089</v>
      </c>
      <c r="J112" s="97">
        <f t="shared" si="71"/>
        <v>809405</v>
      </c>
      <c r="K112" s="97">
        <f t="shared" si="71"/>
        <v>755167</v>
      </c>
      <c r="L112" s="97">
        <f t="shared" si="71"/>
        <v>699213</v>
      </c>
      <c r="M112" s="103">
        <f t="shared" si="71"/>
        <v>73481</v>
      </c>
      <c r="N112" s="103">
        <f t="shared" si="71"/>
        <v>73204</v>
      </c>
      <c r="O112" s="103">
        <f t="shared" si="71"/>
        <v>71068</v>
      </c>
      <c r="P112" s="103">
        <f t="shared" si="71"/>
        <v>70443</v>
      </c>
      <c r="Q112" s="103">
        <f t="shared" si="71"/>
        <v>71756</v>
      </c>
      <c r="R112" s="103">
        <f t="shared" si="71"/>
        <v>72270</v>
      </c>
      <c r="S112" s="103">
        <f t="shared" si="71"/>
        <v>73500</v>
      </c>
      <c r="T112" s="103">
        <f t="shared" si="71"/>
        <v>76774</v>
      </c>
      <c r="U112" s="103">
        <f t="shared" si="71"/>
        <v>79270</v>
      </c>
      <c r="V112" s="103">
        <f t="shared" si="71"/>
        <v>83151</v>
      </c>
      <c r="W112" s="103">
        <f t="shared" si="71"/>
        <v>87467</v>
      </c>
      <c r="X112" s="103">
        <f t="shared" si="71"/>
        <v>90003</v>
      </c>
      <c r="Y112" s="103">
        <f t="shared" si="71"/>
        <v>92772</v>
      </c>
      <c r="Z112" s="103">
        <f t="shared" si="71"/>
        <v>96405</v>
      </c>
      <c r="AA112" s="103">
        <f t="shared" si="71"/>
        <v>98526</v>
      </c>
      <c r="AB112" s="103">
        <f t="shared" si="71"/>
        <v>101890</v>
      </c>
      <c r="AC112" s="103">
        <f t="shared" si="71"/>
        <v>103771</v>
      </c>
      <c r="AD112" s="103">
        <f t="shared" si="71"/>
        <v>105726</v>
      </c>
      <c r="AE112" s="103">
        <f t="shared" si="71"/>
        <v>104003</v>
      </c>
      <c r="AF112" s="103">
        <f t="shared" si="71"/>
        <v>101036</v>
      </c>
      <c r="AG112" s="103">
        <f t="shared" si="71"/>
        <v>98150</v>
      </c>
      <c r="AH112" s="103">
        <f t="shared" si="71"/>
        <v>96037</v>
      </c>
      <c r="AI112" s="103">
        <f t="shared" ref="AI112:BN112" si="72">AI16+AI64</f>
        <v>95274</v>
      </c>
      <c r="AJ112" s="103">
        <f t="shared" si="72"/>
        <v>94306</v>
      </c>
      <c r="AK112" s="103">
        <f t="shared" si="72"/>
        <v>94959</v>
      </c>
      <c r="AL112" s="103">
        <f t="shared" si="72"/>
        <v>93924</v>
      </c>
      <c r="AM112" s="103">
        <f t="shared" si="72"/>
        <v>93661</v>
      </c>
      <c r="AN112" s="103">
        <f t="shared" si="72"/>
        <v>92949</v>
      </c>
      <c r="AO112" s="103">
        <f t="shared" si="72"/>
        <v>92865</v>
      </c>
      <c r="AP112" s="103">
        <f t="shared" si="72"/>
        <v>94608</v>
      </c>
      <c r="AQ112" s="103">
        <f t="shared" si="72"/>
        <v>93734</v>
      </c>
      <c r="AR112" s="103">
        <f t="shared" si="72"/>
        <v>98447</v>
      </c>
      <c r="AS112" s="103">
        <f t="shared" si="72"/>
        <v>98962</v>
      </c>
      <c r="AT112" s="103">
        <f t="shared" si="72"/>
        <v>102231</v>
      </c>
      <c r="AU112" s="103">
        <f t="shared" si="72"/>
        <v>102063</v>
      </c>
      <c r="AV112" s="103">
        <f t="shared" si="72"/>
        <v>103269</v>
      </c>
      <c r="AW112" s="103">
        <f t="shared" si="72"/>
        <v>100181</v>
      </c>
      <c r="AX112" s="103">
        <f t="shared" si="72"/>
        <v>100087</v>
      </c>
      <c r="AY112" s="103">
        <f t="shared" si="72"/>
        <v>97498</v>
      </c>
      <c r="AZ112" s="103">
        <f t="shared" si="72"/>
        <v>94523</v>
      </c>
      <c r="BA112" s="103">
        <f t="shared" si="72"/>
        <v>89066</v>
      </c>
      <c r="BB112" s="103">
        <f t="shared" si="72"/>
        <v>84542</v>
      </c>
      <c r="BC112" s="103">
        <f t="shared" si="72"/>
        <v>83123</v>
      </c>
      <c r="BD112" s="103">
        <f t="shared" si="72"/>
        <v>81458</v>
      </c>
      <c r="BE112" s="103">
        <f t="shared" si="72"/>
        <v>79425</v>
      </c>
      <c r="BF112" s="103">
        <f t="shared" si="72"/>
        <v>80456</v>
      </c>
      <c r="BG112" s="103">
        <f t="shared" si="72"/>
        <v>80262</v>
      </c>
      <c r="BH112" s="103">
        <f t="shared" si="72"/>
        <v>79381</v>
      </c>
      <c r="BI112" s="103">
        <f t="shared" si="72"/>
        <v>77829</v>
      </c>
      <c r="BJ112" s="103">
        <f t="shared" si="72"/>
        <v>76809</v>
      </c>
      <c r="BK112" s="103">
        <f t="shared" si="72"/>
        <v>75485</v>
      </c>
      <c r="BL112" s="103">
        <f t="shared" si="72"/>
        <v>76284</v>
      </c>
      <c r="BM112" s="103">
        <f t="shared" si="72"/>
        <v>73860</v>
      </c>
      <c r="BN112" s="103">
        <f t="shared" si="72"/>
        <v>72568</v>
      </c>
      <c r="BO112" s="103">
        <f t="shared" ref="BO112:CT112" si="73">BO16+BO64</f>
        <v>70880</v>
      </c>
      <c r="BP112" s="103">
        <f t="shared" si="73"/>
        <v>71155</v>
      </c>
      <c r="BQ112" s="103">
        <f t="shared" si="73"/>
        <v>70300</v>
      </c>
      <c r="BR112" s="103">
        <f t="shared" si="73"/>
        <v>68803</v>
      </c>
      <c r="BS112" s="103">
        <f t="shared" si="73"/>
        <v>68581</v>
      </c>
      <c r="BT112" s="103">
        <f t="shared" si="73"/>
        <v>67325</v>
      </c>
      <c r="BU112" s="103">
        <f t="shared" si="73"/>
        <v>68082</v>
      </c>
      <c r="BV112" s="103">
        <f t="shared" si="73"/>
        <v>65874</v>
      </c>
      <c r="BW112" s="103">
        <f t="shared" si="73"/>
        <v>56001</v>
      </c>
      <c r="BX112" s="103">
        <f t="shared" si="73"/>
        <v>53820</v>
      </c>
      <c r="BY112" s="103">
        <f t="shared" si="73"/>
        <v>51901</v>
      </c>
      <c r="BZ112" s="103">
        <f t="shared" si="73"/>
        <v>52356</v>
      </c>
      <c r="CA112" s="103">
        <f t="shared" si="73"/>
        <v>52191</v>
      </c>
      <c r="CB112" s="103">
        <f t="shared" si="73"/>
        <v>56879</v>
      </c>
      <c r="CC112" s="103">
        <f t="shared" si="73"/>
        <v>55676</v>
      </c>
      <c r="CD112" s="103">
        <f t="shared" si="73"/>
        <v>55218</v>
      </c>
      <c r="CE112" s="103">
        <f t="shared" si="73"/>
        <v>52803</v>
      </c>
      <c r="CF112" s="103">
        <f t="shared" si="73"/>
        <v>52204</v>
      </c>
      <c r="CG112" s="103">
        <f t="shared" si="73"/>
        <v>50237</v>
      </c>
      <c r="CH112" s="103">
        <f t="shared" si="73"/>
        <v>49208</v>
      </c>
      <c r="CI112" s="103">
        <f t="shared" si="73"/>
        <v>45392</v>
      </c>
      <c r="CJ112" s="103">
        <f t="shared" si="73"/>
        <v>42945</v>
      </c>
      <c r="CK112" s="103">
        <f t="shared" si="73"/>
        <v>40438</v>
      </c>
      <c r="CL112" s="103">
        <f t="shared" si="73"/>
        <v>37277</v>
      </c>
      <c r="CM112" s="103">
        <f t="shared" si="73"/>
        <v>33985</v>
      </c>
      <c r="CN112" s="103">
        <f t="shared" si="73"/>
        <v>31942</v>
      </c>
      <c r="CO112" s="103">
        <f t="shared" si="73"/>
        <v>29207</v>
      </c>
      <c r="CP112" s="103">
        <f t="shared" si="73"/>
        <v>25314</v>
      </c>
      <c r="CQ112" s="103">
        <f t="shared" si="73"/>
        <v>22610</v>
      </c>
      <c r="CR112" s="103">
        <f t="shared" si="73"/>
        <v>19127</v>
      </c>
      <c r="CS112" s="103">
        <f t="shared" si="73"/>
        <v>16342</v>
      </c>
      <c r="CT112" s="103">
        <f t="shared" si="73"/>
        <v>14130</v>
      </c>
      <c r="CU112" s="103">
        <f t="shared" ref="CU112:DH112" si="74">CU16+CU64</f>
        <v>11385</v>
      </c>
      <c r="CV112" s="103">
        <f t="shared" si="74"/>
        <v>9373</v>
      </c>
      <c r="CW112" s="103">
        <f t="shared" si="74"/>
        <v>7606</v>
      </c>
      <c r="CX112" s="103">
        <f t="shared" si="74"/>
        <v>5826</v>
      </c>
      <c r="CY112" s="103">
        <f t="shared" si="74"/>
        <v>4619</v>
      </c>
      <c r="CZ112" s="103">
        <f t="shared" si="74"/>
        <v>3344</v>
      </c>
      <c r="DA112" s="103">
        <f t="shared" si="74"/>
        <v>2453</v>
      </c>
      <c r="DB112" s="103">
        <f t="shared" si="74"/>
        <v>1793</v>
      </c>
      <c r="DC112" s="103">
        <f t="shared" si="74"/>
        <v>1221</v>
      </c>
      <c r="DD112" s="103">
        <f t="shared" si="74"/>
        <v>839</v>
      </c>
      <c r="DE112" s="103">
        <f t="shared" si="74"/>
        <v>575</v>
      </c>
      <c r="DF112" s="103">
        <f t="shared" si="74"/>
        <v>337</v>
      </c>
      <c r="DG112" s="103">
        <f t="shared" si="74"/>
        <v>243</v>
      </c>
      <c r="DH112" s="103">
        <f t="shared" si="74"/>
        <v>295</v>
      </c>
    </row>
    <row r="113" spans="1:112" ht="0.95" customHeight="1" x14ac:dyDescent="0.3">
      <c r="A113" s="95" t="s">
        <v>190</v>
      </c>
      <c r="B113" s="102">
        <f t="shared" si="34"/>
        <v>6409713</v>
      </c>
      <c r="C113" s="97">
        <f t="shared" ref="C113:AH113" si="75">C17+C65</f>
        <v>3787240</v>
      </c>
      <c r="D113" s="97">
        <f t="shared" si="75"/>
        <v>3839119</v>
      </c>
      <c r="E113" s="97">
        <f t="shared" si="75"/>
        <v>3890204</v>
      </c>
      <c r="F113" s="97">
        <f t="shared" si="75"/>
        <v>3940946</v>
      </c>
      <c r="G113" s="97">
        <f t="shared" si="75"/>
        <v>3994093</v>
      </c>
      <c r="H113" s="97">
        <f t="shared" si="75"/>
        <v>919056</v>
      </c>
      <c r="I113" s="97">
        <f t="shared" si="75"/>
        <v>867177</v>
      </c>
      <c r="J113" s="97">
        <f t="shared" si="75"/>
        <v>816092</v>
      </c>
      <c r="K113" s="97">
        <f t="shared" si="75"/>
        <v>765350</v>
      </c>
      <c r="L113" s="97">
        <f t="shared" si="75"/>
        <v>712203</v>
      </c>
      <c r="M113" s="103">
        <f t="shared" si="75"/>
        <v>74655</v>
      </c>
      <c r="N113" s="103">
        <f t="shared" si="75"/>
        <v>73361</v>
      </c>
      <c r="O113" s="103">
        <f t="shared" si="75"/>
        <v>73145</v>
      </c>
      <c r="P113" s="103">
        <f t="shared" si="75"/>
        <v>71274</v>
      </c>
      <c r="Q113" s="103">
        <f t="shared" si="75"/>
        <v>70900</v>
      </c>
      <c r="R113" s="103">
        <f t="shared" si="75"/>
        <v>72599</v>
      </c>
      <c r="S113" s="103">
        <f t="shared" si="75"/>
        <v>72328</v>
      </c>
      <c r="T113" s="103">
        <f t="shared" si="75"/>
        <v>73482</v>
      </c>
      <c r="U113" s="103">
        <f t="shared" si="75"/>
        <v>76899</v>
      </c>
      <c r="V113" s="103">
        <f t="shared" si="75"/>
        <v>79413</v>
      </c>
      <c r="W113" s="103">
        <f t="shared" si="75"/>
        <v>83326</v>
      </c>
      <c r="X113" s="103">
        <f t="shared" si="75"/>
        <v>87668</v>
      </c>
      <c r="Y113" s="103">
        <f t="shared" si="75"/>
        <v>90146</v>
      </c>
      <c r="Z113" s="103">
        <f t="shared" si="75"/>
        <v>92795</v>
      </c>
      <c r="AA113" s="103">
        <f t="shared" si="75"/>
        <v>96444</v>
      </c>
      <c r="AB113" s="103">
        <f t="shared" si="75"/>
        <v>98655</v>
      </c>
      <c r="AC113" s="103">
        <f t="shared" si="75"/>
        <v>102007</v>
      </c>
      <c r="AD113" s="103">
        <f t="shared" si="75"/>
        <v>103921</v>
      </c>
      <c r="AE113" s="103">
        <f t="shared" si="75"/>
        <v>106085</v>
      </c>
      <c r="AF113" s="103">
        <f t="shared" si="75"/>
        <v>104314</v>
      </c>
      <c r="AG113" s="103">
        <f t="shared" si="75"/>
        <v>101492</v>
      </c>
      <c r="AH113" s="103">
        <f t="shared" si="75"/>
        <v>98790</v>
      </c>
      <c r="AI113" s="103">
        <f t="shared" ref="AI113:BN113" si="76">AI17+AI65</f>
        <v>97230</v>
      </c>
      <c r="AJ113" s="103">
        <f t="shared" si="76"/>
        <v>96548</v>
      </c>
      <c r="AK113" s="103">
        <f t="shared" si="76"/>
        <v>95657</v>
      </c>
      <c r="AL113" s="103">
        <f t="shared" si="76"/>
        <v>96367</v>
      </c>
      <c r="AM113" s="103">
        <f t="shared" si="76"/>
        <v>95437</v>
      </c>
      <c r="AN113" s="103">
        <f t="shared" si="76"/>
        <v>95153</v>
      </c>
      <c r="AO113" s="103">
        <f t="shared" si="76"/>
        <v>94220</v>
      </c>
      <c r="AP113" s="103">
        <f t="shared" si="76"/>
        <v>94121</v>
      </c>
      <c r="AQ113" s="103">
        <f t="shared" si="76"/>
        <v>95572</v>
      </c>
      <c r="AR113" s="103">
        <f t="shared" si="76"/>
        <v>94510</v>
      </c>
      <c r="AS113" s="103">
        <f t="shared" si="76"/>
        <v>99027</v>
      </c>
      <c r="AT113" s="103">
        <f t="shared" si="76"/>
        <v>99471</v>
      </c>
      <c r="AU113" s="103">
        <f t="shared" si="76"/>
        <v>102569</v>
      </c>
      <c r="AV113" s="103">
        <f t="shared" si="76"/>
        <v>102300</v>
      </c>
      <c r="AW113" s="103">
        <f t="shared" si="76"/>
        <v>103292</v>
      </c>
      <c r="AX113" s="103">
        <f t="shared" si="76"/>
        <v>100335</v>
      </c>
      <c r="AY113" s="103">
        <f t="shared" si="76"/>
        <v>100147</v>
      </c>
      <c r="AZ113" s="103">
        <f t="shared" si="76"/>
        <v>97541</v>
      </c>
      <c r="BA113" s="103">
        <f t="shared" si="76"/>
        <v>94577</v>
      </c>
      <c r="BB113" s="103">
        <f t="shared" si="76"/>
        <v>89043</v>
      </c>
      <c r="BC113" s="103">
        <f t="shared" si="76"/>
        <v>84545</v>
      </c>
      <c r="BD113" s="103">
        <f t="shared" si="76"/>
        <v>83051</v>
      </c>
      <c r="BE113" s="103">
        <f t="shared" si="76"/>
        <v>81377</v>
      </c>
      <c r="BF113" s="103">
        <f t="shared" si="76"/>
        <v>79277</v>
      </c>
      <c r="BG113" s="103">
        <f t="shared" si="76"/>
        <v>80253</v>
      </c>
      <c r="BH113" s="103">
        <f t="shared" si="76"/>
        <v>80110</v>
      </c>
      <c r="BI113" s="103">
        <f t="shared" si="76"/>
        <v>79134</v>
      </c>
      <c r="BJ113" s="103">
        <f t="shared" si="76"/>
        <v>77551</v>
      </c>
      <c r="BK113" s="103">
        <f t="shared" si="76"/>
        <v>76536</v>
      </c>
      <c r="BL113" s="103">
        <f t="shared" si="76"/>
        <v>75097</v>
      </c>
      <c r="BM113" s="103">
        <f t="shared" si="76"/>
        <v>75888</v>
      </c>
      <c r="BN113" s="103">
        <f t="shared" si="76"/>
        <v>73470</v>
      </c>
      <c r="BO113" s="103">
        <f t="shared" ref="BO113:CT113" si="77">BO17+BO65</f>
        <v>72087</v>
      </c>
      <c r="BP113" s="103">
        <f t="shared" si="77"/>
        <v>70314</v>
      </c>
      <c r="BQ113" s="103">
        <f t="shared" si="77"/>
        <v>70550</v>
      </c>
      <c r="BR113" s="103">
        <f t="shared" si="77"/>
        <v>69718</v>
      </c>
      <c r="BS113" s="103">
        <f t="shared" si="77"/>
        <v>68157</v>
      </c>
      <c r="BT113" s="103">
        <f t="shared" si="77"/>
        <v>67833</v>
      </c>
      <c r="BU113" s="103">
        <f t="shared" si="77"/>
        <v>66576</v>
      </c>
      <c r="BV113" s="103">
        <f t="shared" si="77"/>
        <v>67351</v>
      </c>
      <c r="BW113" s="103">
        <f t="shared" si="77"/>
        <v>64999</v>
      </c>
      <c r="BX113" s="103">
        <f t="shared" si="77"/>
        <v>55199</v>
      </c>
      <c r="BY113" s="103">
        <f t="shared" si="77"/>
        <v>53050</v>
      </c>
      <c r="BZ113" s="103">
        <f t="shared" si="77"/>
        <v>51023</v>
      </c>
      <c r="CA113" s="103">
        <f t="shared" si="77"/>
        <v>51412</v>
      </c>
      <c r="CB113" s="103">
        <f t="shared" si="77"/>
        <v>51211</v>
      </c>
      <c r="CC113" s="103">
        <f t="shared" si="77"/>
        <v>55745</v>
      </c>
      <c r="CD113" s="103">
        <f t="shared" si="77"/>
        <v>54480</v>
      </c>
      <c r="CE113" s="103">
        <f t="shared" si="77"/>
        <v>53865</v>
      </c>
      <c r="CF113" s="103">
        <f t="shared" si="77"/>
        <v>51416</v>
      </c>
      <c r="CG113" s="103">
        <f t="shared" si="77"/>
        <v>50662</v>
      </c>
      <c r="CH113" s="103">
        <f t="shared" si="77"/>
        <v>48561</v>
      </c>
      <c r="CI113" s="103">
        <f t="shared" si="77"/>
        <v>47444</v>
      </c>
      <c r="CJ113" s="103">
        <f t="shared" si="77"/>
        <v>43531</v>
      </c>
      <c r="CK113" s="103">
        <f t="shared" si="77"/>
        <v>41068</v>
      </c>
      <c r="CL113" s="103">
        <f t="shared" si="77"/>
        <v>38490</v>
      </c>
      <c r="CM113" s="103">
        <f t="shared" si="77"/>
        <v>35240</v>
      </c>
      <c r="CN113" s="103">
        <f t="shared" si="77"/>
        <v>31828</v>
      </c>
      <c r="CO113" s="103">
        <f t="shared" si="77"/>
        <v>29682</v>
      </c>
      <c r="CP113" s="103">
        <f t="shared" si="77"/>
        <v>26936</v>
      </c>
      <c r="CQ113" s="103">
        <f t="shared" si="77"/>
        <v>23205</v>
      </c>
      <c r="CR113" s="103">
        <f t="shared" si="77"/>
        <v>20469</v>
      </c>
      <c r="CS113" s="103">
        <f t="shared" si="77"/>
        <v>17024</v>
      </c>
      <c r="CT113" s="103">
        <f t="shared" si="77"/>
        <v>14440</v>
      </c>
      <c r="CU113" s="103">
        <f t="shared" ref="CU113:DH113" si="78">CU17+CU65</f>
        <v>12289</v>
      </c>
      <c r="CV113" s="103">
        <f t="shared" si="78"/>
        <v>9900</v>
      </c>
      <c r="CW113" s="103">
        <f t="shared" si="78"/>
        <v>7873</v>
      </c>
      <c r="CX113" s="103">
        <f t="shared" si="78"/>
        <v>6358</v>
      </c>
      <c r="CY113" s="103">
        <f t="shared" si="78"/>
        <v>4765</v>
      </c>
      <c r="CZ113" s="103">
        <f t="shared" si="78"/>
        <v>3672</v>
      </c>
      <c r="DA113" s="103">
        <f t="shared" si="78"/>
        <v>2594</v>
      </c>
      <c r="DB113" s="103">
        <f t="shared" si="78"/>
        <v>1873</v>
      </c>
      <c r="DC113" s="103">
        <f t="shared" si="78"/>
        <v>1325</v>
      </c>
      <c r="DD113" s="103">
        <f t="shared" si="78"/>
        <v>883</v>
      </c>
      <c r="DE113" s="103">
        <f t="shared" si="78"/>
        <v>575</v>
      </c>
      <c r="DF113" s="103">
        <f t="shared" si="78"/>
        <v>384</v>
      </c>
      <c r="DG113" s="103">
        <f t="shared" si="78"/>
        <v>229</v>
      </c>
      <c r="DH113" s="103">
        <f t="shared" si="78"/>
        <v>322</v>
      </c>
    </row>
    <row r="114" spans="1:112" ht="0.95" customHeight="1" x14ac:dyDescent="0.3">
      <c r="A114" s="95" t="s">
        <v>189</v>
      </c>
      <c r="B114" s="102">
        <f t="shared" si="34"/>
        <v>6427833</v>
      </c>
      <c r="C114" s="97">
        <f t="shared" ref="C114:AH114" si="79">C18+C66</f>
        <v>3830620</v>
      </c>
      <c r="D114" s="97">
        <f t="shared" si="79"/>
        <v>3883874</v>
      </c>
      <c r="E114" s="97">
        <f t="shared" si="79"/>
        <v>3934764</v>
      </c>
      <c r="F114" s="97">
        <f t="shared" si="79"/>
        <v>3984854</v>
      </c>
      <c r="G114" s="97">
        <f t="shared" si="79"/>
        <v>4034557</v>
      </c>
      <c r="H114" s="97">
        <f t="shared" si="79"/>
        <v>924390</v>
      </c>
      <c r="I114" s="97">
        <f t="shared" si="79"/>
        <v>871136</v>
      </c>
      <c r="J114" s="97">
        <f t="shared" si="79"/>
        <v>820246</v>
      </c>
      <c r="K114" s="97">
        <f t="shared" si="79"/>
        <v>770156</v>
      </c>
      <c r="L114" s="97">
        <f t="shared" si="79"/>
        <v>720453</v>
      </c>
      <c r="M114" s="103">
        <f t="shared" si="79"/>
        <v>73705</v>
      </c>
      <c r="N114" s="103">
        <f t="shared" si="79"/>
        <v>74377</v>
      </c>
      <c r="O114" s="103">
        <f t="shared" si="79"/>
        <v>72943</v>
      </c>
      <c r="P114" s="103">
        <f t="shared" si="79"/>
        <v>73443</v>
      </c>
      <c r="Q114" s="103">
        <f t="shared" si="79"/>
        <v>71808</v>
      </c>
      <c r="R114" s="103">
        <f t="shared" si="79"/>
        <v>71488</v>
      </c>
      <c r="S114" s="103">
        <f t="shared" si="79"/>
        <v>72544</v>
      </c>
      <c r="T114" s="103">
        <f t="shared" si="79"/>
        <v>72222</v>
      </c>
      <c r="U114" s="103">
        <f t="shared" si="79"/>
        <v>73466</v>
      </c>
      <c r="V114" s="103">
        <f t="shared" si="79"/>
        <v>76992</v>
      </c>
      <c r="W114" s="103">
        <f t="shared" si="79"/>
        <v>79475</v>
      </c>
      <c r="X114" s="103">
        <f t="shared" si="79"/>
        <v>83347</v>
      </c>
      <c r="Y114" s="103">
        <f t="shared" si="79"/>
        <v>87643</v>
      </c>
      <c r="Z114" s="103">
        <f t="shared" si="79"/>
        <v>90072</v>
      </c>
      <c r="AA114" s="103">
        <f t="shared" si="79"/>
        <v>92785</v>
      </c>
      <c r="AB114" s="103">
        <f t="shared" si="79"/>
        <v>96431</v>
      </c>
      <c r="AC114" s="103">
        <f t="shared" si="79"/>
        <v>98656</v>
      </c>
      <c r="AD114" s="103">
        <f t="shared" si="79"/>
        <v>101900</v>
      </c>
      <c r="AE114" s="103">
        <f t="shared" si="79"/>
        <v>103728</v>
      </c>
      <c r="AF114" s="103">
        <f t="shared" si="79"/>
        <v>105798</v>
      </c>
      <c r="AG114" s="103">
        <f t="shared" si="79"/>
        <v>104103</v>
      </c>
      <c r="AH114" s="103">
        <f t="shared" si="79"/>
        <v>101453</v>
      </c>
      <c r="AI114" s="103">
        <f t="shared" ref="AI114:BN114" si="80">AI18+AI66</f>
        <v>99216</v>
      </c>
      <c r="AJ114" s="103">
        <f t="shared" si="80"/>
        <v>97805</v>
      </c>
      <c r="AK114" s="103">
        <f t="shared" si="80"/>
        <v>97244</v>
      </c>
      <c r="AL114" s="103">
        <f t="shared" si="80"/>
        <v>96434</v>
      </c>
      <c r="AM114" s="103">
        <f t="shared" si="80"/>
        <v>97264</v>
      </c>
      <c r="AN114" s="103">
        <f t="shared" si="80"/>
        <v>96395</v>
      </c>
      <c r="AO114" s="103">
        <f t="shared" si="80"/>
        <v>96024</v>
      </c>
      <c r="AP114" s="103">
        <f t="shared" si="80"/>
        <v>94968</v>
      </c>
      <c r="AQ114" s="103">
        <f t="shared" si="80"/>
        <v>94713</v>
      </c>
      <c r="AR114" s="103">
        <f t="shared" si="80"/>
        <v>96094</v>
      </c>
      <c r="AS114" s="103">
        <f t="shared" si="80"/>
        <v>94833</v>
      </c>
      <c r="AT114" s="103">
        <f t="shared" si="80"/>
        <v>99280</v>
      </c>
      <c r="AU114" s="103">
        <f t="shared" si="80"/>
        <v>99655</v>
      </c>
      <c r="AV114" s="103">
        <f t="shared" si="80"/>
        <v>102471</v>
      </c>
      <c r="AW114" s="103">
        <f t="shared" si="80"/>
        <v>102268</v>
      </c>
      <c r="AX114" s="103">
        <f t="shared" si="80"/>
        <v>103173</v>
      </c>
      <c r="AY114" s="103">
        <f t="shared" si="80"/>
        <v>100326</v>
      </c>
      <c r="AZ114" s="103">
        <f t="shared" si="80"/>
        <v>100043</v>
      </c>
      <c r="BA114" s="103">
        <f t="shared" si="80"/>
        <v>97420</v>
      </c>
      <c r="BB114" s="103">
        <f t="shared" si="80"/>
        <v>94363</v>
      </c>
      <c r="BC114" s="103">
        <f t="shared" si="80"/>
        <v>88913</v>
      </c>
      <c r="BD114" s="103">
        <f t="shared" si="80"/>
        <v>84303</v>
      </c>
      <c r="BE114" s="103">
        <f t="shared" si="80"/>
        <v>82797</v>
      </c>
      <c r="BF114" s="103">
        <f t="shared" si="80"/>
        <v>81045</v>
      </c>
      <c r="BG114" s="103">
        <f t="shared" si="80"/>
        <v>78995</v>
      </c>
      <c r="BH114" s="103">
        <f t="shared" si="80"/>
        <v>79895</v>
      </c>
      <c r="BI114" s="103">
        <f t="shared" si="80"/>
        <v>79666</v>
      </c>
      <c r="BJ114" s="103">
        <f t="shared" si="80"/>
        <v>78730</v>
      </c>
      <c r="BK114" s="103">
        <f t="shared" si="80"/>
        <v>77128</v>
      </c>
      <c r="BL114" s="103">
        <f t="shared" si="80"/>
        <v>76112</v>
      </c>
      <c r="BM114" s="103">
        <f t="shared" si="80"/>
        <v>74569</v>
      </c>
      <c r="BN114" s="103">
        <f t="shared" si="80"/>
        <v>75303</v>
      </c>
      <c r="BO114" s="103">
        <f t="shared" ref="BO114:CT114" si="81">BO18+BO66</f>
        <v>72863</v>
      </c>
      <c r="BP114" s="103">
        <f t="shared" si="81"/>
        <v>71430</v>
      </c>
      <c r="BQ114" s="103">
        <f t="shared" si="81"/>
        <v>69651</v>
      </c>
      <c r="BR114" s="103">
        <f t="shared" si="81"/>
        <v>69755</v>
      </c>
      <c r="BS114" s="103">
        <f t="shared" si="81"/>
        <v>68937</v>
      </c>
      <c r="BT114" s="103">
        <f t="shared" si="81"/>
        <v>67273</v>
      </c>
      <c r="BU114" s="103">
        <f t="shared" si="81"/>
        <v>66889</v>
      </c>
      <c r="BV114" s="103">
        <f t="shared" si="81"/>
        <v>65528</v>
      </c>
      <c r="BW114" s="103">
        <f t="shared" si="81"/>
        <v>66225</v>
      </c>
      <c r="BX114" s="103">
        <f t="shared" si="81"/>
        <v>63981</v>
      </c>
      <c r="BY114" s="103">
        <f t="shared" si="81"/>
        <v>54274</v>
      </c>
      <c r="BZ114" s="103">
        <f t="shared" si="81"/>
        <v>52046</v>
      </c>
      <c r="CA114" s="103">
        <f t="shared" si="81"/>
        <v>50030</v>
      </c>
      <c r="CB114" s="103">
        <f t="shared" si="81"/>
        <v>50380</v>
      </c>
      <c r="CC114" s="103">
        <f t="shared" si="81"/>
        <v>50134</v>
      </c>
      <c r="CD114" s="103">
        <f t="shared" si="81"/>
        <v>54503</v>
      </c>
      <c r="CE114" s="103">
        <f t="shared" si="81"/>
        <v>53154</v>
      </c>
      <c r="CF114" s="103">
        <f t="shared" si="81"/>
        <v>52368</v>
      </c>
      <c r="CG114" s="103">
        <f t="shared" si="81"/>
        <v>49895</v>
      </c>
      <c r="CH114" s="103">
        <f t="shared" si="81"/>
        <v>48919</v>
      </c>
      <c r="CI114" s="103">
        <f t="shared" si="81"/>
        <v>46710</v>
      </c>
      <c r="CJ114" s="103">
        <f t="shared" si="81"/>
        <v>45564</v>
      </c>
      <c r="CK114" s="103">
        <f t="shared" si="81"/>
        <v>41501</v>
      </c>
      <c r="CL114" s="103">
        <f t="shared" si="81"/>
        <v>39027</v>
      </c>
      <c r="CM114" s="103">
        <f t="shared" si="81"/>
        <v>36370</v>
      </c>
      <c r="CN114" s="103">
        <f t="shared" si="81"/>
        <v>33079</v>
      </c>
      <c r="CO114" s="103">
        <f t="shared" si="81"/>
        <v>29671</v>
      </c>
      <c r="CP114" s="103">
        <f t="shared" si="81"/>
        <v>27438</v>
      </c>
      <c r="CQ114" s="103">
        <f t="shared" si="81"/>
        <v>24529</v>
      </c>
      <c r="CR114" s="103">
        <f t="shared" si="81"/>
        <v>21021</v>
      </c>
      <c r="CS114" s="103">
        <f t="shared" si="81"/>
        <v>18260</v>
      </c>
      <c r="CT114" s="103">
        <f t="shared" si="81"/>
        <v>15096</v>
      </c>
      <c r="CU114" s="103">
        <f t="shared" ref="CU114:DH114" si="82">CU18+CU66</f>
        <v>12557</v>
      </c>
      <c r="CV114" s="103">
        <f t="shared" si="82"/>
        <v>10526</v>
      </c>
      <c r="CW114" s="103">
        <f t="shared" si="82"/>
        <v>8369</v>
      </c>
      <c r="CX114" s="103">
        <f t="shared" si="82"/>
        <v>6500</v>
      </c>
      <c r="CY114" s="103">
        <f t="shared" si="82"/>
        <v>5119</v>
      </c>
      <c r="CZ114" s="103">
        <f t="shared" si="82"/>
        <v>3791</v>
      </c>
      <c r="DA114" s="103">
        <f t="shared" si="82"/>
        <v>2833</v>
      </c>
      <c r="DB114" s="103">
        <f t="shared" si="82"/>
        <v>1948</v>
      </c>
      <c r="DC114" s="103">
        <f t="shared" si="82"/>
        <v>1363</v>
      </c>
      <c r="DD114" s="103">
        <f t="shared" si="82"/>
        <v>945</v>
      </c>
      <c r="DE114" s="103">
        <f t="shared" si="82"/>
        <v>627</v>
      </c>
      <c r="DF114" s="103">
        <f t="shared" si="82"/>
        <v>392</v>
      </c>
      <c r="DG114" s="103">
        <f t="shared" si="82"/>
        <v>235</v>
      </c>
      <c r="DH114" s="103">
        <f t="shared" si="82"/>
        <v>303</v>
      </c>
    </row>
    <row r="115" spans="1:112" ht="0.95" customHeight="1" x14ac:dyDescent="0.3">
      <c r="A115" s="95" t="s">
        <v>188</v>
      </c>
      <c r="B115" s="102">
        <f t="shared" si="34"/>
        <v>6455896</v>
      </c>
      <c r="C115" s="97">
        <f t="shared" ref="C115:AH115" si="83">C19+C67</f>
        <v>3874767</v>
      </c>
      <c r="D115" s="97">
        <f t="shared" si="83"/>
        <v>3932922</v>
      </c>
      <c r="E115" s="97">
        <f t="shared" si="83"/>
        <v>3985235</v>
      </c>
      <c r="F115" s="97">
        <f t="shared" si="83"/>
        <v>4035183</v>
      </c>
      <c r="G115" s="97">
        <f t="shared" si="83"/>
        <v>4084270</v>
      </c>
      <c r="H115" s="97">
        <f t="shared" si="83"/>
        <v>936721</v>
      </c>
      <c r="I115" s="97">
        <f t="shared" si="83"/>
        <v>878566</v>
      </c>
      <c r="J115" s="97">
        <f t="shared" si="83"/>
        <v>826253</v>
      </c>
      <c r="K115" s="97">
        <f t="shared" si="83"/>
        <v>776305</v>
      </c>
      <c r="L115" s="97">
        <f t="shared" si="83"/>
        <v>727218</v>
      </c>
      <c r="M115" s="103">
        <f t="shared" si="83"/>
        <v>74012</v>
      </c>
      <c r="N115" s="103">
        <f t="shared" si="83"/>
        <v>73261</v>
      </c>
      <c r="O115" s="103">
        <f t="shared" si="83"/>
        <v>73897</v>
      </c>
      <c r="P115" s="103">
        <f t="shared" si="83"/>
        <v>73170</v>
      </c>
      <c r="Q115" s="103">
        <f t="shared" si="83"/>
        <v>73895</v>
      </c>
      <c r="R115" s="103">
        <f t="shared" si="83"/>
        <v>72330</v>
      </c>
      <c r="S115" s="103">
        <f t="shared" si="83"/>
        <v>71419</v>
      </c>
      <c r="T115" s="103">
        <f t="shared" si="83"/>
        <v>72452</v>
      </c>
      <c r="U115" s="103">
        <f t="shared" si="83"/>
        <v>72203</v>
      </c>
      <c r="V115" s="103">
        <f t="shared" si="83"/>
        <v>73586</v>
      </c>
      <c r="W115" s="103">
        <f t="shared" si="83"/>
        <v>77067</v>
      </c>
      <c r="X115" s="103">
        <f t="shared" si="83"/>
        <v>79645</v>
      </c>
      <c r="Y115" s="103">
        <f t="shared" si="83"/>
        <v>83492</v>
      </c>
      <c r="Z115" s="103">
        <f t="shared" si="83"/>
        <v>87777</v>
      </c>
      <c r="AA115" s="103">
        <f t="shared" si="83"/>
        <v>90353</v>
      </c>
      <c r="AB115" s="103">
        <f t="shared" si="83"/>
        <v>93158</v>
      </c>
      <c r="AC115" s="103">
        <f t="shared" si="83"/>
        <v>96861</v>
      </c>
      <c r="AD115" s="103">
        <f t="shared" si="83"/>
        <v>99113</v>
      </c>
      <c r="AE115" s="103">
        <f t="shared" si="83"/>
        <v>102435</v>
      </c>
      <c r="AF115" s="103">
        <f t="shared" si="83"/>
        <v>104282</v>
      </c>
      <c r="AG115" s="103">
        <f t="shared" si="83"/>
        <v>106124</v>
      </c>
      <c r="AH115" s="103">
        <f t="shared" si="83"/>
        <v>104511</v>
      </c>
      <c r="AI115" s="103">
        <f t="shared" ref="AI115:BN115" si="84">AI19+AI67</f>
        <v>102107</v>
      </c>
      <c r="AJ115" s="103">
        <f t="shared" si="84"/>
        <v>99923</v>
      </c>
      <c r="AK115" s="103">
        <f t="shared" si="84"/>
        <v>98753</v>
      </c>
      <c r="AL115" s="103">
        <f t="shared" si="84"/>
        <v>98259</v>
      </c>
      <c r="AM115" s="103">
        <f t="shared" si="84"/>
        <v>97561</v>
      </c>
      <c r="AN115" s="103">
        <f t="shared" si="84"/>
        <v>98412</v>
      </c>
      <c r="AO115" s="103">
        <f t="shared" si="84"/>
        <v>97389</v>
      </c>
      <c r="AP115" s="103">
        <f t="shared" si="84"/>
        <v>96922</v>
      </c>
      <c r="AQ115" s="103">
        <f t="shared" si="84"/>
        <v>95760</v>
      </c>
      <c r="AR115" s="103">
        <f t="shared" si="84"/>
        <v>95244</v>
      </c>
      <c r="AS115" s="103">
        <f t="shared" si="84"/>
        <v>96567</v>
      </c>
      <c r="AT115" s="103">
        <f t="shared" si="84"/>
        <v>95238</v>
      </c>
      <c r="AU115" s="103">
        <f t="shared" si="84"/>
        <v>99533</v>
      </c>
      <c r="AV115" s="103">
        <f t="shared" si="84"/>
        <v>99777</v>
      </c>
      <c r="AW115" s="103">
        <f t="shared" si="84"/>
        <v>102575</v>
      </c>
      <c r="AX115" s="103">
        <f t="shared" si="84"/>
        <v>102286</v>
      </c>
      <c r="AY115" s="103">
        <f t="shared" si="84"/>
        <v>103137</v>
      </c>
      <c r="AZ115" s="103">
        <f t="shared" si="84"/>
        <v>100305</v>
      </c>
      <c r="BA115" s="103">
        <f t="shared" si="84"/>
        <v>99994</v>
      </c>
      <c r="BB115" s="103">
        <f t="shared" si="84"/>
        <v>97231</v>
      </c>
      <c r="BC115" s="103">
        <f t="shared" si="84"/>
        <v>94142</v>
      </c>
      <c r="BD115" s="103">
        <f t="shared" si="84"/>
        <v>88705</v>
      </c>
      <c r="BE115" s="103">
        <f t="shared" si="84"/>
        <v>84032</v>
      </c>
      <c r="BF115" s="103">
        <f t="shared" si="84"/>
        <v>82550</v>
      </c>
      <c r="BG115" s="103">
        <f t="shared" si="84"/>
        <v>80698</v>
      </c>
      <c r="BH115" s="103">
        <f t="shared" si="84"/>
        <v>78685</v>
      </c>
      <c r="BI115" s="103">
        <f t="shared" si="84"/>
        <v>79580</v>
      </c>
      <c r="BJ115" s="103">
        <f t="shared" si="84"/>
        <v>79326</v>
      </c>
      <c r="BK115" s="103">
        <f t="shared" si="84"/>
        <v>78305</v>
      </c>
      <c r="BL115" s="103">
        <f t="shared" si="84"/>
        <v>76685</v>
      </c>
      <c r="BM115" s="103">
        <f t="shared" si="84"/>
        <v>75588</v>
      </c>
      <c r="BN115" s="103">
        <f t="shared" si="84"/>
        <v>74054</v>
      </c>
      <c r="BO115" s="103">
        <f t="shared" ref="BO115:CT115" si="85">BO19+BO67</f>
        <v>74668</v>
      </c>
      <c r="BP115" s="103">
        <f t="shared" si="85"/>
        <v>72257</v>
      </c>
      <c r="BQ115" s="103">
        <f t="shared" si="85"/>
        <v>70715</v>
      </c>
      <c r="BR115" s="103">
        <f t="shared" si="85"/>
        <v>68919</v>
      </c>
      <c r="BS115" s="103">
        <f t="shared" si="85"/>
        <v>69002</v>
      </c>
      <c r="BT115" s="103">
        <f t="shared" si="85"/>
        <v>68068</v>
      </c>
      <c r="BU115" s="103">
        <f t="shared" si="85"/>
        <v>66403</v>
      </c>
      <c r="BV115" s="103">
        <f t="shared" si="85"/>
        <v>65946</v>
      </c>
      <c r="BW115" s="103">
        <f t="shared" si="85"/>
        <v>64481</v>
      </c>
      <c r="BX115" s="103">
        <f t="shared" si="85"/>
        <v>65166</v>
      </c>
      <c r="BY115" s="103">
        <f t="shared" si="85"/>
        <v>62951</v>
      </c>
      <c r="BZ115" s="103">
        <f t="shared" si="85"/>
        <v>53261</v>
      </c>
      <c r="CA115" s="103">
        <f t="shared" si="85"/>
        <v>51100</v>
      </c>
      <c r="CB115" s="103">
        <f t="shared" si="85"/>
        <v>49091</v>
      </c>
      <c r="CC115" s="103">
        <f t="shared" si="85"/>
        <v>49319</v>
      </c>
      <c r="CD115" s="103">
        <f t="shared" si="85"/>
        <v>49034</v>
      </c>
      <c r="CE115" s="103">
        <f t="shared" si="85"/>
        <v>53235</v>
      </c>
      <c r="CF115" s="103">
        <f t="shared" si="85"/>
        <v>51813</v>
      </c>
      <c r="CG115" s="103">
        <f t="shared" si="85"/>
        <v>50912</v>
      </c>
      <c r="CH115" s="103">
        <f t="shared" si="85"/>
        <v>48285</v>
      </c>
      <c r="CI115" s="103">
        <f t="shared" si="85"/>
        <v>47253</v>
      </c>
      <c r="CJ115" s="103">
        <f t="shared" si="85"/>
        <v>44842</v>
      </c>
      <c r="CK115" s="103">
        <f t="shared" si="85"/>
        <v>43627</v>
      </c>
      <c r="CL115" s="103">
        <f t="shared" si="85"/>
        <v>39620</v>
      </c>
      <c r="CM115" s="103">
        <f t="shared" si="85"/>
        <v>37025</v>
      </c>
      <c r="CN115" s="103">
        <f t="shared" si="85"/>
        <v>34232</v>
      </c>
      <c r="CO115" s="103">
        <f t="shared" si="85"/>
        <v>30929</v>
      </c>
      <c r="CP115" s="103">
        <f t="shared" si="85"/>
        <v>27545</v>
      </c>
      <c r="CQ115" s="103">
        <f t="shared" si="85"/>
        <v>25320</v>
      </c>
      <c r="CR115" s="103">
        <f t="shared" si="85"/>
        <v>22333</v>
      </c>
      <c r="CS115" s="103">
        <f t="shared" si="85"/>
        <v>18957</v>
      </c>
      <c r="CT115" s="103">
        <f t="shared" si="85"/>
        <v>16288</v>
      </c>
      <c r="CU115" s="103">
        <f t="shared" ref="CU115:DH115" si="86">CU19+CU67</f>
        <v>13280</v>
      </c>
      <c r="CV115" s="103">
        <f t="shared" si="86"/>
        <v>10820</v>
      </c>
      <c r="CW115" s="103">
        <f t="shared" si="86"/>
        <v>8986</v>
      </c>
      <c r="CX115" s="103">
        <f t="shared" si="86"/>
        <v>7028</v>
      </c>
      <c r="CY115" s="103">
        <f t="shared" si="86"/>
        <v>5361</v>
      </c>
      <c r="CZ115" s="103">
        <f t="shared" si="86"/>
        <v>4092</v>
      </c>
      <c r="DA115" s="103">
        <f t="shared" si="86"/>
        <v>3023</v>
      </c>
      <c r="DB115" s="103">
        <f t="shared" si="86"/>
        <v>2198</v>
      </c>
      <c r="DC115" s="103">
        <f t="shared" si="86"/>
        <v>1486</v>
      </c>
      <c r="DD115" s="103">
        <f t="shared" si="86"/>
        <v>994</v>
      </c>
      <c r="DE115" s="103">
        <f t="shared" si="86"/>
        <v>687</v>
      </c>
      <c r="DF115" s="103">
        <f t="shared" si="86"/>
        <v>416</v>
      </c>
      <c r="DG115" s="103">
        <f t="shared" si="86"/>
        <v>266</v>
      </c>
      <c r="DH115" s="103">
        <f t="shared" si="86"/>
        <v>296</v>
      </c>
    </row>
    <row r="116" spans="1:112" ht="0.95" customHeight="1" x14ac:dyDescent="0.3">
      <c r="A116" s="95" t="s">
        <v>187</v>
      </c>
      <c r="B116" s="102">
        <f t="shared" si="34"/>
        <v>6484834</v>
      </c>
      <c r="C116" s="97">
        <f t="shared" ref="C116:AH116" si="87">C20+C68</f>
        <v>3914440</v>
      </c>
      <c r="D116" s="97">
        <f t="shared" si="87"/>
        <v>3977354</v>
      </c>
      <c r="E116" s="97">
        <f t="shared" si="87"/>
        <v>4034450</v>
      </c>
      <c r="F116" s="97">
        <f t="shared" si="87"/>
        <v>4085778</v>
      </c>
      <c r="G116" s="97">
        <f t="shared" si="87"/>
        <v>4134712</v>
      </c>
      <c r="H116" s="97">
        <f t="shared" si="87"/>
        <v>952445</v>
      </c>
      <c r="I116" s="97">
        <f t="shared" si="87"/>
        <v>889531</v>
      </c>
      <c r="J116" s="97">
        <f t="shared" si="87"/>
        <v>832435</v>
      </c>
      <c r="K116" s="97">
        <f t="shared" si="87"/>
        <v>781107</v>
      </c>
      <c r="L116" s="97">
        <f t="shared" si="87"/>
        <v>732173</v>
      </c>
      <c r="M116" s="103">
        <f t="shared" si="87"/>
        <v>74001</v>
      </c>
      <c r="N116" s="103">
        <f t="shared" si="87"/>
        <v>73816</v>
      </c>
      <c r="O116" s="103">
        <f t="shared" si="87"/>
        <v>72807</v>
      </c>
      <c r="P116" s="103">
        <f t="shared" si="87"/>
        <v>74097</v>
      </c>
      <c r="Q116" s="103">
        <f t="shared" si="87"/>
        <v>73631</v>
      </c>
      <c r="R116" s="103">
        <f t="shared" si="87"/>
        <v>74460</v>
      </c>
      <c r="S116" s="103">
        <f t="shared" si="87"/>
        <v>72358</v>
      </c>
      <c r="T116" s="103">
        <f t="shared" si="87"/>
        <v>71428</v>
      </c>
      <c r="U116" s="103">
        <f t="shared" si="87"/>
        <v>72528</v>
      </c>
      <c r="V116" s="103">
        <f t="shared" si="87"/>
        <v>72339</v>
      </c>
      <c r="W116" s="103">
        <f t="shared" si="87"/>
        <v>73765</v>
      </c>
      <c r="X116" s="103">
        <f t="shared" si="87"/>
        <v>77235</v>
      </c>
      <c r="Y116" s="103">
        <f t="shared" si="87"/>
        <v>79772</v>
      </c>
      <c r="Z116" s="103">
        <f t="shared" si="87"/>
        <v>83655</v>
      </c>
      <c r="AA116" s="103">
        <f t="shared" si="87"/>
        <v>87997</v>
      </c>
      <c r="AB116" s="103">
        <f t="shared" si="87"/>
        <v>90722</v>
      </c>
      <c r="AC116" s="103">
        <f t="shared" si="87"/>
        <v>93565</v>
      </c>
      <c r="AD116" s="103">
        <f t="shared" si="87"/>
        <v>97192</v>
      </c>
      <c r="AE116" s="103">
        <f t="shared" si="87"/>
        <v>99638</v>
      </c>
      <c r="AF116" s="103">
        <f t="shared" si="87"/>
        <v>102943</v>
      </c>
      <c r="AG116" s="103">
        <f t="shared" si="87"/>
        <v>104586</v>
      </c>
      <c r="AH116" s="103">
        <f t="shared" si="87"/>
        <v>106513</v>
      </c>
      <c r="AI116" s="103">
        <f t="shared" ref="AI116:BN116" si="88">AI20+AI68</f>
        <v>105161</v>
      </c>
      <c r="AJ116" s="103">
        <f t="shared" si="88"/>
        <v>102839</v>
      </c>
      <c r="AK116" s="103">
        <f t="shared" si="88"/>
        <v>100869</v>
      </c>
      <c r="AL116" s="103">
        <f t="shared" si="88"/>
        <v>99863</v>
      </c>
      <c r="AM116" s="103">
        <f t="shared" si="88"/>
        <v>99441</v>
      </c>
      <c r="AN116" s="103">
        <f t="shared" si="88"/>
        <v>98841</v>
      </c>
      <c r="AO116" s="103">
        <f t="shared" si="88"/>
        <v>99617</v>
      </c>
      <c r="AP116" s="103">
        <f t="shared" si="88"/>
        <v>98468</v>
      </c>
      <c r="AQ116" s="103">
        <f t="shared" si="88"/>
        <v>97897</v>
      </c>
      <c r="AR116" s="103">
        <f t="shared" si="88"/>
        <v>96603</v>
      </c>
      <c r="AS116" s="103">
        <f t="shared" si="88"/>
        <v>96031</v>
      </c>
      <c r="AT116" s="103">
        <f t="shared" si="88"/>
        <v>97194</v>
      </c>
      <c r="AU116" s="103">
        <f t="shared" si="88"/>
        <v>95609</v>
      </c>
      <c r="AV116" s="103">
        <f t="shared" si="88"/>
        <v>99818</v>
      </c>
      <c r="AW116" s="103">
        <f t="shared" si="88"/>
        <v>99975</v>
      </c>
      <c r="AX116" s="103">
        <f t="shared" si="88"/>
        <v>102702</v>
      </c>
      <c r="AY116" s="103">
        <f t="shared" si="88"/>
        <v>102253</v>
      </c>
      <c r="AZ116" s="103">
        <f t="shared" si="88"/>
        <v>102967</v>
      </c>
      <c r="BA116" s="103">
        <f t="shared" si="88"/>
        <v>100257</v>
      </c>
      <c r="BB116" s="103">
        <f t="shared" si="88"/>
        <v>99838</v>
      </c>
      <c r="BC116" s="103">
        <f t="shared" si="88"/>
        <v>97085</v>
      </c>
      <c r="BD116" s="103">
        <f t="shared" si="88"/>
        <v>93905</v>
      </c>
      <c r="BE116" s="103">
        <f t="shared" si="88"/>
        <v>88541</v>
      </c>
      <c r="BF116" s="103">
        <f t="shared" si="88"/>
        <v>83816</v>
      </c>
      <c r="BG116" s="103">
        <f t="shared" si="88"/>
        <v>82258</v>
      </c>
      <c r="BH116" s="103">
        <f t="shared" si="88"/>
        <v>80314</v>
      </c>
      <c r="BI116" s="103">
        <f t="shared" si="88"/>
        <v>78375</v>
      </c>
      <c r="BJ116" s="103">
        <f t="shared" si="88"/>
        <v>79245</v>
      </c>
      <c r="BK116" s="103">
        <f t="shared" si="88"/>
        <v>78923</v>
      </c>
      <c r="BL116" s="103">
        <f t="shared" si="88"/>
        <v>77858</v>
      </c>
      <c r="BM116" s="103">
        <f t="shared" si="88"/>
        <v>76130</v>
      </c>
      <c r="BN116" s="103">
        <f t="shared" si="88"/>
        <v>75043</v>
      </c>
      <c r="BO116" s="103">
        <f t="shared" ref="BO116:CT116" si="89">BO20+BO68</f>
        <v>73479</v>
      </c>
      <c r="BP116" s="103">
        <f t="shared" si="89"/>
        <v>73977</v>
      </c>
      <c r="BQ116" s="103">
        <f t="shared" si="89"/>
        <v>71544</v>
      </c>
      <c r="BR116" s="103">
        <f t="shared" si="89"/>
        <v>69925</v>
      </c>
      <c r="BS116" s="103">
        <f t="shared" si="89"/>
        <v>68162</v>
      </c>
      <c r="BT116" s="103">
        <f t="shared" si="89"/>
        <v>68162</v>
      </c>
      <c r="BU116" s="103">
        <f t="shared" si="89"/>
        <v>67080</v>
      </c>
      <c r="BV116" s="103">
        <f t="shared" si="89"/>
        <v>65456</v>
      </c>
      <c r="BW116" s="103">
        <f t="shared" si="89"/>
        <v>64898</v>
      </c>
      <c r="BX116" s="103">
        <f t="shared" si="89"/>
        <v>63450</v>
      </c>
      <c r="BY116" s="103">
        <f t="shared" si="89"/>
        <v>64113</v>
      </c>
      <c r="BZ116" s="103">
        <f t="shared" si="89"/>
        <v>61648</v>
      </c>
      <c r="CA116" s="103">
        <f t="shared" si="89"/>
        <v>52235</v>
      </c>
      <c r="CB116" s="103">
        <f t="shared" si="89"/>
        <v>50125</v>
      </c>
      <c r="CC116" s="103">
        <f t="shared" si="89"/>
        <v>48085</v>
      </c>
      <c r="CD116" s="103">
        <f t="shared" si="89"/>
        <v>48231</v>
      </c>
      <c r="CE116" s="103">
        <f t="shared" si="89"/>
        <v>47817</v>
      </c>
      <c r="CF116" s="103">
        <f t="shared" si="89"/>
        <v>51963</v>
      </c>
      <c r="CG116" s="103">
        <f t="shared" si="89"/>
        <v>50363</v>
      </c>
      <c r="CH116" s="103">
        <f t="shared" si="89"/>
        <v>49296</v>
      </c>
      <c r="CI116" s="103">
        <f t="shared" si="89"/>
        <v>46613</v>
      </c>
      <c r="CJ116" s="103">
        <f t="shared" si="89"/>
        <v>45388</v>
      </c>
      <c r="CK116" s="103">
        <f t="shared" si="89"/>
        <v>42873</v>
      </c>
      <c r="CL116" s="103">
        <f t="shared" si="89"/>
        <v>41616</v>
      </c>
      <c r="CM116" s="103">
        <f t="shared" si="89"/>
        <v>37641</v>
      </c>
      <c r="CN116" s="103">
        <f t="shared" si="89"/>
        <v>34861</v>
      </c>
      <c r="CO116" s="103">
        <f t="shared" si="89"/>
        <v>32016</v>
      </c>
      <c r="CP116" s="103">
        <f t="shared" si="89"/>
        <v>28723</v>
      </c>
      <c r="CQ116" s="103">
        <f t="shared" si="89"/>
        <v>25342</v>
      </c>
      <c r="CR116" s="103">
        <f t="shared" si="89"/>
        <v>23152</v>
      </c>
      <c r="CS116" s="103">
        <f t="shared" si="89"/>
        <v>20115</v>
      </c>
      <c r="CT116" s="103">
        <f t="shared" si="89"/>
        <v>16930</v>
      </c>
      <c r="CU116" s="103">
        <f t="shared" ref="CU116:DH116" si="90">CU20+CU68</f>
        <v>14275</v>
      </c>
      <c r="CV116" s="103">
        <f t="shared" si="90"/>
        <v>11578</v>
      </c>
      <c r="CW116" s="103">
        <f t="shared" si="90"/>
        <v>9228</v>
      </c>
      <c r="CX116" s="103">
        <f t="shared" si="90"/>
        <v>7505</v>
      </c>
      <c r="CY116" s="103">
        <f t="shared" si="90"/>
        <v>5740</v>
      </c>
      <c r="CZ116" s="103">
        <f t="shared" si="90"/>
        <v>4373</v>
      </c>
      <c r="DA116" s="103">
        <f t="shared" si="90"/>
        <v>3235</v>
      </c>
      <c r="DB116" s="103">
        <f t="shared" si="90"/>
        <v>2367</v>
      </c>
      <c r="DC116" s="103">
        <f t="shared" si="90"/>
        <v>1625</v>
      </c>
      <c r="DD116" s="103">
        <f t="shared" si="90"/>
        <v>1092</v>
      </c>
      <c r="DE116" s="103">
        <f t="shared" si="90"/>
        <v>710</v>
      </c>
      <c r="DF116" s="103">
        <f t="shared" si="90"/>
        <v>477</v>
      </c>
      <c r="DG116" s="103">
        <f t="shared" si="90"/>
        <v>259</v>
      </c>
      <c r="DH116" s="103">
        <f t="shared" si="90"/>
        <v>307</v>
      </c>
    </row>
    <row r="117" spans="1:112" ht="0.95" customHeight="1" x14ac:dyDescent="0.3">
      <c r="A117" s="95" t="s">
        <v>186</v>
      </c>
      <c r="B117" s="102">
        <f t="shared" si="34"/>
        <v>6523413</v>
      </c>
      <c r="C117" s="97">
        <f t="shared" ref="C117:AH117" si="91">C21+C69</f>
        <v>3959056</v>
      </c>
      <c r="D117" s="97">
        <f t="shared" si="91"/>
        <v>4021328</v>
      </c>
      <c r="E117" s="97">
        <f t="shared" si="91"/>
        <v>4083024</v>
      </c>
      <c r="F117" s="97">
        <f t="shared" si="91"/>
        <v>4139095</v>
      </c>
      <c r="G117" s="97">
        <f t="shared" si="91"/>
        <v>4189383</v>
      </c>
      <c r="H117" s="97">
        <f t="shared" si="91"/>
        <v>966745</v>
      </c>
      <c r="I117" s="97">
        <f t="shared" si="91"/>
        <v>904473</v>
      </c>
      <c r="J117" s="97">
        <f t="shared" si="91"/>
        <v>842777</v>
      </c>
      <c r="K117" s="97">
        <f t="shared" si="91"/>
        <v>786706</v>
      </c>
      <c r="L117" s="97">
        <f t="shared" si="91"/>
        <v>736418</v>
      </c>
      <c r="M117" s="103">
        <f t="shared" si="91"/>
        <v>75506</v>
      </c>
      <c r="N117" s="103">
        <f t="shared" si="91"/>
        <v>73788</v>
      </c>
      <c r="O117" s="103">
        <f t="shared" si="91"/>
        <v>73499</v>
      </c>
      <c r="P117" s="103">
        <f t="shared" si="91"/>
        <v>73029</v>
      </c>
      <c r="Q117" s="103">
        <f t="shared" si="91"/>
        <v>74515</v>
      </c>
      <c r="R117" s="103">
        <f t="shared" si="91"/>
        <v>74420</v>
      </c>
      <c r="S117" s="103">
        <f t="shared" si="91"/>
        <v>74695</v>
      </c>
      <c r="T117" s="103">
        <f t="shared" si="91"/>
        <v>72520</v>
      </c>
      <c r="U117" s="103">
        <f t="shared" si="91"/>
        <v>71744</v>
      </c>
      <c r="V117" s="103">
        <f t="shared" si="91"/>
        <v>72843</v>
      </c>
      <c r="W117" s="103">
        <f t="shared" si="91"/>
        <v>72738</v>
      </c>
      <c r="X117" s="103">
        <f t="shared" si="91"/>
        <v>74099</v>
      </c>
      <c r="Y117" s="103">
        <f t="shared" si="91"/>
        <v>77559</v>
      </c>
      <c r="Z117" s="103">
        <f t="shared" si="91"/>
        <v>80048</v>
      </c>
      <c r="AA117" s="103">
        <f t="shared" si="91"/>
        <v>84054</v>
      </c>
      <c r="AB117" s="103">
        <f t="shared" si="91"/>
        <v>88543</v>
      </c>
      <c r="AC117" s="103">
        <f t="shared" si="91"/>
        <v>91347</v>
      </c>
      <c r="AD117" s="103">
        <f t="shared" si="91"/>
        <v>94282</v>
      </c>
      <c r="AE117" s="103">
        <f t="shared" si="91"/>
        <v>98064</v>
      </c>
      <c r="AF117" s="103">
        <f t="shared" si="91"/>
        <v>100319</v>
      </c>
      <c r="AG117" s="103">
        <f t="shared" si="91"/>
        <v>103463</v>
      </c>
      <c r="AH117" s="103">
        <f t="shared" si="91"/>
        <v>105193</v>
      </c>
      <c r="AI117" s="103">
        <f t="shared" ref="AI117:BN117" si="92">AI21+AI69</f>
        <v>107305</v>
      </c>
      <c r="AJ117" s="103">
        <f t="shared" si="92"/>
        <v>106123</v>
      </c>
      <c r="AK117" s="103">
        <f t="shared" si="92"/>
        <v>103983</v>
      </c>
      <c r="AL117" s="103">
        <f t="shared" si="92"/>
        <v>102210</v>
      </c>
      <c r="AM117" s="103">
        <f t="shared" si="92"/>
        <v>101266</v>
      </c>
      <c r="AN117" s="103">
        <f t="shared" si="92"/>
        <v>101112</v>
      </c>
      <c r="AO117" s="103">
        <f t="shared" si="92"/>
        <v>100309</v>
      </c>
      <c r="AP117" s="103">
        <f t="shared" si="92"/>
        <v>100936</v>
      </c>
      <c r="AQ117" s="103">
        <f t="shared" si="92"/>
        <v>99608</v>
      </c>
      <c r="AR117" s="103">
        <f t="shared" si="92"/>
        <v>98917</v>
      </c>
      <c r="AS117" s="103">
        <f t="shared" si="92"/>
        <v>97562</v>
      </c>
      <c r="AT117" s="103">
        <f t="shared" si="92"/>
        <v>96694</v>
      </c>
      <c r="AU117" s="103">
        <f t="shared" si="92"/>
        <v>97794</v>
      </c>
      <c r="AV117" s="103">
        <f t="shared" si="92"/>
        <v>96085</v>
      </c>
      <c r="AW117" s="103">
        <f t="shared" si="92"/>
        <v>100229</v>
      </c>
      <c r="AX117" s="103">
        <f t="shared" si="92"/>
        <v>100261</v>
      </c>
      <c r="AY117" s="103">
        <f t="shared" si="92"/>
        <v>102903</v>
      </c>
      <c r="AZ117" s="103">
        <f t="shared" si="92"/>
        <v>102369</v>
      </c>
      <c r="BA117" s="103">
        <f t="shared" si="92"/>
        <v>102985</v>
      </c>
      <c r="BB117" s="103">
        <f t="shared" si="92"/>
        <v>100172</v>
      </c>
      <c r="BC117" s="103">
        <f t="shared" si="92"/>
        <v>99764</v>
      </c>
      <c r="BD117" s="103">
        <f t="shared" si="92"/>
        <v>96939</v>
      </c>
      <c r="BE117" s="103">
        <f t="shared" si="92"/>
        <v>93741</v>
      </c>
      <c r="BF117" s="103">
        <f t="shared" si="92"/>
        <v>88377</v>
      </c>
      <c r="BG117" s="103">
        <f t="shared" si="92"/>
        <v>83674</v>
      </c>
      <c r="BH117" s="103">
        <f t="shared" si="92"/>
        <v>82050</v>
      </c>
      <c r="BI117" s="103">
        <f t="shared" si="92"/>
        <v>80072</v>
      </c>
      <c r="BJ117" s="103">
        <f t="shared" si="92"/>
        <v>78082</v>
      </c>
      <c r="BK117" s="103">
        <f t="shared" si="92"/>
        <v>78946</v>
      </c>
      <c r="BL117" s="103">
        <f t="shared" si="92"/>
        <v>78495</v>
      </c>
      <c r="BM117" s="103">
        <f t="shared" si="92"/>
        <v>77406</v>
      </c>
      <c r="BN117" s="103">
        <f t="shared" si="92"/>
        <v>75603</v>
      </c>
      <c r="BO117" s="103">
        <f t="shared" ref="BO117:CT117" si="93">BO21+BO69</f>
        <v>74498</v>
      </c>
      <c r="BP117" s="103">
        <f t="shared" si="93"/>
        <v>72896</v>
      </c>
      <c r="BQ117" s="103">
        <f t="shared" si="93"/>
        <v>73269</v>
      </c>
      <c r="BR117" s="103">
        <f t="shared" si="93"/>
        <v>70802</v>
      </c>
      <c r="BS117" s="103">
        <f t="shared" si="93"/>
        <v>69176</v>
      </c>
      <c r="BT117" s="103">
        <f t="shared" si="93"/>
        <v>67320</v>
      </c>
      <c r="BU117" s="103">
        <f t="shared" si="93"/>
        <v>67207</v>
      </c>
      <c r="BV117" s="103">
        <f t="shared" si="93"/>
        <v>66136</v>
      </c>
      <c r="BW117" s="103">
        <f t="shared" si="93"/>
        <v>64473</v>
      </c>
      <c r="BX117" s="103">
        <f t="shared" si="93"/>
        <v>63870</v>
      </c>
      <c r="BY117" s="103">
        <f t="shared" si="93"/>
        <v>62456</v>
      </c>
      <c r="BZ117" s="103">
        <f t="shared" si="93"/>
        <v>62840</v>
      </c>
      <c r="CA117" s="103">
        <f t="shared" si="93"/>
        <v>60477</v>
      </c>
      <c r="CB117" s="103">
        <f t="shared" si="93"/>
        <v>51206</v>
      </c>
      <c r="CC117" s="103">
        <f t="shared" si="93"/>
        <v>49071</v>
      </c>
      <c r="CD117" s="103">
        <f t="shared" si="93"/>
        <v>47083</v>
      </c>
      <c r="CE117" s="103">
        <f t="shared" si="93"/>
        <v>47119</v>
      </c>
      <c r="CF117" s="103">
        <f t="shared" si="93"/>
        <v>46623</v>
      </c>
      <c r="CG117" s="103">
        <f t="shared" si="93"/>
        <v>50493</v>
      </c>
      <c r="CH117" s="103">
        <f t="shared" si="93"/>
        <v>48814</v>
      </c>
      <c r="CI117" s="103">
        <f t="shared" si="93"/>
        <v>47600</v>
      </c>
      <c r="CJ117" s="103">
        <f t="shared" si="93"/>
        <v>44889</v>
      </c>
      <c r="CK117" s="103">
        <f t="shared" si="93"/>
        <v>43456</v>
      </c>
      <c r="CL117" s="103">
        <f t="shared" si="93"/>
        <v>40927</v>
      </c>
      <c r="CM117" s="103">
        <f t="shared" si="93"/>
        <v>39633</v>
      </c>
      <c r="CN117" s="103">
        <f t="shared" si="93"/>
        <v>35501</v>
      </c>
      <c r="CO117" s="103">
        <f t="shared" si="93"/>
        <v>32667</v>
      </c>
      <c r="CP117" s="103">
        <f t="shared" si="93"/>
        <v>29814</v>
      </c>
      <c r="CQ117" s="103">
        <f t="shared" si="93"/>
        <v>26494</v>
      </c>
      <c r="CR117" s="103">
        <f t="shared" si="93"/>
        <v>23048</v>
      </c>
      <c r="CS117" s="103">
        <f t="shared" si="93"/>
        <v>20890</v>
      </c>
      <c r="CT117" s="103">
        <f t="shared" si="93"/>
        <v>17992</v>
      </c>
      <c r="CU117" s="103">
        <f t="shared" ref="CU117:DH117" si="94">CU21+CU69</f>
        <v>14936</v>
      </c>
      <c r="CV117" s="103">
        <f t="shared" si="94"/>
        <v>12386</v>
      </c>
      <c r="CW117" s="103">
        <f t="shared" si="94"/>
        <v>9898</v>
      </c>
      <c r="CX117" s="103">
        <f t="shared" si="94"/>
        <v>7756</v>
      </c>
      <c r="CY117" s="103">
        <f t="shared" si="94"/>
        <v>6197</v>
      </c>
      <c r="CZ117" s="103">
        <f t="shared" si="94"/>
        <v>4531</v>
      </c>
      <c r="DA117" s="103">
        <f t="shared" si="94"/>
        <v>3409</v>
      </c>
      <c r="DB117" s="103">
        <f t="shared" si="94"/>
        <v>2478</v>
      </c>
      <c r="DC117" s="103">
        <f t="shared" si="94"/>
        <v>1796</v>
      </c>
      <c r="DD117" s="103">
        <f t="shared" si="94"/>
        <v>1156</v>
      </c>
      <c r="DE117" s="103">
        <f t="shared" si="94"/>
        <v>781</v>
      </c>
      <c r="DF117" s="103">
        <f t="shared" si="94"/>
        <v>489</v>
      </c>
      <c r="DG117" s="103">
        <f t="shared" si="94"/>
        <v>319</v>
      </c>
      <c r="DH117" s="103">
        <f t="shared" si="94"/>
        <v>301</v>
      </c>
    </row>
    <row r="118" spans="1:112" ht="0.95" customHeight="1" x14ac:dyDescent="0.3">
      <c r="A118" s="95" t="s">
        <v>185</v>
      </c>
      <c r="B118" s="102">
        <f t="shared" si="34"/>
        <v>6566799</v>
      </c>
      <c r="C118" s="97">
        <f t="shared" ref="C118:AH118" si="95">C22+C70</f>
        <v>4004054</v>
      </c>
      <c r="D118" s="97">
        <f t="shared" si="95"/>
        <v>4066054</v>
      </c>
      <c r="E118" s="97">
        <f t="shared" si="95"/>
        <v>4127166</v>
      </c>
      <c r="F118" s="97">
        <f t="shared" si="95"/>
        <v>4187663</v>
      </c>
      <c r="G118" s="97">
        <f t="shared" si="95"/>
        <v>4242598</v>
      </c>
      <c r="H118" s="97">
        <f t="shared" si="95"/>
        <v>980831</v>
      </c>
      <c r="I118" s="97">
        <f t="shared" si="95"/>
        <v>918831</v>
      </c>
      <c r="J118" s="97">
        <f t="shared" si="95"/>
        <v>857719</v>
      </c>
      <c r="K118" s="97">
        <f t="shared" si="95"/>
        <v>797222</v>
      </c>
      <c r="L118" s="97">
        <f t="shared" si="95"/>
        <v>742287</v>
      </c>
      <c r="M118" s="103">
        <f t="shared" si="95"/>
        <v>76066</v>
      </c>
      <c r="N118" s="103">
        <f t="shared" si="95"/>
        <v>75161</v>
      </c>
      <c r="O118" s="103">
        <f t="shared" si="95"/>
        <v>73464</v>
      </c>
      <c r="P118" s="103">
        <f t="shared" si="95"/>
        <v>73944</v>
      </c>
      <c r="Q118" s="103">
        <f t="shared" si="95"/>
        <v>73633</v>
      </c>
      <c r="R118" s="103">
        <f t="shared" si="95"/>
        <v>75531</v>
      </c>
      <c r="S118" s="103">
        <f t="shared" si="95"/>
        <v>74776</v>
      </c>
      <c r="T118" s="103">
        <f t="shared" si="95"/>
        <v>75024</v>
      </c>
      <c r="U118" s="103">
        <f t="shared" si="95"/>
        <v>72890</v>
      </c>
      <c r="V118" s="103">
        <f t="shared" si="95"/>
        <v>72153</v>
      </c>
      <c r="W118" s="103">
        <f t="shared" si="95"/>
        <v>73326</v>
      </c>
      <c r="X118" s="103">
        <f t="shared" si="95"/>
        <v>73246</v>
      </c>
      <c r="Y118" s="103">
        <f t="shared" si="95"/>
        <v>74448</v>
      </c>
      <c r="Z118" s="103">
        <f t="shared" si="95"/>
        <v>77909</v>
      </c>
      <c r="AA118" s="103">
        <f t="shared" si="95"/>
        <v>80468</v>
      </c>
      <c r="AB118" s="103">
        <f t="shared" si="95"/>
        <v>84632</v>
      </c>
      <c r="AC118" s="103">
        <f t="shared" si="95"/>
        <v>89293</v>
      </c>
      <c r="AD118" s="103">
        <f t="shared" si="95"/>
        <v>92134</v>
      </c>
      <c r="AE118" s="103">
        <f t="shared" si="95"/>
        <v>95131</v>
      </c>
      <c r="AF118" s="103">
        <f t="shared" si="95"/>
        <v>98685</v>
      </c>
      <c r="AG118" s="103">
        <f t="shared" si="95"/>
        <v>100798</v>
      </c>
      <c r="AH118" s="103">
        <f t="shared" si="95"/>
        <v>104107</v>
      </c>
      <c r="AI118" s="103">
        <f t="shared" ref="AI118:BN118" si="96">AI22+AI70</f>
        <v>106127</v>
      </c>
      <c r="AJ118" s="103">
        <f t="shared" si="96"/>
        <v>108492</v>
      </c>
      <c r="AK118" s="103">
        <f t="shared" si="96"/>
        <v>107365</v>
      </c>
      <c r="AL118" s="103">
        <f t="shared" si="96"/>
        <v>105645</v>
      </c>
      <c r="AM118" s="103">
        <f t="shared" si="96"/>
        <v>103788</v>
      </c>
      <c r="AN118" s="103">
        <f t="shared" si="96"/>
        <v>102943</v>
      </c>
      <c r="AO118" s="103">
        <f t="shared" si="96"/>
        <v>102770</v>
      </c>
      <c r="AP118" s="103">
        <f t="shared" si="96"/>
        <v>101809</v>
      </c>
      <c r="AQ118" s="103">
        <f t="shared" si="96"/>
        <v>102279</v>
      </c>
      <c r="AR118" s="103">
        <f t="shared" si="96"/>
        <v>100754</v>
      </c>
      <c r="AS118" s="103">
        <f t="shared" si="96"/>
        <v>100046</v>
      </c>
      <c r="AT118" s="103">
        <f t="shared" si="96"/>
        <v>98425</v>
      </c>
      <c r="AU118" s="103">
        <f t="shared" si="96"/>
        <v>97388</v>
      </c>
      <c r="AV118" s="103">
        <f t="shared" si="96"/>
        <v>98382</v>
      </c>
      <c r="AW118" s="103">
        <f t="shared" si="96"/>
        <v>96568</v>
      </c>
      <c r="AX118" s="103">
        <f t="shared" si="96"/>
        <v>100616</v>
      </c>
      <c r="AY118" s="103">
        <f t="shared" si="96"/>
        <v>100553</v>
      </c>
      <c r="AZ118" s="103">
        <f t="shared" si="96"/>
        <v>103083</v>
      </c>
      <c r="BA118" s="103">
        <f t="shared" si="96"/>
        <v>102410</v>
      </c>
      <c r="BB118" s="103">
        <f t="shared" si="96"/>
        <v>102973</v>
      </c>
      <c r="BC118" s="103">
        <f t="shared" si="96"/>
        <v>100254</v>
      </c>
      <c r="BD118" s="103">
        <f t="shared" si="96"/>
        <v>99711</v>
      </c>
      <c r="BE118" s="103">
        <f t="shared" si="96"/>
        <v>96903</v>
      </c>
      <c r="BF118" s="103">
        <f t="shared" si="96"/>
        <v>93618</v>
      </c>
      <c r="BG118" s="103">
        <f t="shared" si="96"/>
        <v>88180</v>
      </c>
      <c r="BH118" s="103">
        <f t="shared" si="96"/>
        <v>83445</v>
      </c>
      <c r="BI118" s="103">
        <f t="shared" si="96"/>
        <v>81757</v>
      </c>
      <c r="BJ118" s="103">
        <f t="shared" si="96"/>
        <v>79751</v>
      </c>
      <c r="BK118" s="103">
        <f t="shared" si="96"/>
        <v>77793</v>
      </c>
      <c r="BL118" s="103">
        <f t="shared" si="96"/>
        <v>78513</v>
      </c>
      <c r="BM118" s="103">
        <f t="shared" si="96"/>
        <v>78035</v>
      </c>
      <c r="BN118" s="103">
        <f t="shared" si="96"/>
        <v>76881</v>
      </c>
      <c r="BO118" s="103">
        <f t="shared" ref="BO118:CT118" si="97">BO22+BO70</f>
        <v>75014</v>
      </c>
      <c r="BP118" s="103">
        <f t="shared" si="97"/>
        <v>73859</v>
      </c>
      <c r="BQ118" s="103">
        <f t="shared" si="97"/>
        <v>72190</v>
      </c>
      <c r="BR118" s="103">
        <f t="shared" si="97"/>
        <v>72431</v>
      </c>
      <c r="BS118" s="103">
        <f t="shared" si="97"/>
        <v>70012</v>
      </c>
      <c r="BT118" s="103">
        <f t="shared" si="97"/>
        <v>68417</v>
      </c>
      <c r="BU118" s="103">
        <f t="shared" si="97"/>
        <v>66383</v>
      </c>
      <c r="BV118" s="103">
        <f t="shared" si="97"/>
        <v>66238</v>
      </c>
      <c r="BW118" s="103">
        <f t="shared" si="97"/>
        <v>65117</v>
      </c>
      <c r="BX118" s="103">
        <f t="shared" si="97"/>
        <v>63455</v>
      </c>
      <c r="BY118" s="103">
        <f t="shared" si="97"/>
        <v>62864</v>
      </c>
      <c r="BZ118" s="103">
        <f t="shared" si="97"/>
        <v>61170</v>
      </c>
      <c r="CA118" s="103">
        <f t="shared" si="97"/>
        <v>61686</v>
      </c>
      <c r="CB118" s="103">
        <f t="shared" si="97"/>
        <v>59264</v>
      </c>
      <c r="CC118" s="103">
        <f t="shared" si="97"/>
        <v>50123</v>
      </c>
      <c r="CD118" s="103">
        <f t="shared" si="97"/>
        <v>48037</v>
      </c>
      <c r="CE118" s="103">
        <f t="shared" si="97"/>
        <v>45991</v>
      </c>
      <c r="CF118" s="103">
        <f t="shared" si="97"/>
        <v>45899</v>
      </c>
      <c r="CG118" s="103">
        <f t="shared" si="97"/>
        <v>45346</v>
      </c>
      <c r="CH118" s="103">
        <f t="shared" si="97"/>
        <v>48946</v>
      </c>
      <c r="CI118" s="103">
        <f t="shared" si="97"/>
        <v>47137</v>
      </c>
      <c r="CJ118" s="103">
        <f t="shared" si="97"/>
        <v>45903</v>
      </c>
      <c r="CK118" s="103">
        <f t="shared" si="97"/>
        <v>43116</v>
      </c>
      <c r="CL118" s="103">
        <f t="shared" si="97"/>
        <v>41463</v>
      </c>
      <c r="CM118" s="103">
        <f t="shared" si="97"/>
        <v>38916</v>
      </c>
      <c r="CN118" s="103">
        <f t="shared" si="97"/>
        <v>37473</v>
      </c>
      <c r="CO118" s="103">
        <f t="shared" si="97"/>
        <v>33340</v>
      </c>
      <c r="CP118" s="103">
        <f t="shared" si="97"/>
        <v>30421</v>
      </c>
      <c r="CQ118" s="103">
        <f t="shared" si="97"/>
        <v>27557</v>
      </c>
      <c r="CR118" s="103">
        <f t="shared" si="97"/>
        <v>24270</v>
      </c>
      <c r="CS118" s="103">
        <f t="shared" si="97"/>
        <v>20911</v>
      </c>
      <c r="CT118" s="103">
        <f t="shared" si="97"/>
        <v>18813</v>
      </c>
      <c r="CU118" s="103">
        <f t="shared" ref="CU118:DH118" si="98">CU22+CU70</f>
        <v>15945</v>
      </c>
      <c r="CV118" s="103">
        <f t="shared" si="98"/>
        <v>13172</v>
      </c>
      <c r="CW118" s="103">
        <f t="shared" si="98"/>
        <v>10605</v>
      </c>
      <c r="CX118" s="103">
        <f t="shared" si="98"/>
        <v>8357</v>
      </c>
      <c r="CY118" s="103">
        <f t="shared" si="98"/>
        <v>6434</v>
      </c>
      <c r="CZ118" s="103">
        <f t="shared" si="98"/>
        <v>5020</v>
      </c>
      <c r="DA118" s="103">
        <f t="shared" si="98"/>
        <v>3589</v>
      </c>
      <c r="DB118" s="103">
        <f t="shared" si="98"/>
        <v>2606</v>
      </c>
      <c r="DC118" s="103">
        <f t="shared" si="98"/>
        <v>1847</v>
      </c>
      <c r="DD118" s="103">
        <f t="shared" si="98"/>
        <v>1325</v>
      </c>
      <c r="DE118" s="103">
        <f t="shared" si="98"/>
        <v>821</v>
      </c>
      <c r="DF118" s="103">
        <f t="shared" si="98"/>
        <v>563</v>
      </c>
      <c r="DG118" s="103">
        <f t="shared" si="98"/>
        <v>328</v>
      </c>
      <c r="DH118" s="103">
        <f t="shared" si="98"/>
        <v>349</v>
      </c>
    </row>
    <row r="119" spans="1:112" ht="0.95" customHeight="1" x14ac:dyDescent="0.3">
      <c r="A119" s="95" t="s">
        <v>184</v>
      </c>
      <c r="B119" s="102">
        <f t="shared" si="34"/>
        <v>6619973</v>
      </c>
      <c r="C119" s="97">
        <f t="shared" ref="C119:AH119" si="99">C23+C71</f>
        <v>4051388</v>
      </c>
      <c r="D119" s="97">
        <f t="shared" si="99"/>
        <v>4113464</v>
      </c>
      <c r="E119" s="97">
        <f t="shared" si="99"/>
        <v>4174309</v>
      </c>
      <c r="F119" s="97">
        <f t="shared" si="99"/>
        <v>4234337</v>
      </c>
      <c r="G119" s="97">
        <f t="shared" si="99"/>
        <v>4293677</v>
      </c>
      <c r="H119" s="97">
        <f t="shared" si="99"/>
        <v>994044</v>
      </c>
      <c r="I119" s="97">
        <f t="shared" si="99"/>
        <v>931968</v>
      </c>
      <c r="J119" s="97">
        <f t="shared" si="99"/>
        <v>871123</v>
      </c>
      <c r="K119" s="97">
        <f t="shared" si="99"/>
        <v>811095</v>
      </c>
      <c r="L119" s="97">
        <f t="shared" si="99"/>
        <v>751755</v>
      </c>
      <c r="M119" s="103">
        <f t="shared" si="99"/>
        <v>79650</v>
      </c>
      <c r="N119" s="103">
        <f t="shared" si="99"/>
        <v>75746</v>
      </c>
      <c r="O119" s="103">
        <f t="shared" si="99"/>
        <v>74919</v>
      </c>
      <c r="P119" s="103">
        <f t="shared" si="99"/>
        <v>74038</v>
      </c>
      <c r="Q119" s="103">
        <f t="shared" si="99"/>
        <v>74642</v>
      </c>
      <c r="R119" s="103">
        <f t="shared" si="99"/>
        <v>74795</v>
      </c>
      <c r="S119" s="103">
        <f t="shared" si="99"/>
        <v>76026</v>
      </c>
      <c r="T119" s="103">
        <f t="shared" si="99"/>
        <v>75173</v>
      </c>
      <c r="U119" s="103">
        <f t="shared" si="99"/>
        <v>75599</v>
      </c>
      <c r="V119" s="103">
        <f t="shared" si="99"/>
        <v>73448</v>
      </c>
      <c r="W119" s="103">
        <f t="shared" si="99"/>
        <v>72804</v>
      </c>
      <c r="X119" s="103">
        <f t="shared" si="99"/>
        <v>73961</v>
      </c>
      <c r="Y119" s="103">
        <f t="shared" si="99"/>
        <v>73846</v>
      </c>
      <c r="Z119" s="103">
        <f t="shared" si="99"/>
        <v>75042</v>
      </c>
      <c r="AA119" s="103">
        <f t="shared" si="99"/>
        <v>78527</v>
      </c>
      <c r="AB119" s="103">
        <f t="shared" si="99"/>
        <v>81375</v>
      </c>
      <c r="AC119" s="103">
        <f t="shared" si="99"/>
        <v>85730</v>
      </c>
      <c r="AD119" s="103">
        <f t="shared" si="99"/>
        <v>90330</v>
      </c>
      <c r="AE119" s="103">
        <f t="shared" si="99"/>
        <v>93183</v>
      </c>
      <c r="AF119" s="103">
        <f t="shared" si="99"/>
        <v>95707</v>
      </c>
      <c r="AG119" s="103">
        <f t="shared" si="99"/>
        <v>99169</v>
      </c>
      <c r="AH119" s="103">
        <f t="shared" si="99"/>
        <v>101492</v>
      </c>
      <c r="AI119" s="103">
        <f t="shared" ref="AI119:BN119" si="100">AI23+AI71</f>
        <v>105022</v>
      </c>
      <c r="AJ119" s="103">
        <f t="shared" si="100"/>
        <v>107241</v>
      </c>
      <c r="AK119" s="103">
        <f t="shared" si="100"/>
        <v>109736</v>
      </c>
      <c r="AL119" s="103">
        <f t="shared" si="100"/>
        <v>108795</v>
      </c>
      <c r="AM119" s="103">
        <f t="shared" si="100"/>
        <v>107329</v>
      </c>
      <c r="AN119" s="103">
        <f t="shared" si="100"/>
        <v>105565</v>
      </c>
      <c r="AO119" s="103">
        <f t="shared" si="100"/>
        <v>104666</v>
      </c>
      <c r="AP119" s="103">
        <f t="shared" si="100"/>
        <v>104413</v>
      </c>
      <c r="AQ119" s="103">
        <f t="shared" si="100"/>
        <v>103281</v>
      </c>
      <c r="AR119" s="103">
        <f t="shared" si="100"/>
        <v>103453</v>
      </c>
      <c r="AS119" s="103">
        <f t="shared" si="100"/>
        <v>102048</v>
      </c>
      <c r="AT119" s="103">
        <f t="shared" si="100"/>
        <v>101155</v>
      </c>
      <c r="AU119" s="103">
        <f t="shared" si="100"/>
        <v>99300</v>
      </c>
      <c r="AV119" s="103">
        <f t="shared" si="100"/>
        <v>98156</v>
      </c>
      <c r="AW119" s="103">
        <f t="shared" si="100"/>
        <v>99149</v>
      </c>
      <c r="AX119" s="103">
        <f t="shared" si="100"/>
        <v>97160</v>
      </c>
      <c r="AY119" s="103">
        <f t="shared" si="100"/>
        <v>101107</v>
      </c>
      <c r="AZ119" s="103">
        <f t="shared" si="100"/>
        <v>100945</v>
      </c>
      <c r="BA119" s="103">
        <f t="shared" si="100"/>
        <v>103362</v>
      </c>
      <c r="BB119" s="103">
        <f t="shared" si="100"/>
        <v>102632</v>
      </c>
      <c r="BC119" s="103">
        <f t="shared" si="100"/>
        <v>103195</v>
      </c>
      <c r="BD119" s="103">
        <f t="shared" si="100"/>
        <v>100342</v>
      </c>
      <c r="BE119" s="103">
        <f t="shared" si="100"/>
        <v>99719</v>
      </c>
      <c r="BF119" s="103">
        <f t="shared" si="100"/>
        <v>96944</v>
      </c>
      <c r="BG119" s="103">
        <f t="shared" si="100"/>
        <v>93583</v>
      </c>
      <c r="BH119" s="103">
        <f t="shared" si="100"/>
        <v>88046</v>
      </c>
      <c r="BI119" s="103">
        <f t="shared" si="100"/>
        <v>83279</v>
      </c>
      <c r="BJ119" s="103">
        <f t="shared" si="100"/>
        <v>81481</v>
      </c>
      <c r="BK119" s="103">
        <f t="shared" si="100"/>
        <v>79547</v>
      </c>
      <c r="BL119" s="103">
        <f t="shared" si="100"/>
        <v>77467</v>
      </c>
      <c r="BM119" s="103">
        <f t="shared" si="100"/>
        <v>78088</v>
      </c>
      <c r="BN119" s="103">
        <f t="shared" si="100"/>
        <v>77588</v>
      </c>
      <c r="BO119" s="103">
        <f t="shared" ref="BO119:CT119" si="101">BO23+BO71</f>
        <v>76335</v>
      </c>
      <c r="BP119" s="103">
        <f t="shared" si="101"/>
        <v>74390</v>
      </c>
      <c r="BQ119" s="103">
        <f t="shared" si="101"/>
        <v>73236</v>
      </c>
      <c r="BR119" s="103">
        <f t="shared" si="101"/>
        <v>71492</v>
      </c>
      <c r="BS119" s="103">
        <f t="shared" si="101"/>
        <v>71663</v>
      </c>
      <c r="BT119" s="103">
        <f t="shared" si="101"/>
        <v>69236</v>
      </c>
      <c r="BU119" s="103">
        <f t="shared" si="101"/>
        <v>67491</v>
      </c>
      <c r="BV119" s="103">
        <f t="shared" si="101"/>
        <v>65458</v>
      </c>
      <c r="BW119" s="103">
        <f t="shared" si="101"/>
        <v>65197</v>
      </c>
      <c r="BX119" s="103">
        <f t="shared" si="101"/>
        <v>64132</v>
      </c>
      <c r="BY119" s="103">
        <f t="shared" si="101"/>
        <v>62440</v>
      </c>
      <c r="BZ119" s="103">
        <f t="shared" si="101"/>
        <v>61657</v>
      </c>
      <c r="CA119" s="103">
        <f t="shared" si="101"/>
        <v>60018</v>
      </c>
      <c r="CB119" s="103">
        <f t="shared" si="101"/>
        <v>60563</v>
      </c>
      <c r="CC119" s="103">
        <f t="shared" si="101"/>
        <v>58086</v>
      </c>
      <c r="CD119" s="103">
        <f t="shared" si="101"/>
        <v>49020</v>
      </c>
      <c r="CE119" s="103">
        <f t="shared" si="101"/>
        <v>46927</v>
      </c>
      <c r="CF119" s="103">
        <f t="shared" si="101"/>
        <v>44901</v>
      </c>
      <c r="CG119" s="103">
        <f t="shared" si="101"/>
        <v>44640</v>
      </c>
      <c r="CH119" s="103">
        <f t="shared" si="101"/>
        <v>44014</v>
      </c>
      <c r="CI119" s="103">
        <f t="shared" si="101"/>
        <v>47338</v>
      </c>
      <c r="CJ119" s="103">
        <f t="shared" si="101"/>
        <v>45480</v>
      </c>
      <c r="CK119" s="103">
        <f t="shared" si="101"/>
        <v>43995</v>
      </c>
      <c r="CL119" s="103">
        <f t="shared" si="101"/>
        <v>41222</v>
      </c>
      <c r="CM119" s="103">
        <f t="shared" si="101"/>
        <v>39452</v>
      </c>
      <c r="CN119" s="103">
        <f t="shared" si="101"/>
        <v>36804</v>
      </c>
      <c r="CO119" s="103">
        <f t="shared" si="101"/>
        <v>35196</v>
      </c>
      <c r="CP119" s="103">
        <f t="shared" si="101"/>
        <v>31149</v>
      </c>
      <c r="CQ119" s="103">
        <f t="shared" si="101"/>
        <v>28088</v>
      </c>
      <c r="CR119" s="103">
        <f t="shared" si="101"/>
        <v>25197</v>
      </c>
      <c r="CS119" s="103">
        <f t="shared" si="101"/>
        <v>22011</v>
      </c>
      <c r="CT119" s="103">
        <f t="shared" si="101"/>
        <v>18787</v>
      </c>
      <c r="CU119" s="103">
        <f t="shared" ref="CU119:DH119" si="102">CU23+CU71</f>
        <v>16701</v>
      </c>
      <c r="CV119" s="103">
        <f t="shared" si="102"/>
        <v>13917</v>
      </c>
      <c r="CW119" s="103">
        <f t="shared" si="102"/>
        <v>11380</v>
      </c>
      <c r="CX119" s="103">
        <f t="shared" si="102"/>
        <v>8961</v>
      </c>
      <c r="CY119" s="103">
        <f t="shared" si="102"/>
        <v>6921</v>
      </c>
      <c r="CZ119" s="103">
        <f t="shared" si="102"/>
        <v>5163</v>
      </c>
      <c r="DA119" s="103">
        <f t="shared" si="102"/>
        <v>3974</v>
      </c>
      <c r="DB119" s="103">
        <f t="shared" si="102"/>
        <v>2747</v>
      </c>
      <c r="DC119" s="103">
        <f t="shared" si="102"/>
        <v>1990</v>
      </c>
      <c r="DD119" s="103">
        <f t="shared" si="102"/>
        <v>1359</v>
      </c>
      <c r="DE119" s="103">
        <f t="shared" si="102"/>
        <v>923</v>
      </c>
      <c r="DF119" s="103">
        <f t="shared" si="102"/>
        <v>565</v>
      </c>
      <c r="DG119" s="103">
        <f t="shared" si="102"/>
        <v>395</v>
      </c>
      <c r="DH119" s="103">
        <f t="shared" si="102"/>
        <v>366</v>
      </c>
    </row>
    <row r="120" spans="1:112" ht="0.95" customHeight="1" x14ac:dyDescent="0.3">
      <c r="A120" s="95" t="s">
        <v>183</v>
      </c>
      <c r="B120" s="102">
        <f t="shared" si="34"/>
        <v>6673850</v>
      </c>
      <c r="C120" s="97">
        <f t="shared" ref="C120:AH120" si="103">C24+C72</f>
        <v>4097051</v>
      </c>
      <c r="D120" s="97">
        <f t="shared" si="103"/>
        <v>4158844</v>
      </c>
      <c r="E120" s="97">
        <f t="shared" si="103"/>
        <v>4219846</v>
      </c>
      <c r="F120" s="97">
        <f t="shared" si="103"/>
        <v>4279648</v>
      </c>
      <c r="G120" s="97">
        <f t="shared" si="103"/>
        <v>4338546</v>
      </c>
      <c r="H120" s="97">
        <f t="shared" si="103"/>
        <v>1006815</v>
      </c>
      <c r="I120" s="97">
        <f t="shared" si="103"/>
        <v>945022</v>
      </c>
      <c r="J120" s="97">
        <f t="shared" si="103"/>
        <v>884020</v>
      </c>
      <c r="K120" s="97">
        <f t="shared" si="103"/>
        <v>824218</v>
      </c>
      <c r="L120" s="97">
        <f t="shared" si="103"/>
        <v>765320</v>
      </c>
      <c r="M120" s="103">
        <f t="shared" si="103"/>
        <v>80641</v>
      </c>
      <c r="N120" s="103">
        <f t="shared" si="103"/>
        <v>79275</v>
      </c>
      <c r="O120" s="103">
        <f t="shared" si="103"/>
        <v>75314</v>
      </c>
      <c r="P120" s="103">
        <f t="shared" si="103"/>
        <v>75004</v>
      </c>
      <c r="Q120" s="103">
        <f t="shared" si="103"/>
        <v>74383</v>
      </c>
      <c r="R120" s="103">
        <f t="shared" si="103"/>
        <v>75817</v>
      </c>
      <c r="S120" s="103">
        <f t="shared" si="103"/>
        <v>75340</v>
      </c>
      <c r="T120" s="103">
        <f t="shared" si="103"/>
        <v>76495</v>
      </c>
      <c r="U120" s="103">
        <f t="shared" si="103"/>
        <v>75722</v>
      </c>
      <c r="V120" s="103">
        <f t="shared" si="103"/>
        <v>76148</v>
      </c>
      <c r="W120" s="103">
        <f t="shared" si="103"/>
        <v>74087</v>
      </c>
      <c r="X120" s="103">
        <f t="shared" si="103"/>
        <v>73456</v>
      </c>
      <c r="Y120" s="103">
        <f t="shared" si="103"/>
        <v>74615</v>
      </c>
      <c r="Z120" s="103">
        <f t="shared" si="103"/>
        <v>74503</v>
      </c>
      <c r="AA120" s="103">
        <f t="shared" si="103"/>
        <v>75750</v>
      </c>
      <c r="AB120" s="103">
        <f t="shared" si="103"/>
        <v>79464</v>
      </c>
      <c r="AC120" s="103">
        <f t="shared" si="103"/>
        <v>82327</v>
      </c>
      <c r="AD120" s="103">
        <f t="shared" si="103"/>
        <v>86782</v>
      </c>
      <c r="AE120" s="103">
        <f t="shared" si="103"/>
        <v>91271</v>
      </c>
      <c r="AF120" s="103">
        <f t="shared" si="103"/>
        <v>93590</v>
      </c>
      <c r="AG120" s="103">
        <f t="shared" si="103"/>
        <v>96375</v>
      </c>
      <c r="AH120" s="103">
        <f t="shared" si="103"/>
        <v>99881</v>
      </c>
      <c r="AI120" s="103">
        <f t="shared" ref="AI120:BN120" si="104">AI24+AI72</f>
        <v>102343</v>
      </c>
      <c r="AJ120" s="103">
        <f t="shared" si="104"/>
        <v>106111</v>
      </c>
      <c r="AK120" s="103">
        <f t="shared" si="104"/>
        <v>108797</v>
      </c>
      <c r="AL120" s="103">
        <f t="shared" si="104"/>
        <v>111530</v>
      </c>
      <c r="AM120" s="103">
        <f t="shared" si="104"/>
        <v>110725</v>
      </c>
      <c r="AN120" s="103">
        <f t="shared" si="104"/>
        <v>109421</v>
      </c>
      <c r="AO120" s="103">
        <f t="shared" si="104"/>
        <v>107594</v>
      </c>
      <c r="AP120" s="103">
        <f t="shared" si="104"/>
        <v>106582</v>
      </c>
      <c r="AQ120" s="103">
        <f t="shared" si="104"/>
        <v>106061</v>
      </c>
      <c r="AR120" s="103">
        <f t="shared" si="104"/>
        <v>104680</v>
      </c>
      <c r="AS120" s="103">
        <f t="shared" si="104"/>
        <v>104968</v>
      </c>
      <c r="AT120" s="103">
        <f t="shared" si="104"/>
        <v>103250</v>
      </c>
      <c r="AU120" s="103">
        <f t="shared" si="104"/>
        <v>102150</v>
      </c>
      <c r="AV120" s="103">
        <f t="shared" si="104"/>
        <v>100305</v>
      </c>
      <c r="AW120" s="103">
        <f t="shared" si="104"/>
        <v>98871</v>
      </c>
      <c r="AX120" s="103">
        <f t="shared" si="104"/>
        <v>99815</v>
      </c>
      <c r="AY120" s="103">
        <f t="shared" si="104"/>
        <v>97591</v>
      </c>
      <c r="AZ120" s="103">
        <f t="shared" si="104"/>
        <v>101512</v>
      </c>
      <c r="BA120" s="103">
        <f t="shared" si="104"/>
        <v>101290</v>
      </c>
      <c r="BB120" s="103">
        <f t="shared" si="104"/>
        <v>103544</v>
      </c>
      <c r="BC120" s="103">
        <f t="shared" si="104"/>
        <v>102676</v>
      </c>
      <c r="BD120" s="103">
        <f t="shared" si="104"/>
        <v>103155</v>
      </c>
      <c r="BE120" s="103">
        <f t="shared" si="104"/>
        <v>100291</v>
      </c>
      <c r="BF120" s="103">
        <f t="shared" si="104"/>
        <v>99627</v>
      </c>
      <c r="BG120" s="103">
        <f t="shared" si="104"/>
        <v>96834</v>
      </c>
      <c r="BH120" s="103">
        <f t="shared" si="104"/>
        <v>93344</v>
      </c>
      <c r="BI120" s="103">
        <f t="shared" si="104"/>
        <v>87752</v>
      </c>
      <c r="BJ120" s="103">
        <f t="shared" si="104"/>
        <v>82942</v>
      </c>
      <c r="BK120" s="103">
        <f t="shared" si="104"/>
        <v>81214</v>
      </c>
      <c r="BL120" s="103">
        <f t="shared" si="104"/>
        <v>79143</v>
      </c>
      <c r="BM120" s="103">
        <f t="shared" si="104"/>
        <v>77012</v>
      </c>
      <c r="BN120" s="103">
        <f t="shared" si="104"/>
        <v>77543</v>
      </c>
      <c r="BO120" s="103">
        <f t="shared" ref="BO120:CT120" si="105">BO24+BO72</f>
        <v>77000</v>
      </c>
      <c r="BP120" s="103">
        <f t="shared" si="105"/>
        <v>75704</v>
      </c>
      <c r="BQ120" s="103">
        <f t="shared" si="105"/>
        <v>73607</v>
      </c>
      <c r="BR120" s="103">
        <f t="shared" si="105"/>
        <v>72374</v>
      </c>
      <c r="BS120" s="103">
        <f t="shared" si="105"/>
        <v>70609</v>
      </c>
      <c r="BT120" s="103">
        <f t="shared" si="105"/>
        <v>70790</v>
      </c>
      <c r="BU120" s="103">
        <f t="shared" si="105"/>
        <v>68151</v>
      </c>
      <c r="BV120" s="103">
        <f t="shared" si="105"/>
        <v>66531</v>
      </c>
      <c r="BW120" s="103">
        <f t="shared" si="105"/>
        <v>64391</v>
      </c>
      <c r="BX120" s="103">
        <f t="shared" si="105"/>
        <v>64184</v>
      </c>
      <c r="BY120" s="103">
        <f t="shared" si="105"/>
        <v>63185</v>
      </c>
      <c r="BZ120" s="103">
        <f t="shared" si="105"/>
        <v>61180</v>
      </c>
      <c r="CA120" s="103">
        <f t="shared" si="105"/>
        <v>60586</v>
      </c>
      <c r="CB120" s="103">
        <f t="shared" si="105"/>
        <v>58911</v>
      </c>
      <c r="CC120" s="103">
        <f t="shared" si="105"/>
        <v>59431</v>
      </c>
      <c r="CD120" s="103">
        <f t="shared" si="105"/>
        <v>56959</v>
      </c>
      <c r="CE120" s="103">
        <f t="shared" si="105"/>
        <v>47900</v>
      </c>
      <c r="CF120" s="103">
        <f t="shared" si="105"/>
        <v>45873</v>
      </c>
      <c r="CG120" s="103">
        <f t="shared" si="105"/>
        <v>43751</v>
      </c>
      <c r="CH120" s="103">
        <f t="shared" si="105"/>
        <v>43310</v>
      </c>
      <c r="CI120" s="103">
        <f t="shared" si="105"/>
        <v>42600</v>
      </c>
      <c r="CJ120" s="103">
        <f t="shared" si="105"/>
        <v>45682</v>
      </c>
      <c r="CK120" s="103">
        <f t="shared" si="105"/>
        <v>43675</v>
      </c>
      <c r="CL120" s="103">
        <f t="shared" si="105"/>
        <v>42110</v>
      </c>
      <c r="CM120" s="103">
        <f t="shared" si="105"/>
        <v>39351</v>
      </c>
      <c r="CN120" s="103">
        <f t="shared" si="105"/>
        <v>37380</v>
      </c>
      <c r="CO120" s="103">
        <f t="shared" si="105"/>
        <v>34576</v>
      </c>
      <c r="CP120" s="103">
        <f t="shared" si="105"/>
        <v>32886</v>
      </c>
      <c r="CQ120" s="103">
        <f t="shared" si="105"/>
        <v>28766</v>
      </c>
      <c r="CR120" s="103">
        <f t="shared" si="105"/>
        <v>25729</v>
      </c>
      <c r="CS120" s="103">
        <f t="shared" si="105"/>
        <v>22934</v>
      </c>
      <c r="CT120" s="103">
        <f t="shared" si="105"/>
        <v>19775</v>
      </c>
      <c r="CU120" s="103">
        <f t="shared" ref="CU120:DH120" si="106">CU24+CU72</f>
        <v>16643</v>
      </c>
      <c r="CV120" s="103">
        <f t="shared" si="106"/>
        <v>14556</v>
      </c>
      <c r="CW120" s="103">
        <f t="shared" si="106"/>
        <v>12023</v>
      </c>
      <c r="CX120" s="103">
        <f t="shared" si="106"/>
        <v>9616</v>
      </c>
      <c r="CY120" s="103">
        <f t="shared" si="106"/>
        <v>7420</v>
      </c>
      <c r="CZ120" s="103">
        <f t="shared" si="106"/>
        <v>5603</v>
      </c>
      <c r="DA120" s="103">
        <f t="shared" si="106"/>
        <v>4144</v>
      </c>
      <c r="DB120" s="103">
        <f t="shared" si="106"/>
        <v>3086</v>
      </c>
      <c r="DC120" s="103">
        <f t="shared" si="106"/>
        <v>2080</v>
      </c>
      <c r="DD120" s="103">
        <f t="shared" si="106"/>
        <v>1472</v>
      </c>
      <c r="DE120" s="103">
        <f t="shared" si="106"/>
        <v>986</v>
      </c>
      <c r="DF120" s="103">
        <f t="shared" si="106"/>
        <v>627</v>
      </c>
      <c r="DG120" s="103">
        <f t="shared" si="106"/>
        <v>361</v>
      </c>
      <c r="DH120" s="103">
        <f t="shared" si="106"/>
        <v>429</v>
      </c>
    </row>
    <row r="121" spans="1:112" ht="0.95" customHeight="1" x14ac:dyDescent="0.3">
      <c r="A121" s="95" t="s">
        <v>182</v>
      </c>
      <c r="B121" s="102">
        <f t="shared" si="34"/>
        <v>6750693</v>
      </c>
      <c r="C121" s="97">
        <f t="shared" ref="C121:AH121" si="107">C25+C73</f>
        <v>4153248</v>
      </c>
      <c r="D121" s="97">
        <f t="shared" si="107"/>
        <v>4215623</v>
      </c>
      <c r="E121" s="97">
        <f t="shared" si="107"/>
        <v>4276351</v>
      </c>
      <c r="F121" s="97">
        <f t="shared" si="107"/>
        <v>4336311</v>
      </c>
      <c r="G121" s="97">
        <f t="shared" si="107"/>
        <v>4395004</v>
      </c>
      <c r="H121" s="97">
        <f t="shared" si="107"/>
        <v>1017739</v>
      </c>
      <c r="I121" s="97">
        <f t="shared" si="107"/>
        <v>955364</v>
      </c>
      <c r="J121" s="97">
        <f t="shared" si="107"/>
        <v>894636</v>
      </c>
      <c r="K121" s="97">
        <f t="shared" si="107"/>
        <v>834676</v>
      </c>
      <c r="L121" s="97">
        <f t="shared" si="107"/>
        <v>775983</v>
      </c>
      <c r="M121" s="103">
        <f t="shared" si="107"/>
        <v>83271</v>
      </c>
      <c r="N121" s="103">
        <f t="shared" si="107"/>
        <v>80620</v>
      </c>
      <c r="O121" s="103">
        <f t="shared" si="107"/>
        <v>79763</v>
      </c>
      <c r="P121" s="103">
        <f t="shared" si="107"/>
        <v>76608</v>
      </c>
      <c r="Q121" s="103">
        <f t="shared" si="107"/>
        <v>76380</v>
      </c>
      <c r="R121" s="103">
        <f t="shared" si="107"/>
        <v>76428</v>
      </c>
      <c r="S121" s="103">
        <f t="shared" si="107"/>
        <v>76985</v>
      </c>
      <c r="T121" s="103">
        <f t="shared" si="107"/>
        <v>76357</v>
      </c>
      <c r="U121" s="103">
        <f t="shared" si="107"/>
        <v>77472</v>
      </c>
      <c r="V121" s="103">
        <f t="shared" si="107"/>
        <v>76717</v>
      </c>
      <c r="W121" s="103">
        <f t="shared" si="107"/>
        <v>77225</v>
      </c>
      <c r="X121" s="103">
        <f t="shared" si="107"/>
        <v>75103</v>
      </c>
      <c r="Y121" s="103">
        <f t="shared" si="107"/>
        <v>74452</v>
      </c>
      <c r="Z121" s="103">
        <f t="shared" si="107"/>
        <v>75493</v>
      </c>
      <c r="AA121" s="103">
        <f t="shared" si="107"/>
        <v>75581</v>
      </c>
      <c r="AB121" s="103">
        <f t="shared" si="107"/>
        <v>76991</v>
      </c>
      <c r="AC121" s="103">
        <f t="shared" si="107"/>
        <v>80747</v>
      </c>
      <c r="AD121" s="103">
        <f t="shared" si="107"/>
        <v>83527</v>
      </c>
      <c r="AE121" s="103">
        <f t="shared" si="107"/>
        <v>87971</v>
      </c>
      <c r="AF121" s="103">
        <f t="shared" si="107"/>
        <v>92015</v>
      </c>
      <c r="AG121" s="103">
        <f t="shared" si="107"/>
        <v>94619</v>
      </c>
      <c r="AH121" s="103">
        <f t="shared" si="107"/>
        <v>97455</v>
      </c>
      <c r="AI121" s="103">
        <f t="shared" ref="AI121:BN121" si="108">AI25+AI73</f>
        <v>101418</v>
      </c>
      <c r="AJ121" s="103">
        <f t="shared" si="108"/>
        <v>104192</v>
      </c>
      <c r="AK121" s="103">
        <f t="shared" si="108"/>
        <v>108332</v>
      </c>
      <c r="AL121" s="103">
        <f t="shared" si="108"/>
        <v>111355</v>
      </c>
      <c r="AM121" s="103">
        <f t="shared" si="108"/>
        <v>114569</v>
      </c>
      <c r="AN121" s="103">
        <f t="shared" si="108"/>
        <v>113852</v>
      </c>
      <c r="AO121" s="103">
        <f t="shared" si="108"/>
        <v>112264</v>
      </c>
      <c r="AP121" s="103">
        <f t="shared" si="108"/>
        <v>110230</v>
      </c>
      <c r="AQ121" s="103">
        <f t="shared" si="108"/>
        <v>109149</v>
      </c>
      <c r="AR121" s="103">
        <f t="shared" si="108"/>
        <v>108222</v>
      </c>
      <c r="AS121" s="103">
        <f t="shared" si="108"/>
        <v>106641</v>
      </c>
      <c r="AT121" s="103">
        <f t="shared" si="108"/>
        <v>106658</v>
      </c>
      <c r="AU121" s="103">
        <f t="shared" si="108"/>
        <v>104730</v>
      </c>
      <c r="AV121" s="103">
        <f t="shared" si="108"/>
        <v>103383</v>
      </c>
      <c r="AW121" s="103">
        <f t="shared" si="108"/>
        <v>101441</v>
      </c>
      <c r="AX121" s="103">
        <f t="shared" si="108"/>
        <v>99773</v>
      </c>
      <c r="AY121" s="103">
        <f t="shared" si="108"/>
        <v>100621</v>
      </c>
      <c r="AZ121" s="103">
        <f t="shared" si="108"/>
        <v>98135</v>
      </c>
      <c r="BA121" s="103">
        <f t="shared" si="108"/>
        <v>101946</v>
      </c>
      <c r="BB121" s="103">
        <f t="shared" si="108"/>
        <v>101553</v>
      </c>
      <c r="BC121" s="103">
        <f t="shared" si="108"/>
        <v>103739</v>
      </c>
      <c r="BD121" s="103">
        <f t="shared" si="108"/>
        <v>102796</v>
      </c>
      <c r="BE121" s="103">
        <f t="shared" si="108"/>
        <v>103216</v>
      </c>
      <c r="BF121" s="103">
        <f t="shared" si="108"/>
        <v>100266</v>
      </c>
      <c r="BG121" s="103">
        <f t="shared" si="108"/>
        <v>99528</v>
      </c>
      <c r="BH121" s="103">
        <f t="shared" si="108"/>
        <v>96636</v>
      </c>
      <c r="BI121" s="103">
        <f t="shared" si="108"/>
        <v>93163</v>
      </c>
      <c r="BJ121" s="103">
        <f t="shared" si="108"/>
        <v>87542</v>
      </c>
      <c r="BK121" s="103">
        <f t="shared" si="108"/>
        <v>82654</v>
      </c>
      <c r="BL121" s="103">
        <f t="shared" si="108"/>
        <v>80871</v>
      </c>
      <c r="BM121" s="103">
        <f t="shared" si="108"/>
        <v>78743</v>
      </c>
      <c r="BN121" s="103">
        <f t="shared" si="108"/>
        <v>76512</v>
      </c>
      <c r="BO121" s="103">
        <f t="shared" ref="BO121:CT121" si="109">BO25+BO73</f>
        <v>76952</v>
      </c>
      <c r="BP121" s="103">
        <f t="shared" si="109"/>
        <v>76306</v>
      </c>
      <c r="BQ121" s="103">
        <f t="shared" si="109"/>
        <v>74960</v>
      </c>
      <c r="BR121" s="103">
        <f t="shared" si="109"/>
        <v>72764</v>
      </c>
      <c r="BS121" s="103">
        <f t="shared" si="109"/>
        <v>71524</v>
      </c>
      <c r="BT121" s="103">
        <f t="shared" si="109"/>
        <v>69792</v>
      </c>
      <c r="BU121" s="103">
        <f t="shared" si="109"/>
        <v>69760</v>
      </c>
      <c r="BV121" s="103">
        <f t="shared" si="109"/>
        <v>67224</v>
      </c>
      <c r="BW121" s="103">
        <f t="shared" si="109"/>
        <v>65468</v>
      </c>
      <c r="BX121" s="103">
        <f t="shared" si="109"/>
        <v>63417</v>
      </c>
      <c r="BY121" s="103">
        <f t="shared" si="109"/>
        <v>63264</v>
      </c>
      <c r="BZ121" s="103">
        <f t="shared" si="109"/>
        <v>62019</v>
      </c>
      <c r="CA121" s="103">
        <f t="shared" si="109"/>
        <v>60152</v>
      </c>
      <c r="CB121" s="103">
        <f t="shared" si="109"/>
        <v>59512</v>
      </c>
      <c r="CC121" s="103">
        <f t="shared" si="109"/>
        <v>57781</v>
      </c>
      <c r="CD121" s="103">
        <f t="shared" si="109"/>
        <v>58263</v>
      </c>
      <c r="CE121" s="103">
        <f t="shared" si="109"/>
        <v>55704</v>
      </c>
      <c r="CF121" s="103">
        <f t="shared" si="109"/>
        <v>46740</v>
      </c>
      <c r="CG121" s="103">
        <f t="shared" si="109"/>
        <v>44586</v>
      </c>
      <c r="CH121" s="103">
        <f t="shared" si="109"/>
        <v>42484</v>
      </c>
      <c r="CI121" s="103">
        <f t="shared" si="109"/>
        <v>41969</v>
      </c>
      <c r="CJ121" s="103">
        <f t="shared" si="109"/>
        <v>40992</v>
      </c>
      <c r="CK121" s="103">
        <f t="shared" si="109"/>
        <v>43922</v>
      </c>
      <c r="CL121" s="103">
        <f t="shared" si="109"/>
        <v>41720</v>
      </c>
      <c r="CM121" s="103">
        <f t="shared" si="109"/>
        <v>40022</v>
      </c>
      <c r="CN121" s="103">
        <f t="shared" si="109"/>
        <v>37259</v>
      </c>
      <c r="CO121" s="103">
        <f t="shared" si="109"/>
        <v>35145</v>
      </c>
      <c r="CP121" s="103">
        <f t="shared" si="109"/>
        <v>32243</v>
      </c>
      <c r="CQ121" s="103">
        <f t="shared" si="109"/>
        <v>30506</v>
      </c>
      <c r="CR121" s="103">
        <f t="shared" si="109"/>
        <v>26405</v>
      </c>
      <c r="CS121" s="103">
        <f t="shared" si="109"/>
        <v>23305</v>
      </c>
      <c r="CT121" s="103">
        <f t="shared" si="109"/>
        <v>20461</v>
      </c>
      <c r="CU121" s="103">
        <f t="shared" ref="CU121:DH121" si="110">CU25+CU73</f>
        <v>17403</v>
      </c>
      <c r="CV121" s="103">
        <f t="shared" si="110"/>
        <v>14466</v>
      </c>
      <c r="CW121" s="103">
        <f t="shared" si="110"/>
        <v>12419</v>
      </c>
      <c r="CX121" s="103">
        <f t="shared" si="110"/>
        <v>10043</v>
      </c>
      <c r="CY121" s="103">
        <f t="shared" si="110"/>
        <v>7953</v>
      </c>
      <c r="CZ121" s="103">
        <f t="shared" si="110"/>
        <v>5930</v>
      </c>
      <c r="DA121" s="103">
        <f t="shared" si="110"/>
        <v>4407</v>
      </c>
      <c r="DB121" s="103">
        <f t="shared" si="110"/>
        <v>3187</v>
      </c>
      <c r="DC121" s="103">
        <f t="shared" si="110"/>
        <v>2302</v>
      </c>
      <c r="DD121" s="103">
        <f t="shared" si="110"/>
        <v>1517</v>
      </c>
      <c r="DE121" s="103">
        <f t="shared" si="110"/>
        <v>1029</v>
      </c>
      <c r="DF121" s="103">
        <f t="shared" si="110"/>
        <v>676</v>
      </c>
      <c r="DG121" s="103">
        <f t="shared" si="110"/>
        <v>425</v>
      </c>
      <c r="DH121" s="103">
        <f t="shared" si="110"/>
        <v>405</v>
      </c>
    </row>
    <row r="122" spans="1:112" ht="0.95" customHeight="1" x14ac:dyDescent="0.3">
      <c r="A122" s="95" t="s">
        <v>181</v>
      </c>
      <c r="B122" s="102">
        <f t="shared" si="34"/>
        <v>6842768</v>
      </c>
      <c r="C122" s="97">
        <f t="shared" ref="C122:AH122" si="111">C26+C74</f>
        <v>4224743</v>
      </c>
      <c r="D122" s="97">
        <f t="shared" si="111"/>
        <v>4286216</v>
      </c>
      <c r="E122" s="97">
        <f t="shared" si="111"/>
        <v>4347363</v>
      </c>
      <c r="F122" s="97">
        <f t="shared" si="111"/>
        <v>4407104</v>
      </c>
      <c r="G122" s="97">
        <f t="shared" si="111"/>
        <v>4466159</v>
      </c>
      <c r="H122" s="97">
        <f t="shared" si="111"/>
        <v>1030299</v>
      </c>
      <c r="I122" s="97">
        <f t="shared" si="111"/>
        <v>968826</v>
      </c>
      <c r="J122" s="97">
        <f t="shared" si="111"/>
        <v>907679</v>
      </c>
      <c r="K122" s="97">
        <f t="shared" si="111"/>
        <v>847938</v>
      </c>
      <c r="L122" s="97">
        <f t="shared" si="111"/>
        <v>788883</v>
      </c>
      <c r="M122" s="103">
        <f t="shared" si="111"/>
        <v>85299</v>
      </c>
      <c r="N122" s="103">
        <f t="shared" si="111"/>
        <v>83173</v>
      </c>
      <c r="O122" s="103">
        <f t="shared" si="111"/>
        <v>81040</v>
      </c>
      <c r="P122" s="103">
        <f t="shared" si="111"/>
        <v>81365</v>
      </c>
      <c r="Q122" s="103">
        <f t="shared" si="111"/>
        <v>78209</v>
      </c>
      <c r="R122" s="103">
        <f t="shared" si="111"/>
        <v>78676</v>
      </c>
      <c r="S122" s="103">
        <f t="shared" si="111"/>
        <v>77770</v>
      </c>
      <c r="T122" s="103">
        <f t="shared" si="111"/>
        <v>77945</v>
      </c>
      <c r="U122" s="103">
        <f t="shared" si="111"/>
        <v>77003</v>
      </c>
      <c r="V122" s="103">
        <f t="shared" si="111"/>
        <v>77969</v>
      </c>
      <c r="W122" s="103">
        <f t="shared" si="111"/>
        <v>77318</v>
      </c>
      <c r="X122" s="103">
        <f t="shared" si="111"/>
        <v>77943</v>
      </c>
      <c r="Y122" s="103">
        <f t="shared" si="111"/>
        <v>75734</v>
      </c>
      <c r="Z122" s="103">
        <f t="shared" si="111"/>
        <v>74705</v>
      </c>
      <c r="AA122" s="103">
        <f t="shared" si="111"/>
        <v>75587</v>
      </c>
      <c r="AB122" s="103">
        <f t="shared" si="111"/>
        <v>76071</v>
      </c>
      <c r="AC122" s="103">
        <f t="shared" si="111"/>
        <v>77793</v>
      </c>
      <c r="AD122" s="103">
        <f t="shared" si="111"/>
        <v>81409</v>
      </c>
      <c r="AE122" s="103">
        <f t="shared" si="111"/>
        <v>84151</v>
      </c>
      <c r="AF122" s="103">
        <f t="shared" si="111"/>
        <v>88566</v>
      </c>
      <c r="AG122" s="103">
        <f t="shared" si="111"/>
        <v>93066</v>
      </c>
      <c r="AH122" s="103">
        <f t="shared" si="111"/>
        <v>95663</v>
      </c>
      <c r="AI122" s="103">
        <f t="shared" ref="AI122:BN122" si="112">AI26+AI74</f>
        <v>99061</v>
      </c>
      <c r="AJ122" s="103">
        <f t="shared" si="112"/>
        <v>103563</v>
      </c>
      <c r="AK122" s="103">
        <f t="shared" si="112"/>
        <v>107105</v>
      </c>
      <c r="AL122" s="103">
        <f t="shared" si="112"/>
        <v>112082</v>
      </c>
      <c r="AM122" s="103">
        <f t="shared" si="112"/>
        <v>115755</v>
      </c>
      <c r="AN122" s="103">
        <f t="shared" si="112"/>
        <v>119332</v>
      </c>
      <c r="AO122" s="103">
        <f t="shared" si="112"/>
        <v>118943</v>
      </c>
      <c r="AP122" s="103">
        <f t="shared" si="112"/>
        <v>116950</v>
      </c>
      <c r="AQ122" s="103">
        <f t="shared" si="112"/>
        <v>114971</v>
      </c>
      <c r="AR122" s="103">
        <f t="shared" si="112"/>
        <v>113993</v>
      </c>
      <c r="AS122" s="103">
        <f t="shared" si="112"/>
        <v>112111</v>
      </c>
      <c r="AT122" s="103">
        <f t="shared" si="112"/>
        <v>109680</v>
      </c>
      <c r="AU122" s="103">
        <f t="shared" si="112"/>
        <v>109373</v>
      </c>
      <c r="AV122" s="103">
        <f t="shared" si="112"/>
        <v>107366</v>
      </c>
      <c r="AW122" s="103">
        <f t="shared" si="112"/>
        <v>104654</v>
      </c>
      <c r="AX122" s="103">
        <f t="shared" si="112"/>
        <v>102726</v>
      </c>
      <c r="AY122" s="103">
        <f t="shared" si="112"/>
        <v>100651</v>
      </c>
      <c r="AZ122" s="103">
        <f t="shared" si="112"/>
        <v>101510</v>
      </c>
      <c r="BA122" s="103">
        <f t="shared" si="112"/>
        <v>98401</v>
      </c>
      <c r="BB122" s="103">
        <f t="shared" si="112"/>
        <v>102350</v>
      </c>
      <c r="BC122" s="103">
        <f t="shared" si="112"/>
        <v>101588</v>
      </c>
      <c r="BD122" s="103">
        <f t="shared" si="112"/>
        <v>103613</v>
      </c>
      <c r="BE122" s="103">
        <f t="shared" si="112"/>
        <v>102811</v>
      </c>
      <c r="BF122" s="103">
        <f t="shared" si="112"/>
        <v>103112</v>
      </c>
      <c r="BG122" s="103">
        <f t="shared" si="112"/>
        <v>100019</v>
      </c>
      <c r="BH122" s="103">
        <f t="shared" si="112"/>
        <v>98985</v>
      </c>
      <c r="BI122" s="103">
        <f t="shared" si="112"/>
        <v>96340</v>
      </c>
      <c r="BJ122" s="103">
        <f t="shared" si="112"/>
        <v>92787</v>
      </c>
      <c r="BK122" s="103">
        <f t="shared" si="112"/>
        <v>86985</v>
      </c>
      <c r="BL122" s="103">
        <f t="shared" si="112"/>
        <v>82043</v>
      </c>
      <c r="BM122" s="103">
        <f t="shared" si="112"/>
        <v>80063</v>
      </c>
      <c r="BN122" s="103">
        <f t="shared" si="112"/>
        <v>77882</v>
      </c>
      <c r="BO122" s="103">
        <f t="shared" ref="BO122:CT122" si="113">BO26+BO74</f>
        <v>75312</v>
      </c>
      <c r="BP122" s="103">
        <f t="shared" si="113"/>
        <v>76136</v>
      </c>
      <c r="BQ122" s="103">
        <f t="shared" si="113"/>
        <v>75313</v>
      </c>
      <c r="BR122" s="103">
        <f t="shared" si="113"/>
        <v>74182</v>
      </c>
      <c r="BS122" s="103">
        <f t="shared" si="113"/>
        <v>71493</v>
      </c>
      <c r="BT122" s="103">
        <f t="shared" si="113"/>
        <v>70608</v>
      </c>
      <c r="BU122" s="103">
        <f t="shared" si="113"/>
        <v>68783</v>
      </c>
      <c r="BV122" s="103">
        <f t="shared" si="113"/>
        <v>68783</v>
      </c>
      <c r="BW122" s="103">
        <f t="shared" si="113"/>
        <v>65791</v>
      </c>
      <c r="BX122" s="103">
        <f t="shared" si="113"/>
        <v>64145</v>
      </c>
      <c r="BY122" s="103">
        <f t="shared" si="113"/>
        <v>62137</v>
      </c>
      <c r="BZ122" s="103">
        <f t="shared" si="113"/>
        <v>61938</v>
      </c>
      <c r="CA122" s="103">
        <f t="shared" si="113"/>
        <v>60882</v>
      </c>
      <c r="CB122" s="103">
        <f t="shared" si="113"/>
        <v>59276</v>
      </c>
      <c r="CC122" s="103">
        <f t="shared" si="113"/>
        <v>58460</v>
      </c>
      <c r="CD122" s="103">
        <f t="shared" si="113"/>
        <v>56157</v>
      </c>
      <c r="CE122" s="103">
        <f t="shared" si="113"/>
        <v>57079</v>
      </c>
      <c r="CF122" s="103">
        <f t="shared" si="113"/>
        <v>54557</v>
      </c>
      <c r="CG122" s="103">
        <f t="shared" si="113"/>
        <v>45692</v>
      </c>
      <c r="CH122" s="103">
        <f t="shared" si="113"/>
        <v>43234</v>
      </c>
      <c r="CI122" s="103">
        <f t="shared" si="113"/>
        <v>41196</v>
      </c>
      <c r="CJ122" s="103">
        <f t="shared" si="113"/>
        <v>40504</v>
      </c>
      <c r="CK122" s="103">
        <f t="shared" si="113"/>
        <v>39442</v>
      </c>
      <c r="CL122" s="103">
        <f t="shared" si="113"/>
        <v>41929</v>
      </c>
      <c r="CM122" s="103">
        <f t="shared" si="113"/>
        <v>39917</v>
      </c>
      <c r="CN122" s="103">
        <f t="shared" si="113"/>
        <v>38157</v>
      </c>
      <c r="CO122" s="103">
        <f t="shared" si="113"/>
        <v>34878</v>
      </c>
      <c r="CP122" s="103">
        <f t="shared" si="113"/>
        <v>33270</v>
      </c>
      <c r="CQ122" s="103">
        <f t="shared" si="113"/>
        <v>29877</v>
      </c>
      <c r="CR122" s="103">
        <f t="shared" si="113"/>
        <v>27927</v>
      </c>
      <c r="CS122" s="103">
        <f t="shared" si="113"/>
        <v>24053</v>
      </c>
      <c r="CT122" s="103">
        <f t="shared" si="113"/>
        <v>21016</v>
      </c>
      <c r="CU122" s="103">
        <f t="shared" ref="CU122:DH122" si="114">CU26+CU74</f>
        <v>18213</v>
      </c>
      <c r="CV122" s="103">
        <f t="shared" si="114"/>
        <v>15465</v>
      </c>
      <c r="CW122" s="103">
        <f t="shared" si="114"/>
        <v>12586</v>
      </c>
      <c r="CX122" s="103">
        <f t="shared" si="114"/>
        <v>10604</v>
      </c>
      <c r="CY122" s="103">
        <f t="shared" si="114"/>
        <v>8609</v>
      </c>
      <c r="CZ122" s="103">
        <f t="shared" si="114"/>
        <v>6286</v>
      </c>
      <c r="DA122" s="103">
        <f t="shared" si="114"/>
        <v>4802</v>
      </c>
      <c r="DB122" s="103">
        <f t="shared" si="114"/>
        <v>3542</v>
      </c>
      <c r="DC122" s="103">
        <f t="shared" si="114"/>
        <v>2493</v>
      </c>
      <c r="DD122" s="103">
        <f t="shared" si="114"/>
        <v>1702</v>
      </c>
      <c r="DE122" s="103">
        <f t="shared" si="114"/>
        <v>1133</v>
      </c>
      <c r="DF122" s="103">
        <f t="shared" si="114"/>
        <v>794</v>
      </c>
      <c r="DG122" s="103">
        <f t="shared" si="114"/>
        <v>501</v>
      </c>
      <c r="DH122" s="103">
        <f t="shared" si="114"/>
        <v>654</v>
      </c>
    </row>
    <row r="123" spans="1:112" ht="0.95" customHeight="1" x14ac:dyDescent="0.3">
      <c r="A123" s="95" t="s">
        <v>180</v>
      </c>
      <c r="B123" s="102">
        <f t="shared" si="34"/>
        <v>6907959</v>
      </c>
      <c r="C123" s="97">
        <f t="shared" ref="C123:AH123" si="115">C27+C75</f>
        <v>4260421</v>
      </c>
      <c r="D123" s="97">
        <f t="shared" si="115"/>
        <v>4322392</v>
      </c>
      <c r="E123" s="97">
        <f t="shared" si="115"/>
        <v>4382739</v>
      </c>
      <c r="F123" s="97">
        <f t="shared" si="115"/>
        <v>4442811</v>
      </c>
      <c r="G123" s="97">
        <f t="shared" si="115"/>
        <v>4501475</v>
      </c>
      <c r="H123" s="97">
        <f t="shared" si="115"/>
        <v>1041577</v>
      </c>
      <c r="I123" s="97">
        <f t="shared" si="115"/>
        <v>979606</v>
      </c>
      <c r="J123" s="97">
        <f t="shared" si="115"/>
        <v>919259</v>
      </c>
      <c r="K123" s="97">
        <f t="shared" si="115"/>
        <v>859187</v>
      </c>
      <c r="L123" s="97">
        <f t="shared" si="115"/>
        <v>800523</v>
      </c>
      <c r="M123" s="103">
        <f t="shared" si="115"/>
        <v>85761</v>
      </c>
      <c r="N123" s="103">
        <f t="shared" si="115"/>
        <v>85226</v>
      </c>
      <c r="O123" s="103">
        <f t="shared" si="115"/>
        <v>84425</v>
      </c>
      <c r="P123" s="103">
        <f t="shared" si="115"/>
        <v>82077</v>
      </c>
      <c r="Q123" s="103">
        <f t="shared" si="115"/>
        <v>82364</v>
      </c>
      <c r="R123" s="103">
        <f t="shared" si="115"/>
        <v>79455</v>
      </c>
      <c r="S123" s="103">
        <f t="shared" si="115"/>
        <v>79701</v>
      </c>
      <c r="T123" s="103">
        <f t="shared" si="115"/>
        <v>78887</v>
      </c>
      <c r="U123" s="103">
        <f t="shared" si="115"/>
        <v>78963</v>
      </c>
      <c r="V123" s="103">
        <f t="shared" si="115"/>
        <v>78120</v>
      </c>
      <c r="W123" s="103">
        <f t="shared" si="115"/>
        <v>79118</v>
      </c>
      <c r="X123" s="103">
        <f t="shared" si="115"/>
        <v>78467</v>
      </c>
      <c r="Y123" s="103">
        <f t="shared" si="115"/>
        <v>79056</v>
      </c>
      <c r="Z123" s="103">
        <f t="shared" si="115"/>
        <v>76983</v>
      </c>
      <c r="AA123" s="103">
        <f t="shared" si="115"/>
        <v>75854</v>
      </c>
      <c r="AB123" s="103">
        <f t="shared" si="115"/>
        <v>76902</v>
      </c>
      <c r="AC123" s="103">
        <f t="shared" si="115"/>
        <v>77709</v>
      </c>
      <c r="AD123" s="103">
        <f t="shared" si="115"/>
        <v>79094</v>
      </c>
      <c r="AE123" s="103">
        <f t="shared" si="115"/>
        <v>82640</v>
      </c>
      <c r="AF123" s="103">
        <f t="shared" si="115"/>
        <v>85159</v>
      </c>
      <c r="AG123" s="103">
        <f t="shared" si="115"/>
        <v>89652</v>
      </c>
      <c r="AH123" s="103">
        <f t="shared" si="115"/>
        <v>93800</v>
      </c>
      <c r="AI123" s="103">
        <f t="shared" ref="AI123:BN123" si="116">AI27+AI75</f>
        <v>96769</v>
      </c>
      <c r="AJ123" s="103">
        <f t="shared" si="116"/>
        <v>100711</v>
      </c>
      <c r="AK123" s="103">
        <f t="shared" si="116"/>
        <v>105245</v>
      </c>
      <c r="AL123" s="103">
        <f t="shared" si="116"/>
        <v>109284</v>
      </c>
      <c r="AM123" s="103">
        <f t="shared" si="116"/>
        <v>114498</v>
      </c>
      <c r="AN123" s="103">
        <f t="shared" si="116"/>
        <v>118022</v>
      </c>
      <c r="AO123" s="103">
        <f t="shared" si="116"/>
        <v>121593</v>
      </c>
      <c r="AP123" s="103">
        <f t="shared" si="116"/>
        <v>120901</v>
      </c>
      <c r="AQ123" s="103">
        <f t="shared" si="116"/>
        <v>118802</v>
      </c>
      <c r="AR123" s="103">
        <f t="shared" si="116"/>
        <v>116502</v>
      </c>
      <c r="AS123" s="103">
        <f t="shared" si="116"/>
        <v>115266</v>
      </c>
      <c r="AT123" s="103">
        <f t="shared" si="116"/>
        <v>113151</v>
      </c>
      <c r="AU123" s="103">
        <f t="shared" si="116"/>
        <v>110624</v>
      </c>
      <c r="AV123" s="103">
        <f t="shared" si="116"/>
        <v>110150</v>
      </c>
      <c r="AW123" s="103">
        <f t="shared" si="116"/>
        <v>108017</v>
      </c>
      <c r="AX123" s="103">
        <f t="shared" si="116"/>
        <v>105124</v>
      </c>
      <c r="AY123" s="103">
        <f t="shared" si="116"/>
        <v>103113</v>
      </c>
      <c r="AZ123" s="103">
        <f t="shared" si="116"/>
        <v>100856</v>
      </c>
      <c r="BA123" s="103">
        <f t="shared" si="116"/>
        <v>101649</v>
      </c>
      <c r="BB123" s="103">
        <f t="shared" si="116"/>
        <v>98523</v>
      </c>
      <c r="BC123" s="103">
        <f t="shared" si="116"/>
        <v>102326</v>
      </c>
      <c r="BD123" s="103">
        <f t="shared" si="116"/>
        <v>101479</v>
      </c>
      <c r="BE123" s="103">
        <f t="shared" si="116"/>
        <v>103442</v>
      </c>
      <c r="BF123" s="103">
        <f t="shared" si="116"/>
        <v>102533</v>
      </c>
      <c r="BG123" s="103">
        <f t="shared" si="116"/>
        <v>102757</v>
      </c>
      <c r="BH123" s="103">
        <f t="shared" si="116"/>
        <v>99611</v>
      </c>
      <c r="BI123" s="103">
        <f t="shared" si="116"/>
        <v>98596</v>
      </c>
      <c r="BJ123" s="103">
        <f t="shared" si="116"/>
        <v>95796</v>
      </c>
      <c r="BK123" s="103">
        <f t="shared" si="116"/>
        <v>92225</v>
      </c>
      <c r="BL123" s="103">
        <f t="shared" si="116"/>
        <v>86281</v>
      </c>
      <c r="BM123" s="103">
        <f t="shared" si="116"/>
        <v>81348</v>
      </c>
      <c r="BN123" s="103">
        <f t="shared" si="116"/>
        <v>79270</v>
      </c>
      <c r="BO123" s="103">
        <f t="shared" ref="BO123:CT123" si="117">BO27+BO75</f>
        <v>76949</v>
      </c>
      <c r="BP123" s="103">
        <f t="shared" si="117"/>
        <v>74358</v>
      </c>
      <c r="BQ123" s="103">
        <f t="shared" si="117"/>
        <v>75095</v>
      </c>
      <c r="BR123" s="103">
        <f t="shared" si="117"/>
        <v>74206</v>
      </c>
      <c r="BS123" s="103">
        <f t="shared" si="117"/>
        <v>73071</v>
      </c>
      <c r="BT123" s="103">
        <f t="shared" si="117"/>
        <v>70438</v>
      </c>
      <c r="BU123" s="103">
        <f t="shared" si="117"/>
        <v>69443</v>
      </c>
      <c r="BV123" s="103">
        <f t="shared" si="117"/>
        <v>67673</v>
      </c>
      <c r="BW123" s="103">
        <f t="shared" si="117"/>
        <v>67565</v>
      </c>
      <c r="BX123" s="103">
        <f t="shared" si="117"/>
        <v>64767</v>
      </c>
      <c r="BY123" s="103">
        <f t="shared" si="117"/>
        <v>63095</v>
      </c>
      <c r="BZ123" s="103">
        <f t="shared" si="117"/>
        <v>60964</v>
      </c>
      <c r="CA123" s="103">
        <f t="shared" si="117"/>
        <v>60800</v>
      </c>
      <c r="CB123" s="103">
        <f t="shared" si="117"/>
        <v>59730</v>
      </c>
      <c r="CC123" s="103">
        <f t="shared" si="117"/>
        <v>58225</v>
      </c>
      <c r="CD123" s="103">
        <f t="shared" si="117"/>
        <v>57321</v>
      </c>
      <c r="CE123" s="103">
        <f t="shared" si="117"/>
        <v>54918</v>
      </c>
      <c r="CF123" s="103">
        <f t="shared" si="117"/>
        <v>55739</v>
      </c>
      <c r="CG123" s="103">
        <f t="shared" si="117"/>
        <v>53109</v>
      </c>
      <c r="CH123" s="103">
        <f t="shared" si="117"/>
        <v>44399</v>
      </c>
      <c r="CI123" s="103">
        <f t="shared" si="117"/>
        <v>41895</v>
      </c>
      <c r="CJ123" s="103">
        <f t="shared" si="117"/>
        <v>39798</v>
      </c>
      <c r="CK123" s="103">
        <f t="shared" si="117"/>
        <v>39053</v>
      </c>
      <c r="CL123" s="103">
        <f t="shared" si="117"/>
        <v>37816</v>
      </c>
      <c r="CM123" s="103">
        <f t="shared" si="117"/>
        <v>40045</v>
      </c>
      <c r="CN123" s="103">
        <f t="shared" si="117"/>
        <v>37961</v>
      </c>
      <c r="CO123" s="103">
        <f t="shared" si="117"/>
        <v>36045</v>
      </c>
      <c r="CP123" s="103">
        <f t="shared" si="117"/>
        <v>32724</v>
      </c>
      <c r="CQ123" s="103">
        <f t="shared" si="117"/>
        <v>30813</v>
      </c>
      <c r="CR123" s="103">
        <f t="shared" si="117"/>
        <v>27470</v>
      </c>
      <c r="CS123" s="103">
        <f t="shared" si="117"/>
        <v>25428</v>
      </c>
      <c r="CT123" s="103">
        <f t="shared" si="117"/>
        <v>21752</v>
      </c>
      <c r="CU123" s="103">
        <f t="shared" ref="CU123:DH123" si="118">CU27+CU75</f>
        <v>18752</v>
      </c>
      <c r="CV123" s="103">
        <f t="shared" si="118"/>
        <v>15970</v>
      </c>
      <c r="CW123" s="103">
        <f t="shared" si="118"/>
        <v>13365</v>
      </c>
      <c r="CX123" s="103">
        <f t="shared" si="118"/>
        <v>10643</v>
      </c>
      <c r="CY123" s="103">
        <f t="shared" si="118"/>
        <v>8957</v>
      </c>
      <c r="CZ123" s="103">
        <f t="shared" si="118"/>
        <v>7073</v>
      </c>
      <c r="DA123" s="103">
        <f t="shared" si="118"/>
        <v>5050</v>
      </c>
      <c r="DB123" s="103">
        <f t="shared" si="118"/>
        <v>3760</v>
      </c>
      <c r="DC123" s="103">
        <f t="shared" si="118"/>
        <v>2690</v>
      </c>
      <c r="DD123" s="103">
        <f t="shared" si="118"/>
        <v>1826</v>
      </c>
      <c r="DE123" s="103">
        <f t="shared" si="118"/>
        <v>1255</v>
      </c>
      <c r="DF123" s="103">
        <f t="shared" si="118"/>
        <v>792</v>
      </c>
      <c r="DG123" s="103">
        <f t="shared" si="118"/>
        <v>564</v>
      </c>
      <c r="DH123" s="103">
        <f t="shared" si="118"/>
        <v>720</v>
      </c>
    </row>
    <row r="124" spans="1:112" ht="0.95" customHeight="1" x14ac:dyDescent="0.3">
      <c r="A124" s="95" t="s">
        <v>179</v>
      </c>
      <c r="B124" s="102">
        <f t="shared" si="34"/>
        <v>6968570</v>
      </c>
      <c r="C124" s="97">
        <f t="shared" ref="C124:AH124" si="119">C28+C76</f>
        <v>4293679</v>
      </c>
      <c r="D124" s="97">
        <f t="shared" si="119"/>
        <v>4356135</v>
      </c>
      <c r="E124" s="97">
        <f t="shared" si="119"/>
        <v>4417071</v>
      </c>
      <c r="F124" s="97">
        <f t="shared" si="119"/>
        <v>4476356</v>
      </c>
      <c r="G124" s="97">
        <f t="shared" si="119"/>
        <v>4535378</v>
      </c>
      <c r="H124" s="97">
        <f t="shared" si="119"/>
        <v>1053312</v>
      </c>
      <c r="I124" s="97">
        <f t="shared" si="119"/>
        <v>990856</v>
      </c>
      <c r="J124" s="97">
        <f t="shared" si="119"/>
        <v>929920</v>
      </c>
      <c r="K124" s="97">
        <f t="shared" si="119"/>
        <v>870635</v>
      </c>
      <c r="L124" s="97">
        <f t="shared" si="119"/>
        <v>811613</v>
      </c>
      <c r="M124" s="103">
        <f t="shared" si="119"/>
        <v>82874</v>
      </c>
      <c r="N124" s="103">
        <f t="shared" si="119"/>
        <v>86061</v>
      </c>
      <c r="O124" s="103">
        <f t="shared" si="119"/>
        <v>86138</v>
      </c>
      <c r="P124" s="103">
        <f t="shared" si="119"/>
        <v>85531</v>
      </c>
      <c r="Q124" s="103">
        <f t="shared" si="119"/>
        <v>83054</v>
      </c>
      <c r="R124" s="103">
        <f t="shared" si="119"/>
        <v>83464</v>
      </c>
      <c r="S124" s="103">
        <f t="shared" si="119"/>
        <v>80446</v>
      </c>
      <c r="T124" s="103">
        <f t="shared" si="119"/>
        <v>80611</v>
      </c>
      <c r="U124" s="103">
        <f t="shared" si="119"/>
        <v>79832</v>
      </c>
      <c r="V124" s="103">
        <f t="shared" si="119"/>
        <v>79979</v>
      </c>
      <c r="W124" s="103">
        <f t="shared" si="119"/>
        <v>79039</v>
      </c>
      <c r="X124" s="103">
        <f t="shared" si="119"/>
        <v>80047</v>
      </c>
      <c r="Y124" s="103">
        <f t="shared" si="119"/>
        <v>79321</v>
      </c>
      <c r="Z124" s="103">
        <f t="shared" si="119"/>
        <v>80040</v>
      </c>
      <c r="AA124" s="103">
        <f t="shared" si="119"/>
        <v>77883</v>
      </c>
      <c r="AB124" s="103">
        <f t="shared" si="119"/>
        <v>76994</v>
      </c>
      <c r="AC124" s="103">
        <f t="shared" si="119"/>
        <v>78061</v>
      </c>
      <c r="AD124" s="103">
        <f t="shared" si="119"/>
        <v>78645</v>
      </c>
      <c r="AE124" s="103">
        <f t="shared" si="119"/>
        <v>80027</v>
      </c>
      <c r="AF124" s="103">
        <f t="shared" si="119"/>
        <v>83532</v>
      </c>
      <c r="AG124" s="103">
        <f t="shared" si="119"/>
        <v>85950</v>
      </c>
      <c r="AH124" s="103">
        <f t="shared" si="119"/>
        <v>90322</v>
      </c>
      <c r="AI124" s="103">
        <f t="shared" ref="AI124:BN124" si="120">AI28+AI76</f>
        <v>94894</v>
      </c>
      <c r="AJ124" s="103">
        <f t="shared" si="120"/>
        <v>98041</v>
      </c>
      <c r="AK124" s="103">
        <f t="shared" si="120"/>
        <v>102381</v>
      </c>
      <c r="AL124" s="103">
        <f t="shared" si="120"/>
        <v>107269</v>
      </c>
      <c r="AM124" s="103">
        <f t="shared" si="120"/>
        <v>111387</v>
      </c>
      <c r="AN124" s="103">
        <f t="shared" si="120"/>
        <v>116606</v>
      </c>
      <c r="AO124" s="103">
        <f t="shared" si="120"/>
        <v>120104</v>
      </c>
      <c r="AP124" s="103">
        <f t="shared" si="120"/>
        <v>123486</v>
      </c>
      <c r="AQ124" s="103">
        <f t="shared" si="120"/>
        <v>122644</v>
      </c>
      <c r="AR124" s="103">
        <f t="shared" si="120"/>
        <v>120210</v>
      </c>
      <c r="AS124" s="103">
        <f t="shared" si="120"/>
        <v>117616</v>
      </c>
      <c r="AT124" s="103">
        <f t="shared" si="120"/>
        <v>116426</v>
      </c>
      <c r="AU124" s="103">
        <f t="shared" si="120"/>
        <v>114189</v>
      </c>
      <c r="AV124" s="103">
        <f t="shared" si="120"/>
        <v>111367</v>
      </c>
      <c r="AW124" s="103">
        <f t="shared" si="120"/>
        <v>110669</v>
      </c>
      <c r="AX124" s="103">
        <f t="shared" si="120"/>
        <v>108520</v>
      </c>
      <c r="AY124" s="103">
        <f t="shared" si="120"/>
        <v>105484</v>
      </c>
      <c r="AZ124" s="103">
        <f t="shared" si="120"/>
        <v>103368</v>
      </c>
      <c r="BA124" s="103">
        <f t="shared" si="120"/>
        <v>101151</v>
      </c>
      <c r="BB124" s="103">
        <f t="shared" si="120"/>
        <v>101700</v>
      </c>
      <c r="BC124" s="103">
        <f t="shared" si="120"/>
        <v>98521</v>
      </c>
      <c r="BD124" s="103">
        <f t="shared" si="120"/>
        <v>102239</v>
      </c>
      <c r="BE124" s="103">
        <f t="shared" si="120"/>
        <v>101398</v>
      </c>
      <c r="BF124" s="103">
        <f t="shared" si="120"/>
        <v>103212</v>
      </c>
      <c r="BG124" s="103">
        <f t="shared" si="120"/>
        <v>102258</v>
      </c>
      <c r="BH124" s="103">
        <f t="shared" si="120"/>
        <v>102457</v>
      </c>
      <c r="BI124" s="103">
        <f t="shared" si="120"/>
        <v>99222</v>
      </c>
      <c r="BJ124" s="103">
        <f t="shared" si="120"/>
        <v>98115</v>
      </c>
      <c r="BK124" s="103">
        <f t="shared" si="120"/>
        <v>95284</v>
      </c>
      <c r="BL124" s="103">
        <f t="shared" si="120"/>
        <v>91704</v>
      </c>
      <c r="BM124" s="103">
        <f t="shared" si="120"/>
        <v>85794</v>
      </c>
      <c r="BN124" s="103">
        <f t="shared" si="120"/>
        <v>80731</v>
      </c>
      <c r="BO124" s="103">
        <f t="shared" ref="BO124:CT124" si="121">BO28+BO76</f>
        <v>78622</v>
      </c>
      <c r="BP124" s="103">
        <f t="shared" si="121"/>
        <v>76287</v>
      </c>
      <c r="BQ124" s="103">
        <f t="shared" si="121"/>
        <v>73523</v>
      </c>
      <c r="BR124" s="103">
        <f t="shared" si="121"/>
        <v>74289</v>
      </c>
      <c r="BS124" s="103">
        <f t="shared" si="121"/>
        <v>73318</v>
      </c>
      <c r="BT124" s="103">
        <f t="shared" si="121"/>
        <v>72150</v>
      </c>
      <c r="BU124" s="103">
        <f t="shared" si="121"/>
        <v>69538</v>
      </c>
      <c r="BV124" s="103">
        <f t="shared" si="121"/>
        <v>68540</v>
      </c>
      <c r="BW124" s="103">
        <f t="shared" si="121"/>
        <v>66629</v>
      </c>
      <c r="BX124" s="103">
        <f t="shared" si="121"/>
        <v>66551</v>
      </c>
      <c r="BY124" s="103">
        <f t="shared" si="121"/>
        <v>63867</v>
      </c>
      <c r="BZ124" s="103">
        <f t="shared" si="121"/>
        <v>61929</v>
      </c>
      <c r="CA124" s="103">
        <f t="shared" si="121"/>
        <v>59886</v>
      </c>
      <c r="CB124" s="103">
        <f t="shared" si="121"/>
        <v>59726</v>
      </c>
      <c r="CC124" s="103">
        <f t="shared" si="121"/>
        <v>58720</v>
      </c>
      <c r="CD124" s="103">
        <f t="shared" si="121"/>
        <v>57184</v>
      </c>
      <c r="CE124" s="103">
        <f t="shared" si="121"/>
        <v>56098</v>
      </c>
      <c r="CF124" s="103">
        <f t="shared" si="121"/>
        <v>53764</v>
      </c>
      <c r="CG124" s="103">
        <f t="shared" si="121"/>
        <v>54387</v>
      </c>
      <c r="CH124" s="103">
        <f t="shared" si="121"/>
        <v>51596</v>
      </c>
      <c r="CI124" s="103">
        <f t="shared" si="121"/>
        <v>43066</v>
      </c>
      <c r="CJ124" s="103">
        <f t="shared" si="121"/>
        <v>40511</v>
      </c>
      <c r="CK124" s="103">
        <f t="shared" si="121"/>
        <v>38411</v>
      </c>
      <c r="CL124" s="103">
        <f t="shared" si="121"/>
        <v>37406</v>
      </c>
      <c r="CM124" s="103">
        <f t="shared" si="121"/>
        <v>36189</v>
      </c>
      <c r="CN124" s="103">
        <f t="shared" si="121"/>
        <v>38045</v>
      </c>
      <c r="CO124" s="103">
        <f t="shared" si="121"/>
        <v>35777</v>
      </c>
      <c r="CP124" s="103">
        <f t="shared" si="121"/>
        <v>33866</v>
      </c>
      <c r="CQ124" s="103">
        <f t="shared" si="121"/>
        <v>30493</v>
      </c>
      <c r="CR124" s="103">
        <f t="shared" si="121"/>
        <v>28394</v>
      </c>
      <c r="CS124" s="103">
        <f t="shared" si="121"/>
        <v>25163</v>
      </c>
      <c r="CT124" s="103">
        <f t="shared" si="121"/>
        <v>23004</v>
      </c>
      <c r="CU124" s="103">
        <f t="shared" ref="CU124:DH124" si="122">CU28+CU76</f>
        <v>19428</v>
      </c>
      <c r="CV124" s="103">
        <f t="shared" si="122"/>
        <v>16572</v>
      </c>
      <c r="CW124" s="103">
        <f t="shared" si="122"/>
        <v>13754</v>
      </c>
      <c r="CX124" s="103">
        <f t="shared" si="122"/>
        <v>11395</v>
      </c>
      <c r="CY124" s="103">
        <f t="shared" si="122"/>
        <v>8913</v>
      </c>
      <c r="CZ124" s="103">
        <f t="shared" si="122"/>
        <v>7309</v>
      </c>
      <c r="DA124" s="103">
        <f t="shared" si="122"/>
        <v>5596</v>
      </c>
      <c r="DB124" s="103">
        <f t="shared" si="122"/>
        <v>3934</v>
      </c>
      <c r="DC124" s="103">
        <f t="shared" si="122"/>
        <v>2838</v>
      </c>
      <c r="DD124" s="103">
        <f t="shared" si="122"/>
        <v>1990</v>
      </c>
      <c r="DE124" s="103">
        <f t="shared" si="122"/>
        <v>1365</v>
      </c>
      <c r="DF124" s="103">
        <f t="shared" si="122"/>
        <v>897</v>
      </c>
      <c r="DG124" s="103">
        <f t="shared" si="122"/>
        <v>546</v>
      </c>
      <c r="DH124" s="103">
        <f t="shared" si="122"/>
        <v>806</v>
      </c>
    </row>
    <row r="125" spans="1:112" ht="0.95" customHeight="1" x14ac:dyDescent="0.3">
      <c r="A125" s="95" t="s">
        <v>178</v>
      </c>
      <c r="B125" s="102">
        <f t="shared" si="34"/>
        <v>7019019</v>
      </c>
      <c r="C125" s="97">
        <f t="shared" ref="C125:AH125" si="123">C29+C77</f>
        <v>4318839</v>
      </c>
      <c r="D125" s="97">
        <f t="shared" si="123"/>
        <v>4382531</v>
      </c>
      <c r="E125" s="97">
        <f t="shared" si="123"/>
        <v>4443909</v>
      </c>
      <c r="F125" s="97">
        <f t="shared" si="123"/>
        <v>4503911</v>
      </c>
      <c r="G125" s="97">
        <f t="shared" si="123"/>
        <v>4562148</v>
      </c>
      <c r="H125" s="97">
        <f t="shared" si="123"/>
        <v>1066742</v>
      </c>
      <c r="I125" s="97">
        <f t="shared" si="123"/>
        <v>1003050</v>
      </c>
      <c r="J125" s="97">
        <f t="shared" si="123"/>
        <v>941672</v>
      </c>
      <c r="K125" s="97">
        <f t="shared" si="123"/>
        <v>881670</v>
      </c>
      <c r="L125" s="97">
        <f t="shared" si="123"/>
        <v>823433</v>
      </c>
      <c r="M125" s="103">
        <f t="shared" si="123"/>
        <v>82032</v>
      </c>
      <c r="N125" s="103">
        <f t="shared" si="123"/>
        <v>83091</v>
      </c>
      <c r="O125" s="103">
        <f t="shared" si="123"/>
        <v>86570</v>
      </c>
      <c r="P125" s="103">
        <f t="shared" si="123"/>
        <v>86817</v>
      </c>
      <c r="Q125" s="103">
        <f t="shared" si="123"/>
        <v>86142</v>
      </c>
      <c r="R125" s="103">
        <f t="shared" si="123"/>
        <v>83956</v>
      </c>
      <c r="S125" s="103">
        <f t="shared" si="123"/>
        <v>84129</v>
      </c>
      <c r="T125" s="103">
        <f t="shared" si="123"/>
        <v>81026</v>
      </c>
      <c r="U125" s="103">
        <f t="shared" si="123"/>
        <v>81325</v>
      </c>
      <c r="V125" s="103">
        <f t="shared" si="123"/>
        <v>80499</v>
      </c>
      <c r="W125" s="103">
        <f t="shared" si="123"/>
        <v>80593</v>
      </c>
      <c r="X125" s="103">
        <f t="shared" si="123"/>
        <v>79772</v>
      </c>
      <c r="Y125" s="103">
        <f t="shared" si="123"/>
        <v>80742</v>
      </c>
      <c r="Z125" s="103">
        <f t="shared" si="123"/>
        <v>80072</v>
      </c>
      <c r="AA125" s="103">
        <f t="shared" si="123"/>
        <v>80662</v>
      </c>
      <c r="AB125" s="103">
        <f t="shared" si="123"/>
        <v>78645</v>
      </c>
      <c r="AC125" s="103">
        <f t="shared" si="123"/>
        <v>78026</v>
      </c>
      <c r="AD125" s="103">
        <f t="shared" si="123"/>
        <v>78857</v>
      </c>
      <c r="AE125" s="103">
        <f t="shared" si="123"/>
        <v>79516</v>
      </c>
      <c r="AF125" s="103">
        <f t="shared" si="123"/>
        <v>80966</v>
      </c>
      <c r="AG125" s="103">
        <f t="shared" si="123"/>
        <v>84217</v>
      </c>
      <c r="AH125" s="103">
        <f t="shared" si="123"/>
        <v>86679</v>
      </c>
      <c r="AI125" s="103">
        <f t="shared" ref="AI125:BN125" si="124">AI29+AI77</f>
        <v>91284</v>
      </c>
      <c r="AJ125" s="103">
        <f t="shared" si="124"/>
        <v>96050</v>
      </c>
      <c r="AK125" s="103">
        <f t="shared" si="124"/>
        <v>99549</v>
      </c>
      <c r="AL125" s="103">
        <f t="shared" si="124"/>
        <v>104168</v>
      </c>
      <c r="AM125" s="103">
        <f t="shared" si="124"/>
        <v>109151</v>
      </c>
      <c r="AN125" s="103">
        <f t="shared" si="124"/>
        <v>113283</v>
      </c>
      <c r="AO125" s="103">
        <f t="shared" si="124"/>
        <v>118294</v>
      </c>
      <c r="AP125" s="103">
        <f t="shared" si="124"/>
        <v>121741</v>
      </c>
      <c r="AQ125" s="103">
        <f t="shared" si="124"/>
        <v>124950</v>
      </c>
      <c r="AR125" s="103">
        <f t="shared" si="124"/>
        <v>123927</v>
      </c>
      <c r="AS125" s="103">
        <f t="shared" si="124"/>
        <v>121118</v>
      </c>
      <c r="AT125" s="103">
        <f t="shared" si="124"/>
        <v>118428</v>
      </c>
      <c r="AU125" s="103">
        <f t="shared" si="124"/>
        <v>117178</v>
      </c>
      <c r="AV125" s="103">
        <f t="shared" si="124"/>
        <v>114687</v>
      </c>
      <c r="AW125" s="103">
        <f t="shared" si="124"/>
        <v>111749</v>
      </c>
      <c r="AX125" s="103">
        <f t="shared" si="124"/>
        <v>110915</v>
      </c>
      <c r="AY125" s="103">
        <f t="shared" si="124"/>
        <v>108642</v>
      </c>
      <c r="AZ125" s="103">
        <f t="shared" si="124"/>
        <v>105532</v>
      </c>
      <c r="BA125" s="103">
        <f t="shared" si="124"/>
        <v>103445</v>
      </c>
      <c r="BB125" s="103">
        <f t="shared" si="124"/>
        <v>101100</v>
      </c>
      <c r="BC125" s="103">
        <f t="shared" si="124"/>
        <v>101546</v>
      </c>
      <c r="BD125" s="103">
        <f t="shared" si="124"/>
        <v>98379</v>
      </c>
      <c r="BE125" s="103">
        <f t="shared" si="124"/>
        <v>102051</v>
      </c>
      <c r="BF125" s="103">
        <f t="shared" si="124"/>
        <v>101199</v>
      </c>
      <c r="BG125" s="103">
        <f t="shared" si="124"/>
        <v>102825</v>
      </c>
      <c r="BH125" s="103">
        <f t="shared" si="124"/>
        <v>101837</v>
      </c>
      <c r="BI125" s="103">
        <f t="shared" si="124"/>
        <v>102103</v>
      </c>
      <c r="BJ125" s="103">
        <f t="shared" si="124"/>
        <v>98694</v>
      </c>
      <c r="BK125" s="103">
        <f t="shared" si="124"/>
        <v>97630</v>
      </c>
      <c r="BL125" s="103">
        <f t="shared" si="124"/>
        <v>94672</v>
      </c>
      <c r="BM125" s="103">
        <f t="shared" si="124"/>
        <v>91193</v>
      </c>
      <c r="BN125" s="103">
        <f t="shared" si="124"/>
        <v>85126</v>
      </c>
      <c r="BO125" s="103">
        <f t="shared" ref="BO125:CT125" si="125">BO29+BO77</f>
        <v>80084</v>
      </c>
      <c r="BP125" s="103">
        <f t="shared" si="125"/>
        <v>77901</v>
      </c>
      <c r="BQ125" s="103">
        <f t="shared" si="125"/>
        <v>75556</v>
      </c>
      <c r="BR125" s="103">
        <f t="shared" si="125"/>
        <v>72741</v>
      </c>
      <c r="BS125" s="103">
        <f t="shared" si="125"/>
        <v>73440</v>
      </c>
      <c r="BT125" s="103">
        <f t="shared" si="125"/>
        <v>72408</v>
      </c>
      <c r="BU125" s="103">
        <f t="shared" si="125"/>
        <v>71184</v>
      </c>
      <c r="BV125" s="103">
        <f t="shared" si="125"/>
        <v>68500</v>
      </c>
      <c r="BW125" s="103">
        <f t="shared" si="125"/>
        <v>67551</v>
      </c>
      <c r="BX125" s="103">
        <f t="shared" si="125"/>
        <v>65580</v>
      </c>
      <c r="BY125" s="103">
        <f t="shared" si="125"/>
        <v>65633</v>
      </c>
      <c r="BZ125" s="103">
        <f t="shared" si="125"/>
        <v>62605</v>
      </c>
      <c r="CA125" s="103">
        <f t="shared" si="125"/>
        <v>60876</v>
      </c>
      <c r="CB125" s="103">
        <f t="shared" si="125"/>
        <v>58917</v>
      </c>
      <c r="CC125" s="103">
        <f t="shared" si="125"/>
        <v>58685</v>
      </c>
      <c r="CD125" s="103">
        <f t="shared" si="125"/>
        <v>57578</v>
      </c>
      <c r="CE125" s="103">
        <f t="shared" si="125"/>
        <v>56003</v>
      </c>
      <c r="CF125" s="103">
        <f t="shared" si="125"/>
        <v>54944</v>
      </c>
      <c r="CG125" s="103">
        <f t="shared" si="125"/>
        <v>52450</v>
      </c>
      <c r="CH125" s="103">
        <f t="shared" si="125"/>
        <v>53013</v>
      </c>
      <c r="CI125" s="103">
        <f t="shared" si="125"/>
        <v>50096</v>
      </c>
      <c r="CJ125" s="103">
        <f t="shared" si="125"/>
        <v>41704</v>
      </c>
      <c r="CK125" s="103">
        <f t="shared" si="125"/>
        <v>39083</v>
      </c>
      <c r="CL125" s="103">
        <f t="shared" si="125"/>
        <v>36863</v>
      </c>
      <c r="CM125" s="103">
        <f t="shared" si="125"/>
        <v>35810</v>
      </c>
      <c r="CN125" s="103">
        <f t="shared" si="125"/>
        <v>34504</v>
      </c>
      <c r="CO125" s="103">
        <f t="shared" si="125"/>
        <v>36083</v>
      </c>
      <c r="CP125" s="103">
        <f t="shared" si="125"/>
        <v>33579</v>
      </c>
      <c r="CQ125" s="103">
        <f t="shared" si="125"/>
        <v>31582</v>
      </c>
      <c r="CR125" s="103">
        <f t="shared" si="125"/>
        <v>28179</v>
      </c>
      <c r="CS125" s="103">
        <f t="shared" si="125"/>
        <v>26094</v>
      </c>
      <c r="CT125" s="103">
        <f t="shared" si="125"/>
        <v>22793</v>
      </c>
      <c r="CU125" s="103">
        <f t="shared" ref="CU125:DH125" si="126">CU29+CU77</f>
        <v>20614</v>
      </c>
      <c r="CV125" s="103">
        <f t="shared" si="126"/>
        <v>17127</v>
      </c>
      <c r="CW125" s="103">
        <f t="shared" si="126"/>
        <v>14396</v>
      </c>
      <c r="CX125" s="103">
        <f t="shared" si="126"/>
        <v>11824</v>
      </c>
      <c r="CY125" s="103">
        <f t="shared" si="126"/>
        <v>9582</v>
      </c>
      <c r="CZ125" s="103">
        <f t="shared" si="126"/>
        <v>7290</v>
      </c>
      <c r="DA125" s="103">
        <f t="shared" si="126"/>
        <v>5883</v>
      </c>
      <c r="DB125" s="103">
        <f t="shared" si="126"/>
        <v>4426</v>
      </c>
      <c r="DC125" s="103">
        <f t="shared" si="126"/>
        <v>3003</v>
      </c>
      <c r="DD125" s="103">
        <f t="shared" si="126"/>
        <v>2138</v>
      </c>
      <c r="DE125" s="103">
        <f t="shared" si="126"/>
        <v>1455</v>
      </c>
      <c r="DF125" s="103">
        <f t="shared" si="126"/>
        <v>981</v>
      </c>
      <c r="DG125" s="103">
        <f t="shared" si="126"/>
        <v>615</v>
      </c>
      <c r="DH125" s="103">
        <f t="shared" si="126"/>
        <v>886</v>
      </c>
    </row>
    <row r="126" spans="1:112" ht="0.95" customHeight="1" x14ac:dyDescent="0.3">
      <c r="A126" s="95" t="s">
        <v>177</v>
      </c>
      <c r="B126" s="102">
        <f t="shared" si="34"/>
        <v>7062354</v>
      </c>
      <c r="C126" s="97">
        <f t="shared" ref="C126:AH126" si="127">C30+C78</f>
        <v>4336925</v>
      </c>
      <c r="D126" s="97">
        <f t="shared" si="127"/>
        <v>4400906</v>
      </c>
      <c r="E126" s="97">
        <f t="shared" si="127"/>
        <v>4463504</v>
      </c>
      <c r="F126" s="97">
        <f t="shared" si="127"/>
        <v>4523878</v>
      </c>
      <c r="G126" s="97">
        <f t="shared" si="127"/>
        <v>4582888</v>
      </c>
      <c r="H126" s="97">
        <f t="shared" si="127"/>
        <v>1078535</v>
      </c>
      <c r="I126" s="97">
        <f t="shared" si="127"/>
        <v>1014554</v>
      </c>
      <c r="J126" s="97">
        <f t="shared" si="127"/>
        <v>951956</v>
      </c>
      <c r="K126" s="97">
        <f t="shared" si="127"/>
        <v>891582</v>
      </c>
      <c r="L126" s="97">
        <f t="shared" si="127"/>
        <v>832572</v>
      </c>
      <c r="M126" s="103">
        <f t="shared" si="127"/>
        <v>81523</v>
      </c>
      <c r="N126" s="103">
        <f t="shared" si="127"/>
        <v>82512</v>
      </c>
      <c r="O126" s="103">
        <f t="shared" si="127"/>
        <v>83603</v>
      </c>
      <c r="P126" s="103">
        <f t="shared" si="127"/>
        <v>87203</v>
      </c>
      <c r="Q126" s="103">
        <f t="shared" si="127"/>
        <v>87425</v>
      </c>
      <c r="R126" s="103">
        <f t="shared" si="127"/>
        <v>86822</v>
      </c>
      <c r="S126" s="103">
        <f t="shared" si="127"/>
        <v>84522</v>
      </c>
      <c r="T126" s="103">
        <f t="shared" si="127"/>
        <v>84673</v>
      </c>
      <c r="U126" s="103">
        <f t="shared" si="127"/>
        <v>81562</v>
      </c>
      <c r="V126" s="103">
        <f t="shared" si="127"/>
        <v>81957</v>
      </c>
      <c r="W126" s="103">
        <f t="shared" si="127"/>
        <v>81270</v>
      </c>
      <c r="X126" s="103">
        <f t="shared" si="127"/>
        <v>81340</v>
      </c>
      <c r="Y126" s="103">
        <f t="shared" si="127"/>
        <v>80347</v>
      </c>
      <c r="Z126" s="103">
        <f t="shared" si="127"/>
        <v>81562</v>
      </c>
      <c r="AA126" s="103">
        <f t="shared" si="127"/>
        <v>80772</v>
      </c>
      <c r="AB126" s="103">
        <f t="shared" si="127"/>
        <v>81524</v>
      </c>
      <c r="AC126" s="103">
        <f t="shared" si="127"/>
        <v>79636</v>
      </c>
      <c r="AD126" s="103">
        <f t="shared" si="127"/>
        <v>78696</v>
      </c>
      <c r="AE126" s="103">
        <f t="shared" si="127"/>
        <v>79677</v>
      </c>
      <c r="AF126" s="103">
        <f t="shared" si="127"/>
        <v>80268</v>
      </c>
      <c r="AG126" s="103">
        <f t="shared" si="127"/>
        <v>81624</v>
      </c>
      <c r="AH126" s="103">
        <f t="shared" si="127"/>
        <v>84994</v>
      </c>
      <c r="AI126" s="103">
        <f t="shared" ref="AI126:BN126" si="128">AI30+AI78</f>
        <v>87512</v>
      </c>
      <c r="AJ126" s="103">
        <f t="shared" si="128"/>
        <v>92395</v>
      </c>
      <c r="AK126" s="103">
        <f t="shared" si="128"/>
        <v>97131</v>
      </c>
      <c r="AL126" s="103">
        <f t="shared" si="128"/>
        <v>100893</v>
      </c>
      <c r="AM126" s="103">
        <f t="shared" si="128"/>
        <v>105898</v>
      </c>
      <c r="AN126" s="103">
        <f t="shared" si="128"/>
        <v>110794</v>
      </c>
      <c r="AO126" s="103">
        <f t="shared" si="128"/>
        <v>114762</v>
      </c>
      <c r="AP126" s="103">
        <f t="shared" si="128"/>
        <v>119704</v>
      </c>
      <c r="AQ126" s="103">
        <f t="shared" si="128"/>
        <v>122854</v>
      </c>
      <c r="AR126" s="103">
        <f t="shared" si="128"/>
        <v>125898</v>
      </c>
      <c r="AS126" s="103">
        <f t="shared" si="128"/>
        <v>124656</v>
      </c>
      <c r="AT126" s="103">
        <f t="shared" si="128"/>
        <v>121740</v>
      </c>
      <c r="AU126" s="103">
        <f t="shared" si="128"/>
        <v>118841</v>
      </c>
      <c r="AV126" s="103">
        <f t="shared" si="128"/>
        <v>117592</v>
      </c>
      <c r="AW126" s="103">
        <f t="shared" si="128"/>
        <v>114826</v>
      </c>
      <c r="AX126" s="103">
        <f t="shared" si="128"/>
        <v>111893</v>
      </c>
      <c r="AY126" s="103">
        <f t="shared" si="128"/>
        <v>110893</v>
      </c>
      <c r="AZ126" s="103">
        <f t="shared" si="128"/>
        <v>108572</v>
      </c>
      <c r="BA126" s="103">
        <f t="shared" si="128"/>
        <v>105503</v>
      </c>
      <c r="BB126" s="103">
        <f t="shared" si="128"/>
        <v>103414</v>
      </c>
      <c r="BC126" s="103">
        <f t="shared" si="128"/>
        <v>100950</v>
      </c>
      <c r="BD126" s="103">
        <f t="shared" si="128"/>
        <v>101401</v>
      </c>
      <c r="BE126" s="103">
        <f t="shared" si="128"/>
        <v>98092</v>
      </c>
      <c r="BF126" s="103">
        <f t="shared" si="128"/>
        <v>101816</v>
      </c>
      <c r="BG126" s="103">
        <f t="shared" si="128"/>
        <v>100881</v>
      </c>
      <c r="BH126" s="103">
        <f t="shared" si="128"/>
        <v>102511</v>
      </c>
      <c r="BI126" s="103">
        <f t="shared" si="128"/>
        <v>101405</v>
      </c>
      <c r="BJ126" s="103">
        <f t="shared" si="128"/>
        <v>101587</v>
      </c>
      <c r="BK126" s="103">
        <f t="shared" si="128"/>
        <v>98157</v>
      </c>
      <c r="BL126" s="103">
        <f t="shared" si="128"/>
        <v>96995</v>
      </c>
      <c r="BM126" s="103">
        <f t="shared" si="128"/>
        <v>94024</v>
      </c>
      <c r="BN126" s="103">
        <f t="shared" si="128"/>
        <v>90588</v>
      </c>
      <c r="BO126" s="103">
        <f t="shared" ref="BO126:CT126" si="129">BO30+BO78</f>
        <v>84484</v>
      </c>
      <c r="BP126" s="103">
        <f t="shared" si="129"/>
        <v>79307</v>
      </c>
      <c r="BQ126" s="103">
        <f t="shared" si="129"/>
        <v>77167</v>
      </c>
      <c r="BR126" s="103">
        <f t="shared" si="129"/>
        <v>74714</v>
      </c>
      <c r="BS126" s="103">
        <f t="shared" si="129"/>
        <v>71926</v>
      </c>
      <c r="BT126" s="103">
        <f t="shared" si="129"/>
        <v>72578</v>
      </c>
      <c r="BU126" s="103">
        <f t="shared" si="129"/>
        <v>71439</v>
      </c>
      <c r="BV126" s="103">
        <f t="shared" si="129"/>
        <v>70181</v>
      </c>
      <c r="BW126" s="103">
        <f t="shared" si="129"/>
        <v>67416</v>
      </c>
      <c r="BX126" s="103">
        <f t="shared" si="129"/>
        <v>66566</v>
      </c>
      <c r="BY126" s="103">
        <f t="shared" si="129"/>
        <v>64622</v>
      </c>
      <c r="BZ126" s="103">
        <f t="shared" si="129"/>
        <v>64434</v>
      </c>
      <c r="CA126" s="103">
        <f t="shared" si="129"/>
        <v>61514</v>
      </c>
      <c r="CB126" s="103">
        <f t="shared" si="129"/>
        <v>59886</v>
      </c>
      <c r="CC126" s="103">
        <f t="shared" si="129"/>
        <v>57886</v>
      </c>
      <c r="CD126" s="103">
        <f t="shared" si="129"/>
        <v>57555</v>
      </c>
      <c r="CE126" s="103">
        <f t="shared" si="129"/>
        <v>56375</v>
      </c>
      <c r="CF126" s="103">
        <f t="shared" si="129"/>
        <v>54739</v>
      </c>
      <c r="CG126" s="103">
        <f t="shared" si="129"/>
        <v>53582</v>
      </c>
      <c r="CH126" s="103">
        <f t="shared" si="129"/>
        <v>51052</v>
      </c>
      <c r="CI126" s="103">
        <f t="shared" si="129"/>
        <v>51485</v>
      </c>
      <c r="CJ126" s="103">
        <f t="shared" si="129"/>
        <v>48509</v>
      </c>
      <c r="CK126" s="103">
        <f t="shared" si="129"/>
        <v>40195</v>
      </c>
      <c r="CL126" s="103">
        <f t="shared" si="129"/>
        <v>37505</v>
      </c>
      <c r="CM126" s="103">
        <f t="shared" si="129"/>
        <v>35285</v>
      </c>
      <c r="CN126" s="103">
        <f t="shared" si="129"/>
        <v>34127</v>
      </c>
      <c r="CO126" s="103">
        <f t="shared" si="129"/>
        <v>32673</v>
      </c>
      <c r="CP126" s="103">
        <f t="shared" si="129"/>
        <v>33891</v>
      </c>
      <c r="CQ126" s="103">
        <f t="shared" si="129"/>
        <v>31285</v>
      </c>
      <c r="CR126" s="103">
        <f t="shared" si="129"/>
        <v>29195</v>
      </c>
      <c r="CS126" s="103">
        <f t="shared" si="129"/>
        <v>25843</v>
      </c>
      <c r="CT126" s="103">
        <f t="shared" si="129"/>
        <v>23614</v>
      </c>
      <c r="CU126" s="103">
        <f t="shared" ref="CU126:DH126" si="130">CU30+CU78</f>
        <v>20381</v>
      </c>
      <c r="CV126" s="103">
        <f t="shared" si="130"/>
        <v>18236</v>
      </c>
      <c r="CW126" s="103">
        <f t="shared" si="130"/>
        <v>14798</v>
      </c>
      <c r="CX126" s="103">
        <f t="shared" si="130"/>
        <v>12249</v>
      </c>
      <c r="CY126" s="103">
        <f t="shared" si="130"/>
        <v>9781</v>
      </c>
      <c r="CZ126" s="103">
        <f t="shared" si="130"/>
        <v>7768</v>
      </c>
      <c r="DA126" s="103">
        <f t="shared" si="130"/>
        <v>5833</v>
      </c>
      <c r="DB126" s="103">
        <f t="shared" si="130"/>
        <v>4635</v>
      </c>
      <c r="DC126" s="103">
        <f t="shared" si="130"/>
        <v>3423</v>
      </c>
      <c r="DD126" s="103">
        <f t="shared" si="130"/>
        <v>2258</v>
      </c>
      <c r="DE126" s="103">
        <f t="shared" si="130"/>
        <v>1553</v>
      </c>
      <c r="DF126" s="103">
        <f t="shared" si="130"/>
        <v>1001</v>
      </c>
      <c r="DG126" s="103">
        <f t="shared" si="130"/>
        <v>675</v>
      </c>
      <c r="DH126" s="103">
        <f t="shared" si="130"/>
        <v>1043</v>
      </c>
    </row>
    <row r="127" spans="1:112" ht="0.95" customHeight="1" x14ac:dyDescent="0.3">
      <c r="A127" s="95" t="s">
        <v>176</v>
      </c>
      <c r="B127" s="102">
        <f t="shared" si="34"/>
        <v>7081346</v>
      </c>
      <c r="C127" s="97">
        <f t="shared" ref="C127:AH127" si="131">C31+C79</f>
        <v>4338496</v>
      </c>
      <c r="D127" s="97">
        <f t="shared" si="131"/>
        <v>4402580</v>
      </c>
      <c r="E127" s="97">
        <f t="shared" si="131"/>
        <v>4465429</v>
      </c>
      <c r="F127" s="97">
        <f t="shared" si="131"/>
        <v>4526997</v>
      </c>
      <c r="G127" s="97">
        <f t="shared" si="131"/>
        <v>4586369</v>
      </c>
      <c r="H127" s="97">
        <f t="shared" si="131"/>
        <v>1089726</v>
      </c>
      <c r="I127" s="97">
        <f t="shared" si="131"/>
        <v>1025642</v>
      </c>
      <c r="J127" s="97">
        <f t="shared" si="131"/>
        <v>962793</v>
      </c>
      <c r="K127" s="97">
        <f t="shared" si="131"/>
        <v>901225</v>
      </c>
      <c r="L127" s="97">
        <f t="shared" si="131"/>
        <v>841853</v>
      </c>
      <c r="M127" s="103">
        <f t="shared" si="131"/>
        <v>82475</v>
      </c>
      <c r="N127" s="103">
        <f t="shared" si="131"/>
        <v>81620</v>
      </c>
      <c r="O127" s="103">
        <f t="shared" si="131"/>
        <v>82518</v>
      </c>
      <c r="P127" s="103">
        <f t="shared" si="131"/>
        <v>83631</v>
      </c>
      <c r="Q127" s="103">
        <f t="shared" si="131"/>
        <v>87177</v>
      </c>
      <c r="R127" s="103">
        <f t="shared" si="131"/>
        <v>87073</v>
      </c>
      <c r="S127" s="103">
        <f t="shared" si="131"/>
        <v>86821</v>
      </c>
      <c r="T127" s="103">
        <f t="shared" si="131"/>
        <v>84585</v>
      </c>
      <c r="U127" s="103">
        <f t="shared" si="131"/>
        <v>85000</v>
      </c>
      <c r="V127" s="103">
        <f t="shared" si="131"/>
        <v>81808</v>
      </c>
      <c r="W127" s="103">
        <f t="shared" si="131"/>
        <v>82261</v>
      </c>
      <c r="X127" s="103">
        <f t="shared" si="131"/>
        <v>81549</v>
      </c>
      <c r="Y127" s="103">
        <f t="shared" si="131"/>
        <v>81636</v>
      </c>
      <c r="Z127" s="103">
        <f t="shared" si="131"/>
        <v>80621</v>
      </c>
      <c r="AA127" s="103">
        <f t="shared" si="131"/>
        <v>81866</v>
      </c>
      <c r="AB127" s="103">
        <f t="shared" si="131"/>
        <v>81263</v>
      </c>
      <c r="AC127" s="103">
        <f t="shared" si="131"/>
        <v>81983</v>
      </c>
      <c r="AD127" s="103">
        <f t="shared" si="131"/>
        <v>79970</v>
      </c>
      <c r="AE127" s="103">
        <f t="shared" si="131"/>
        <v>79098</v>
      </c>
      <c r="AF127" s="103">
        <f t="shared" si="131"/>
        <v>80169</v>
      </c>
      <c r="AG127" s="103">
        <f t="shared" si="131"/>
        <v>80578</v>
      </c>
      <c r="AH127" s="103">
        <f t="shared" si="131"/>
        <v>81879</v>
      </c>
      <c r="AI127" s="103">
        <f t="shared" ref="AI127:BN127" si="132">AI31+AI79</f>
        <v>85289</v>
      </c>
      <c r="AJ127" s="103">
        <f t="shared" si="132"/>
        <v>87921</v>
      </c>
      <c r="AK127" s="103">
        <f t="shared" si="132"/>
        <v>92866</v>
      </c>
      <c r="AL127" s="103">
        <f t="shared" si="132"/>
        <v>97826</v>
      </c>
      <c r="AM127" s="103">
        <f t="shared" si="132"/>
        <v>101616</v>
      </c>
      <c r="AN127" s="103">
        <f t="shared" si="132"/>
        <v>106545</v>
      </c>
      <c r="AO127" s="103">
        <f t="shared" si="132"/>
        <v>111419</v>
      </c>
      <c r="AP127" s="103">
        <f t="shared" si="132"/>
        <v>115373</v>
      </c>
      <c r="AQ127" s="103">
        <f t="shared" si="132"/>
        <v>120258</v>
      </c>
      <c r="AR127" s="103">
        <f t="shared" si="132"/>
        <v>123226</v>
      </c>
      <c r="AS127" s="103">
        <f t="shared" si="132"/>
        <v>126273</v>
      </c>
      <c r="AT127" s="103">
        <f t="shared" si="132"/>
        <v>124729</v>
      </c>
      <c r="AU127" s="103">
        <f t="shared" si="132"/>
        <v>121858</v>
      </c>
      <c r="AV127" s="103">
        <f t="shared" si="132"/>
        <v>118831</v>
      </c>
      <c r="AW127" s="103">
        <f t="shared" si="132"/>
        <v>117580</v>
      </c>
      <c r="AX127" s="103">
        <f t="shared" si="132"/>
        <v>114678</v>
      </c>
      <c r="AY127" s="103">
        <f t="shared" si="132"/>
        <v>111723</v>
      </c>
      <c r="AZ127" s="103">
        <f t="shared" si="132"/>
        <v>110565</v>
      </c>
      <c r="BA127" s="103">
        <f t="shared" si="132"/>
        <v>108211</v>
      </c>
      <c r="BB127" s="103">
        <f t="shared" si="132"/>
        <v>105025</v>
      </c>
      <c r="BC127" s="103">
        <f t="shared" si="132"/>
        <v>102922</v>
      </c>
      <c r="BD127" s="103">
        <f t="shared" si="132"/>
        <v>100627</v>
      </c>
      <c r="BE127" s="103">
        <f t="shared" si="132"/>
        <v>100933</v>
      </c>
      <c r="BF127" s="103">
        <f t="shared" si="132"/>
        <v>97658</v>
      </c>
      <c r="BG127" s="103">
        <f t="shared" si="132"/>
        <v>101279</v>
      </c>
      <c r="BH127" s="103">
        <f t="shared" si="132"/>
        <v>100348</v>
      </c>
      <c r="BI127" s="103">
        <f t="shared" si="132"/>
        <v>101873</v>
      </c>
      <c r="BJ127" s="103">
        <f t="shared" si="132"/>
        <v>100766</v>
      </c>
      <c r="BK127" s="103">
        <f t="shared" si="132"/>
        <v>100839</v>
      </c>
      <c r="BL127" s="103">
        <f t="shared" si="132"/>
        <v>97364</v>
      </c>
      <c r="BM127" s="103">
        <f t="shared" si="132"/>
        <v>96216</v>
      </c>
      <c r="BN127" s="103">
        <f t="shared" si="132"/>
        <v>93122</v>
      </c>
      <c r="BO127" s="103">
        <f t="shared" ref="BO127:CT127" si="133">BO31+BO79</f>
        <v>89580</v>
      </c>
      <c r="BP127" s="103">
        <f t="shared" si="133"/>
        <v>83649</v>
      </c>
      <c r="BQ127" s="103">
        <f t="shared" si="133"/>
        <v>78335</v>
      </c>
      <c r="BR127" s="103">
        <f t="shared" si="133"/>
        <v>76064</v>
      </c>
      <c r="BS127" s="103">
        <f t="shared" si="133"/>
        <v>73692</v>
      </c>
      <c r="BT127" s="103">
        <f t="shared" si="133"/>
        <v>70889</v>
      </c>
      <c r="BU127" s="103">
        <f t="shared" si="133"/>
        <v>71455</v>
      </c>
      <c r="BV127" s="103">
        <f t="shared" si="133"/>
        <v>70400</v>
      </c>
      <c r="BW127" s="103">
        <f t="shared" si="133"/>
        <v>69070</v>
      </c>
      <c r="BX127" s="103">
        <f t="shared" si="133"/>
        <v>66263</v>
      </c>
      <c r="BY127" s="103">
        <f t="shared" si="133"/>
        <v>65502</v>
      </c>
      <c r="BZ127" s="103">
        <f t="shared" si="133"/>
        <v>63380</v>
      </c>
      <c r="CA127" s="103">
        <f t="shared" si="133"/>
        <v>63300</v>
      </c>
      <c r="CB127" s="103">
        <f t="shared" si="133"/>
        <v>60482</v>
      </c>
      <c r="CC127" s="103">
        <f t="shared" si="133"/>
        <v>58843</v>
      </c>
      <c r="CD127" s="103">
        <f t="shared" si="133"/>
        <v>56837</v>
      </c>
      <c r="CE127" s="103">
        <f t="shared" si="133"/>
        <v>56394</v>
      </c>
      <c r="CF127" s="103">
        <f t="shared" si="133"/>
        <v>55139</v>
      </c>
      <c r="CG127" s="103">
        <f t="shared" si="133"/>
        <v>53430</v>
      </c>
      <c r="CH127" s="103">
        <f t="shared" si="133"/>
        <v>52180</v>
      </c>
      <c r="CI127" s="103">
        <f t="shared" si="133"/>
        <v>49499</v>
      </c>
      <c r="CJ127" s="103">
        <f t="shared" si="133"/>
        <v>49924</v>
      </c>
      <c r="CK127" s="103">
        <f t="shared" si="133"/>
        <v>46791</v>
      </c>
      <c r="CL127" s="103">
        <f t="shared" si="133"/>
        <v>38642</v>
      </c>
      <c r="CM127" s="103">
        <f t="shared" si="133"/>
        <v>35920</v>
      </c>
      <c r="CN127" s="103">
        <f t="shared" si="133"/>
        <v>33658</v>
      </c>
      <c r="CO127" s="103">
        <f t="shared" si="133"/>
        <v>32229</v>
      </c>
      <c r="CP127" s="103">
        <f t="shared" si="133"/>
        <v>30677</v>
      </c>
      <c r="CQ127" s="103">
        <f t="shared" si="133"/>
        <v>31649</v>
      </c>
      <c r="CR127" s="103">
        <f t="shared" si="133"/>
        <v>28906</v>
      </c>
      <c r="CS127" s="103">
        <f t="shared" si="133"/>
        <v>26743</v>
      </c>
      <c r="CT127" s="103">
        <f t="shared" si="133"/>
        <v>23420</v>
      </c>
      <c r="CU127" s="103">
        <f t="shared" ref="CU127:DH127" si="134">CU31+CU79</f>
        <v>21126</v>
      </c>
      <c r="CV127" s="103">
        <f t="shared" si="134"/>
        <v>17927</v>
      </c>
      <c r="CW127" s="103">
        <f t="shared" si="134"/>
        <v>15857</v>
      </c>
      <c r="CX127" s="103">
        <f t="shared" si="134"/>
        <v>12640</v>
      </c>
      <c r="CY127" s="103">
        <f t="shared" si="134"/>
        <v>10224</v>
      </c>
      <c r="CZ127" s="103">
        <f t="shared" si="134"/>
        <v>7928</v>
      </c>
      <c r="DA127" s="103">
        <f t="shared" si="134"/>
        <v>6165</v>
      </c>
      <c r="DB127" s="103">
        <f t="shared" si="134"/>
        <v>4513</v>
      </c>
      <c r="DC127" s="103">
        <f t="shared" si="134"/>
        <v>3544</v>
      </c>
      <c r="DD127" s="103">
        <f t="shared" si="134"/>
        <v>2581</v>
      </c>
      <c r="DE127" s="103">
        <f t="shared" si="134"/>
        <v>1640</v>
      </c>
      <c r="DF127" s="103">
        <f t="shared" si="134"/>
        <v>1119</v>
      </c>
      <c r="DG127" s="103">
        <f t="shared" si="134"/>
        <v>674</v>
      </c>
      <c r="DH127" s="103">
        <f t="shared" si="134"/>
        <v>1126</v>
      </c>
    </row>
    <row r="128" spans="1:112" ht="0.95" customHeight="1" x14ac:dyDescent="0.3">
      <c r="A128" s="95" t="s">
        <v>175</v>
      </c>
      <c r="B128" s="102">
        <f t="shared" si="34"/>
        <v>7096465</v>
      </c>
      <c r="C128" s="97">
        <f t="shared" ref="C128:AH128" si="135">C32+C80</f>
        <v>4340448</v>
      </c>
      <c r="D128" s="97">
        <f t="shared" si="135"/>
        <v>4405010</v>
      </c>
      <c r="E128" s="97">
        <f t="shared" si="135"/>
        <v>4467985</v>
      </c>
      <c r="F128" s="97">
        <f t="shared" si="135"/>
        <v>4529829</v>
      </c>
      <c r="G128" s="97">
        <f t="shared" si="135"/>
        <v>4590367</v>
      </c>
      <c r="H128" s="97">
        <f t="shared" si="135"/>
        <v>1101447</v>
      </c>
      <c r="I128" s="97">
        <f t="shared" si="135"/>
        <v>1036885</v>
      </c>
      <c r="J128" s="97">
        <f t="shared" si="135"/>
        <v>973910</v>
      </c>
      <c r="K128" s="97">
        <f t="shared" si="135"/>
        <v>912066</v>
      </c>
      <c r="L128" s="97">
        <f t="shared" si="135"/>
        <v>851528</v>
      </c>
      <c r="M128" s="103">
        <f t="shared" si="135"/>
        <v>79916</v>
      </c>
      <c r="N128" s="103">
        <f t="shared" si="135"/>
        <v>82315</v>
      </c>
      <c r="O128" s="103">
        <f t="shared" si="135"/>
        <v>81432</v>
      </c>
      <c r="P128" s="103">
        <f t="shared" si="135"/>
        <v>82405</v>
      </c>
      <c r="Q128" s="103">
        <f t="shared" si="135"/>
        <v>83533</v>
      </c>
      <c r="R128" s="103">
        <f t="shared" si="135"/>
        <v>86784</v>
      </c>
      <c r="S128" s="103">
        <f t="shared" si="135"/>
        <v>86947</v>
      </c>
      <c r="T128" s="103">
        <f t="shared" si="135"/>
        <v>86695</v>
      </c>
      <c r="U128" s="103">
        <f t="shared" si="135"/>
        <v>84731</v>
      </c>
      <c r="V128" s="103">
        <f t="shared" si="135"/>
        <v>85031</v>
      </c>
      <c r="W128" s="103">
        <f t="shared" si="135"/>
        <v>81884</v>
      </c>
      <c r="X128" s="103">
        <f t="shared" si="135"/>
        <v>82436</v>
      </c>
      <c r="Y128" s="103">
        <f t="shared" si="135"/>
        <v>81726</v>
      </c>
      <c r="Z128" s="103">
        <f t="shared" si="135"/>
        <v>81842</v>
      </c>
      <c r="AA128" s="103">
        <f t="shared" si="135"/>
        <v>80887</v>
      </c>
      <c r="AB128" s="103">
        <f t="shared" si="135"/>
        <v>82194</v>
      </c>
      <c r="AC128" s="103">
        <f t="shared" si="135"/>
        <v>81742</v>
      </c>
      <c r="AD128" s="103">
        <f t="shared" si="135"/>
        <v>82279</v>
      </c>
      <c r="AE128" s="103">
        <f t="shared" si="135"/>
        <v>80324</v>
      </c>
      <c r="AF128" s="103">
        <f t="shared" si="135"/>
        <v>79467</v>
      </c>
      <c r="AG128" s="103">
        <f t="shared" si="135"/>
        <v>80607</v>
      </c>
      <c r="AH128" s="103">
        <f t="shared" si="135"/>
        <v>80795</v>
      </c>
      <c r="AI128" s="103">
        <f t="shared" ref="AI128:BN128" si="136">AI32+AI80</f>
        <v>82073</v>
      </c>
      <c r="AJ128" s="103">
        <f t="shared" si="136"/>
        <v>85855</v>
      </c>
      <c r="AK128" s="103">
        <f t="shared" si="136"/>
        <v>88688</v>
      </c>
      <c r="AL128" s="103">
        <f t="shared" si="136"/>
        <v>93780</v>
      </c>
      <c r="AM128" s="103">
        <f t="shared" si="136"/>
        <v>98555</v>
      </c>
      <c r="AN128" s="103">
        <f t="shared" si="136"/>
        <v>102470</v>
      </c>
      <c r="AO128" s="103">
        <f t="shared" si="136"/>
        <v>107483</v>
      </c>
      <c r="AP128" s="103">
        <f t="shared" si="136"/>
        <v>112096</v>
      </c>
      <c r="AQ128" s="103">
        <f t="shared" si="136"/>
        <v>115896</v>
      </c>
      <c r="AR128" s="103">
        <f t="shared" si="136"/>
        <v>120630</v>
      </c>
      <c r="AS128" s="103">
        <f t="shared" si="136"/>
        <v>123572</v>
      </c>
      <c r="AT128" s="103">
        <f t="shared" si="136"/>
        <v>126380</v>
      </c>
      <c r="AU128" s="103">
        <f t="shared" si="136"/>
        <v>124808</v>
      </c>
      <c r="AV128" s="103">
        <f t="shared" si="136"/>
        <v>121706</v>
      </c>
      <c r="AW128" s="103">
        <f t="shared" si="136"/>
        <v>118650</v>
      </c>
      <c r="AX128" s="103">
        <f t="shared" si="136"/>
        <v>117241</v>
      </c>
      <c r="AY128" s="103">
        <f t="shared" si="136"/>
        <v>114318</v>
      </c>
      <c r="AZ128" s="103">
        <f t="shared" si="136"/>
        <v>111420</v>
      </c>
      <c r="BA128" s="103">
        <f t="shared" si="136"/>
        <v>110001</v>
      </c>
      <c r="BB128" s="103">
        <f t="shared" si="136"/>
        <v>107865</v>
      </c>
      <c r="BC128" s="103">
        <f t="shared" si="136"/>
        <v>104685</v>
      </c>
      <c r="BD128" s="103">
        <f t="shared" si="136"/>
        <v>102509</v>
      </c>
      <c r="BE128" s="103">
        <f t="shared" si="136"/>
        <v>100171</v>
      </c>
      <c r="BF128" s="103">
        <f t="shared" si="136"/>
        <v>100493</v>
      </c>
      <c r="BG128" s="103">
        <f t="shared" si="136"/>
        <v>97239</v>
      </c>
      <c r="BH128" s="103">
        <f t="shared" si="136"/>
        <v>100682</v>
      </c>
      <c r="BI128" s="103">
        <f t="shared" si="136"/>
        <v>99700</v>
      </c>
      <c r="BJ128" s="103">
        <f t="shared" si="136"/>
        <v>101152</v>
      </c>
      <c r="BK128" s="103">
        <f t="shared" si="136"/>
        <v>100064</v>
      </c>
      <c r="BL128" s="103">
        <f t="shared" si="136"/>
        <v>100035</v>
      </c>
      <c r="BM128" s="103">
        <f t="shared" si="136"/>
        <v>96557</v>
      </c>
      <c r="BN128" s="103">
        <f t="shared" si="136"/>
        <v>95387</v>
      </c>
      <c r="BO128" s="103">
        <f t="shared" ref="BO128:CT128" si="137">BO32+BO80</f>
        <v>92229</v>
      </c>
      <c r="BP128" s="103">
        <f t="shared" si="137"/>
        <v>88605</v>
      </c>
      <c r="BQ128" s="103">
        <f t="shared" si="137"/>
        <v>82663</v>
      </c>
      <c r="BR128" s="103">
        <f t="shared" si="137"/>
        <v>77269</v>
      </c>
      <c r="BS128" s="103">
        <f t="shared" si="137"/>
        <v>75026</v>
      </c>
      <c r="BT128" s="103">
        <f t="shared" si="137"/>
        <v>72676</v>
      </c>
      <c r="BU128" s="103">
        <f t="shared" si="137"/>
        <v>69937</v>
      </c>
      <c r="BV128" s="103">
        <f t="shared" si="137"/>
        <v>70534</v>
      </c>
      <c r="BW128" s="103">
        <f t="shared" si="137"/>
        <v>69245</v>
      </c>
      <c r="BX128" s="103">
        <f t="shared" si="137"/>
        <v>67973</v>
      </c>
      <c r="BY128" s="103">
        <f t="shared" si="137"/>
        <v>65269</v>
      </c>
      <c r="BZ128" s="103">
        <f t="shared" si="137"/>
        <v>64254</v>
      </c>
      <c r="CA128" s="103">
        <f t="shared" si="137"/>
        <v>62298</v>
      </c>
      <c r="CB128" s="103">
        <f t="shared" si="137"/>
        <v>62262</v>
      </c>
      <c r="CC128" s="103">
        <f t="shared" si="137"/>
        <v>59450</v>
      </c>
      <c r="CD128" s="103">
        <f t="shared" si="137"/>
        <v>57767</v>
      </c>
      <c r="CE128" s="103">
        <f t="shared" si="137"/>
        <v>55705</v>
      </c>
      <c r="CF128" s="103">
        <f t="shared" si="137"/>
        <v>55229</v>
      </c>
      <c r="CG128" s="103">
        <f t="shared" si="137"/>
        <v>53928</v>
      </c>
      <c r="CH128" s="103">
        <f t="shared" si="137"/>
        <v>52069</v>
      </c>
      <c r="CI128" s="103">
        <f t="shared" si="137"/>
        <v>50667</v>
      </c>
      <c r="CJ128" s="103">
        <f t="shared" si="137"/>
        <v>47892</v>
      </c>
      <c r="CK128" s="103">
        <f t="shared" si="137"/>
        <v>48189</v>
      </c>
      <c r="CL128" s="103">
        <f t="shared" si="137"/>
        <v>45125</v>
      </c>
      <c r="CM128" s="103">
        <f t="shared" si="137"/>
        <v>37062</v>
      </c>
      <c r="CN128" s="103">
        <f t="shared" si="137"/>
        <v>34252</v>
      </c>
      <c r="CO128" s="103">
        <f t="shared" si="137"/>
        <v>31872</v>
      </c>
      <c r="CP128" s="103">
        <f t="shared" si="137"/>
        <v>30313</v>
      </c>
      <c r="CQ128" s="103">
        <f t="shared" si="137"/>
        <v>28639</v>
      </c>
      <c r="CR128" s="103">
        <f t="shared" si="137"/>
        <v>29389</v>
      </c>
      <c r="CS128" s="103">
        <f t="shared" si="137"/>
        <v>26524</v>
      </c>
      <c r="CT128" s="103">
        <f t="shared" si="137"/>
        <v>24305</v>
      </c>
      <c r="CU128" s="103">
        <f t="shared" ref="CU128:DH128" si="138">CU32+CU80</f>
        <v>20888</v>
      </c>
      <c r="CV128" s="103">
        <f t="shared" si="138"/>
        <v>18632</v>
      </c>
      <c r="CW128" s="103">
        <f t="shared" si="138"/>
        <v>15577</v>
      </c>
      <c r="CX128" s="103">
        <f t="shared" si="138"/>
        <v>13561</v>
      </c>
      <c r="CY128" s="103">
        <f t="shared" si="138"/>
        <v>10541</v>
      </c>
      <c r="CZ128" s="103">
        <f t="shared" si="138"/>
        <v>8355</v>
      </c>
      <c r="DA128" s="103">
        <f t="shared" si="138"/>
        <v>6281</v>
      </c>
      <c r="DB128" s="103">
        <f t="shared" si="138"/>
        <v>4827</v>
      </c>
      <c r="DC128" s="103">
        <f t="shared" si="138"/>
        <v>3469</v>
      </c>
      <c r="DD128" s="103">
        <f t="shared" si="138"/>
        <v>2645</v>
      </c>
      <c r="DE128" s="103">
        <f t="shared" si="138"/>
        <v>1860</v>
      </c>
      <c r="DF128" s="103">
        <f t="shared" si="138"/>
        <v>1169</v>
      </c>
      <c r="DG128" s="103">
        <f t="shared" si="138"/>
        <v>762</v>
      </c>
      <c r="DH128" s="103">
        <f t="shared" si="138"/>
        <v>1148</v>
      </c>
    </row>
    <row r="129" spans="1:133" ht="0.95" customHeight="1" x14ac:dyDescent="0.3">
      <c r="A129" s="95" t="s">
        <v>174</v>
      </c>
      <c r="B129" s="102">
        <f t="shared" si="34"/>
        <v>7123537</v>
      </c>
      <c r="C129" s="97">
        <f t="shared" ref="C129:AH129" si="139">C33+C81</f>
        <v>4351107</v>
      </c>
      <c r="D129" s="97">
        <f t="shared" si="139"/>
        <v>4416047</v>
      </c>
      <c r="E129" s="97">
        <f t="shared" si="139"/>
        <v>4479686</v>
      </c>
      <c r="F129" s="97">
        <f t="shared" si="139"/>
        <v>4541745</v>
      </c>
      <c r="G129" s="97">
        <f t="shared" si="139"/>
        <v>4602743</v>
      </c>
      <c r="H129" s="97">
        <f t="shared" si="139"/>
        <v>1114859</v>
      </c>
      <c r="I129" s="97">
        <f t="shared" si="139"/>
        <v>1049919</v>
      </c>
      <c r="J129" s="97">
        <f t="shared" si="139"/>
        <v>986280</v>
      </c>
      <c r="K129" s="97">
        <f t="shared" si="139"/>
        <v>924221</v>
      </c>
      <c r="L129" s="97">
        <f t="shared" si="139"/>
        <v>863223</v>
      </c>
      <c r="M129" s="103">
        <f t="shared" si="139"/>
        <v>78032</v>
      </c>
      <c r="N129" s="103">
        <f t="shared" si="139"/>
        <v>79931</v>
      </c>
      <c r="O129" s="103">
        <f t="shared" si="139"/>
        <v>82122</v>
      </c>
      <c r="P129" s="103">
        <f t="shared" si="139"/>
        <v>81431</v>
      </c>
      <c r="Q129" s="103">
        <f t="shared" si="139"/>
        <v>82326</v>
      </c>
      <c r="R129" s="103">
        <f t="shared" si="139"/>
        <v>82956</v>
      </c>
      <c r="S129" s="103">
        <f t="shared" si="139"/>
        <v>86973</v>
      </c>
      <c r="T129" s="103">
        <f t="shared" si="139"/>
        <v>87205</v>
      </c>
      <c r="U129" s="103">
        <f t="shared" si="139"/>
        <v>86886</v>
      </c>
      <c r="V129" s="103">
        <f t="shared" si="139"/>
        <v>85027</v>
      </c>
      <c r="W129" s="103">
        <f t="shared" si="139"/>
        <v>85373</v>
      </c>
      <c r="X129" s="103">
        <f t="shared" si="139"/>
        <v>82277</v>
      </c>
      <c r="Y129" s="103">
        <f t="shared" si="139"/>
        <v>82720</v>
      </c>
      <c r="Z129" s="103">
        <f t="shared" si="139"/>
        <v>82091</v>
      </c>
      <c r="AA129" s="103">
        <f t="shared" si="139"/>
        <v>82290</v>
      </c>
      <c r="AB129" s="103">
        <f t="shared" si="139"/>
        <v>81350</v>
      </c>
      <c r="AC129" s="103">
        <f t="shared" si="139"/>
        <v>82687</v>
      </c>
      <c r="AD129" s="103">
        <f t="shared" si="139"/>
        <v>82214</v>
      </c>
      <c r="AE129" s="103">
        <f t="shared" si="139"/>
        <v>82864</v>
      </c>
      <c r="AF129" s="103">
        <f t="shared" si="139"/>
        <v>80816</v>
      </c>
      <c r="AG129" s="103">
        <f t="shared" si="139"/>
        <v>80213</v>
      </c>
      <c r="AH129" s="103">
        <f t="shared" si="139"/>
        <v>81168</v>
      </c>
      <c r="AI129" s="103">
        <f t="shared" ref="AI129:BN129" si="140">AI33+AI81</f>
        <v>81495</v>
      </c>
      <c r="AJ129" s="103">
        <f t="shared" si="140"/>
        <v>82949</v>
      </c>
      <c r="AK129" s="103">
        <f t="shared" si="140"/>
        <v>86851</v>
      </c>
      <c r="AL129" s="103">
        <f t="shared" si="140"/>
        <v>89818</v>
      </c>
      <c r="AM129" s="103">
        <f t="shared" si="140"/>
        <v>94945</v>
      </c>
      <c r="AN129" s="103">
        <f t="shared" si="140"/>
        <v>99826</v>
      </c>
      <c r="AO129" s="103">
        <f t="shared" si="140"/>
        <v>103570</v>
      </c>
      <c r="AP129" s="103">
        <f t="shared" si="140"/>
        <v>108584</v>
      </c>
      <c r="AQ129" s="103">
        <f t="shared" si="140"/>
        <v>112864</v>
      </c>
      <c r="AR129" s="103">
        <f t="shared" si="140"/>
        <v>116372</v>
      </c>
      <c r="AS129" s="103">
        <f t="shared" si="140"/>
        <v>121130</v>
      </c>
      <c r="AT129" s="103">
        <f t="shared" si="140"/>
        <v>124086</v>
      </c>
      <c r="AU129" s="103">
        <f t="shared" si="140"/>
        <v>126852</v>
      </c>
      <c r="AV129" s="103">
        <f t="shared" si="140"/>
        <v>124983</v>
      </c>
      <c r="AW129" s="103">
        <f t="shared" si="140"/>
        <v>121639</v>
      </c>
      <c r="AX129" s="103">
        <f t="shared" si="140"/>
        <v>118474</v>
      </c>
      <c r="AY129" s="103">
        <f t="shared" si="140"/>
        <v>117013</v>
      </c>
      <c r="AZ129" s="103">
        <f t="shared" si="140"/>
        <v>114105</v>
      </c>
      <c r="BA129" s="103">
        <f t="shared" si="140"/>
        <v>111172</v>
      </c>
      <c r="BB129" s="103">
        <f t="shared" si="140"/>
        <v>109739</v>
      </c>
      <c r="BC129" s="103">
        <f t="shared" si="140"/>
        <v>107666</v>
      </c>
      <c r="BD129" s="103">
        <f t="shared" si="140"/>
        <v>104417</v>
      </c>
      <c r="BE129" s="103">
        <f t="shared" si="140"/>
        <v>102287</v>
      </c>
      <c r="BF129" s="103">
        <f t="shared" si="140"/>
        <v>99821</v>
      </c>
      <c r="BG129" s="103">
        <f t="shared" si="140"/>
        <v>100225</v>
      </c>
      <c r="BH129" s="103">
        <f t="shared" si="140"/>
        <v>96803</v>
      </c>
      <c r="BI129" s="103">
        <f t="shared" si="140"/>
        <v>100237</v>
      </c>
      <c r="BJ129" s="103">
        <f t="shared" si="140"/>
        <v>99156</v>
      </c>
      <c r="BK129" s="103">
        <f t="shared" si="140"/>
        <v>100647</v>
      </c>
      <c r="BL129" s="103">
        <f t="shared" si="140"/>
        <v>99451</v>
      </c>
      <c r="BM129" s="103">
        <f t="shared" si="140"/>
        <v>99565</v>
      </c>
      <c r="BN129" s="103">
        <f t="shared" si="140"/>
        <v>95926</v>
      </c>
      <c r="BO129" s="103">
        <f t="shared" ref="BO129:CT129" si="141">BO33+BO81</f>
        <v>94559</v>
      </c>
      <c r="BP129" s="103">
        <f t="shared" si="141"/>
        <v>91563</v>
      </c>
      <c r="BQ129" s="103">
        <f t="shared" si="141"/>
        <v>87748</v>
      </c>
      <c r="BR129" s="103">
        <f t="shared" si="141"/>
        <v>81841</v>
      </c>
      <c r="BS129" s="103">
        <f t="shared" si="141"/>
        <v>76497</v>
      </c>
      <c r="BT129" s="103">
        <f t="shared" si="141"/>
        <v>74131</v>
      </c>
      <c r="BU129" s="103">
        <f t="shared" si="141"/>
        <v>71871</v>
      </c>
      <c r="BV129" s="103">
        <f t="shared" si="141"/>
        <v>69150</v>
      </c>
      <c r="BW129" s="103">
        <f t="shared" si="141"/>
        <v>69438</v>
      </c>
      <c r="BX129" s="103">
        <f t="shared" si="141"/>
        <v>68267</v>
      </c>
      <c r="BY129" s="103">
        <f t="shared" si="141"/>
        <v>67054</v>
      </c>
      <c r="BZ129" s="103">
        <f t="shared" si="141"/>
        <v>64133</v>
      </c>
      <c r="CA129" s="103">
        <f t="shared" si="141"/>
        <v>63322</v>
      </c>
      <c r="CB129" s="103">
        <f t="shared" si="141"/>
        <v>61440</v>
      </c>
      <c r="CC129" s="103">
        <f t="shared" si="141"/>
        <v>61267</v>
      </c>
      <c r="CD129" s="103">
        <f t="shared" si="141"/>
        <v>58546</v>
      </c>
      <c r="CE129" s="103">
        <f t="shared" si="141"/>
        <v>56842</v>
      </c>
      <c r="CF129" s="103">
        <f t="shared" si="141"/>
        <v>54641</v>
      </c>
      <c r="CG129" s="103">
        <f t="shared" si="141"/>
        <v>54059</v>
      </c>
      <c r="CH129" s="103">
        <f t="shared" si="141"/>
        <v>52726</v>
      </c>
      <c r="CI129" s="103">
        <f t="shared" si="141"/>
        <v>50703</v>
      </c>
      <c r="CJ129" s="103">
        <f t="shared" si="141"/>
        <v>49186</v>
      </c>
      <c r="CK129" s="103">
        <f t="shared" si="141"/>
        <v>46314</v>
      </c>
      <c r="CL129" s="103">
        <f t="shared" si="141"/>
        <v>46355</v>
      </c>
      <c r="CM129" s="103">
        <f t="shared" si="141"/>
        <v>43232</v>
      </c>
      <c r="CN129" s="103">
        <f t="shared" si="141"/>
        <v>35377</v>
      </c>
      <c r="CO129" s="103">
        <f t="shared" si="141"/>
        <v>32453</v>
      </c>
      <c r="CP129" s="103">
        <f t="shared" si="141"/>
        <v>30062</v>
      </c>
      <c r="CQ129" s="103">
        <f t="shared" si="141"/>
        <v>28366</v>
      </c>
      <c r="CR129" s="103">
        <f t="shared" si="141"/>
        <v>26545</v>
      </c>
      <c r="CS129" s="103">
        <f t="shared" si="141"/>
        <v>26956</v>
      </c>
      <c r="CT129" s="103">
        <f t="shared" si="141"/>
        <v>24076</v>
      </c>
      <c r="CU129" s="103">
        <f t="shared" ref="CU129:DH129" si="142">CU33+CU81</f>
        <v>21837</v>
      </c>
      <c r="CV129" s="103">
        <f t="shared" si="142"/>
        <v>18482</v>
      </c>
      <c r="CW129" s="103">
        <f t="shared" si="142"/>
        <v>16347</v>
      </c>
      <c r="CX129" s="103">
        <f t="shared" si="142"/>
        <v>13329</v>
      </c>
      <c r="CY129" s="103">
        <f t="shared" si="142"/>
        <v>11337</v>
      </c>
      <c r="CZ129" s="103">
        <f t="shared" si="142"/>
        <v>8587</v>
      </c>
      <c r="DA129" s="103">
        <f t="shared" si="142"/>
        <v>6713</v>
      </c>
      <c r="DB129" s="103">
        <f t="shared" si="142"/>
        <v>4947</v>
      </c>
      <c r="DC129" s="103">
        <f t="shared" si="142"/>
        <v>3673</v>
      </c>
      <c r="DD129" s="103">
        <f t="shared" si="142"/>
        <v>2587</v>
      </c>
      <c r="DE129" s="103">
        <f t="shared" si="142"/>
        <v>1931</v>
      </c>
      <c r="DF129" s="103">
        <f t="shared" si="142"/>
        <v>1304</v>
      </c>
      <c r="DG129" s="103">
        <f t="shared" si="142"/>
        <v>848</v>
      </c>
      <c r="DH129" s="103">
        <f t="shared" si="142"/>
        <v>1275</v>
      </c>
    </row>
    <row r="130" spans="1:133" ht="0.95" customHeight="1" x14ac:dyDescent="0.3">
      <c r="A130" s="95" t="s">
        <v>173</v>
      </c>
      <c r="B130" s="102">
        <f t="shared" si="34"/>
        <v>7164444</v>
      </c>
      <c r="C130" s="97">
        <f t="shared" ref="C130:AH130" si="143">C34+C82</f>
        <v>4371262</v>
      </c>
      <c r="D130" s="97">
        <f t="shared" si="143"/>
        <v>4437477</v>
      </c>
      <c r="E130" s="97">
        <f t="shared" si="143"/>
        <v>4501523</v>
      </c>
      <c r="F130" s="97">
        <f t="shared" si="143"/>
        <v>4564286</v>
      </c>
      <c r="G130" s="97">
        <f t="shared" si="143"/>
        <v>4625484</v>
      </c>
      <c r="H130" s="97">
        <f t="shared" si="143"/>
        <v>1129321</v>
      </c>
      <c r="I130" s="97">
        <f t="shared" si="143"/>
        <v>1063106</v>
      </c>
      <c r="J130" s="97">
        <f t="shared" si="143"/>
        <v>999060</v>
      </c>
      <c r="K130" s="97">
        <f t="shared" si="143"/>
        <v>936297</v>
      </c>
      <c r="L130" s="97">
        <f t="shared" si="143"/>
        <v>875099</v>
      </c>
      <c r="M130" s="103">
        <f t="shared" si="143"/>
        <v>77838</v>
      </c>
      <c r="N130" s="103">
        <f t="shared" si="143"/>
        <v>78817</v>
      </c>
      <c r="O130" s="103">
        <f t="shared" si="143"/>
        <v>80158</v>
      </c>
      <c r="P130" s="103">
        <f t="shared" si="143"/>
        <v>82316</v>
      </c>
      <c r="Q130" s="103">
        <f t="shared" si="143"/>
        <v>81602</v>
      </c>
      <c r="R130" s="103">
        <f t="shared" si="143"/>
        <v>81986</v>
      </c>
      <c r="S130" s="103">
        <f t="shared" si="143"/>
        <v>83202</v>
      </c>
      <c r="T130" s="103">
        <f t="shared" si="143"/>
        <v>87343</v>
      </c>
      <c r="U130" s="103">
        <f t="shared" si="143"/>
        <v>87688</v>
      </c>
      <c r="V130" s="103">
        <f t="shared" si="143"/>
        <v>87429</v>
      </c>
      <c r="W130" s="103">
        <f t="shared" si="143"/>
        <v>85632</v>
      </c>
      <c r="X130" s="103">
        <f t="shared" si="143"/>
        <v>86017</v>
      </c>
      <c r="Y130" s="103">
        <f t="shared" si="143"/>
        <v>82797</v>
      </c>
      <c r="Z130" s="103">
        <f t="shared" si="143"/>
        <v>83407</v>
      </c>
      <c r="AA130" s="103">
        <f t="shared" si="143"/>
        <v>82740</v>
      </c>
      <c r="AB130" s="103">
        <f t="shared" si="143"/>
        <v>82918</v>
      </c>
      <c r="AC130" s="103">
        <f t="shared" si="143"/>
        <v>82085</v>
      </c>
      <c r="AD130" s="103">
        <f t="shared" si="143"/>
        <v>83266</v>
      </c>
      <c r="AE130" s="103">
        <f t="shared" si="143"/>
        <v>82949</v>
      </c>
      <c r="AF130" s="103">
        <f t="shared" si="143"/>
        <v>83671</v>
      </c>
      <c r="AG130" s="103">
        <f t="shared" si="143"/>
        <v>81761</v>
      </c>
      <c r="AH130" s="103">
        <f t="shared" si="143"/>
        <v>80921</v>
      </c>
      <c r="AI130" s="103">
        <f t="shared" ref="AI130:BN130" si="144">AI34+AI82</f>
        <v>82134</v>
      </c>
      <c r="AJ130" s="103">
        <f t="shared" si="144"/>
        <v>82589</v>
      </c>
      <c r="AK130" s="103">
        <f t="shared" si="144"/>
        <v>84213</v>
      </c>
      <c r="AL130" s="103">
        <f t="shared" si="144"/>
        <v>88356</v>
      </c>
      <c r="AM130" s="103">
        <f t="shared" si="144"/>
        <v>91416</v>
      </c>
      <c r="AN130" s="103">
        <f t="shared" si="144"/>
        <v>96475</v>
      </c>
      <c r="AO130" s="103">
        <f t="shared" si="144"/>
        <v>101341</v>
      </c>
      <c r="AP130" s="103">
        <f t="shared" si="144"/>
        <v>105180</v>
      </c>
      <c r="AQ130" s="103">
        <f t="shared" si="144"/>
        <v>109864</v>
      </c>
      <c r="AR130" s="103">
        <f t="shared" si="144"/>
        <v>114142</v>
      </c>
      <c r="AS130" s="103">
        <f t="shared" si="144"/>
        <v>117487</v>
      </c>
      <c r="AT130" s="103">
        <f t="shared" si="144"/>
        <v>121968</v>
      </c>
      <c r="AU130" s="103">
        <f t="shared" si="144"/>
        <v>124788</v>
      </c>
      <c r="AV130" s="103">
        <f t="shared" si="144"/>
        <v>127363</v>
      </c>
      <c r="AW130" s="103">
        <f t="shared" si="144"/>
        <v>125260</v>
      </c>
      <c r="AX130" s="103">
        <f t="shared" si="144"/>
        <v>121911</v>
      </c>
      <c r="AY130" s="103">
        <f t="shared" si="144"/>
        <v>118686</v>
      </c>
      <c r="AZ130" s="103">
        <f t="shared" si="144"/>
        <v>117133</v>
      </c>
      <c r="BA130" s="103">
        <f t="shared" si="144"/>
        <v>114077</v>
      </c>
      <c r="BB130" s="103">
        <f t="shared" si="144"/>
        <v>111133</v>
      </c>
      <c r="BC130" s="103">
        <f t="shared" si="144"/>
        <v>109599</v>
      </c>
      <c r="BD130" s="103">
        <f t="shared" si="144"/>
        <v>107503</v>
      </c>
      <c r="BE130" s="103">
        <f t="shared" si="144"/>
        <v>104194</v>
      </c>
      <c r="BF130" s="103">
        <f t="shared" si="144"/>
        <v>102112</v>
      </c>
      <c r="BG130" s="103">
        <f t="shared" si="144"/>
        <v>99573</v>
      </c>
      <c r="BH130" s="103">
        <f t="shared" si="144"/>
        <v>99998</v>
      </c>
      <c r="BI130" s="103">
        <f t="shared" si="144"/>
        <v>96540</v>
      </c>
      <c r="BJ130" s="103">
        <f t="shared" si="144"/>
        <v>99880</v>
      </c>
      <c r="BK130" s="103">
        <f t="shared" si="144"/>
        <v>98738</v>
      </c>
      <c r="BL130" s="103">
        <f t="shared" si="144"/>
        <v>100210</v>
      </c>
      <c r="BM130" s="103">
        <f t="shared" si="144"/>
        <v>98813</v>
      </c>
      <c r="BN130" s="103">
        <f t="shared" si="144"/>
        <v>98956</v>
      </c>
      <c r="BO130" s="103">
        <f t="shared" ref="BO130:CT130" si="145">BO34+BO82</f>
        <v>95262</v>
      </c>
      <c r="BP130" s="103">
        <f t="shared" si="145"/>
        <v>93798</v>
      </c>
      <c r="BQ130" s="103">
        <f t="shared" si="145"/>
        <v>90827</v>
      </c>
      <c r="BR130" s="103">
        <f t="shared" si="145"/>
        <v>86999</v>
      </c>
      <c r="BS130" s="103">
        <f t="shared" si="145"/>
        <v>81106</v>
      </c>
      <c r="BT130" s="103">
        <f t="shared" si="145"/>
        <v>75659</v>
      </c>
      <c r="BU130" s="103">
        <f t="shared" si="145"/>
        <v>73209</v>
      </c>
      <c r="BV130" s="103">
        <f t="shared" si="145"/>
        <v>71123</v>
      </c>
      <c r="BW130" s="103">
        <f t="shared" si="145"/>
        <v>68196</v>
      </c>
      <c r="BX130" s="103">
        <f t="shared" si="145"/>
        <v>68489</v>
      </c>
      <c r="BY130" s="103">
        <f t="shared" si="145"/>
        <v>67338</v>
      </c>
      <c r="BZ130" s="103">
        <f t="shared" si="145"/>
        <v>65903</v>
      </c>
      <c r="CA130" s="103">
        <f t="shared" si="145"/>
        <v>63237</v>
      </c>
      <c r="CB130" s="103">
        <f t="shared" si="145"/>
        <v>62469</v>
      </c>
      <c r="CC130" s="103">
        <f t="shared" si="145"/>
        <v>60539</v>
      </c>
      <c r="CD130" s="103">
        <f t="shared" si="145"/>
        <v>60275</v>
      </c>
      <c r="CE130" s="103">
        <f t="shared" si="145"/>
        <v>57539</v>
      </c>
      <c r="CF130" s="103">
        <f t="shared" si="145"/>
        <v>55736</v>
      </c>
      <c r="CG130" s="103">
        <f t="shared" si="145"/>
        <v>53543</v>
      </c>
      <c r="CH130" s="103">
        <f t="shared" si="145"/>
        <v>52756</v>
      </c>
      <c r="CI130" s="103">
        <f t="shared" si="145"/>
        <v>51394</v>
      </c>
      <c r="CJ130" s="103">
        <f t="shared" si="145"/>
        <v>49299</v>
      </c>
      <c r="CK130" s="103">
        <f t="shared" si="145"/>
        <v>47614</v>
      </c>
      <c r="CL130" s="103">
        <f t="shared" si="145"/>
        <v>44647</v>
      </c>
      <c r="CM130" s="103">
        <f t="shared" si="145"/>
        <v>44499</v>
      </c>
      <c r="CN130" s="103">
        <f t="shared" si="145"/>
        <v>41328</v>
      </c>
      <c r="CO130" s="103">
        <f t="shared" si="145"/>
        <v>33580</v>
      </c>
      <c r="CP130" s="103">
        <f t="shared" si="145"/>
        <v>30596</v>
      </c>
      <c r="CQ130" s="103">
        <f t="shared" si="145"/>
        <v>28163</v>
      </c>
      <c r="CR130" s="103">
        <f t="shared" si="145"/>
        <v>26350</v>
      </c>
      <c r="CS130" s="103">
        <f t="shared" si="145"/>
        <v>24449</v>
      </c>
      <c r="CT130" s="103">
        <f t="shared" si="145"/>
        <v>24622</v>
      </c>
      <c r="CU130" s="103">
        <f t="shared" ref="CU130:DH130" si="146">CU34+CU82</f>
        <v>21705</v>
      </c>
      <c r="CV130" s="103">
        <f t="shared" si="146"/>
        <v>19309</v>
      </c>
      <c r="CW130" s="103">
        <f t="shared" si="146"/>
        <v>16177</v>
      </c>
      <c r="CX130" s="103">
        <f t="shared" si="146"/>
        <v>13963</v>
      </c>
      <c r="CY130" s="103">
        <f t="shared" si="146"/>
        <v>11213</v>
      </c>
      <c r="CZ130" s="103">
        <f t="shared" si="146"/>
        <v>9248</v>
      </c>
      <c r="DA130" s="103">
        <f t="shared" si="146"/>
        <v>6831</v>
      </c>
      <c r="DB130" s="103">
        <f t="shared" si="146"/>
        <v>5276</v>
      </c>
      <c r="DC130" s="103">
        <f t="shared" si="146"/>
        <v>3753</v>
      </c>
      <c r="DD130" s="103">
        <f t="shared" si="146"/>
        <v>2687</v>
      </c>
      <c r="DE130" s="103">
        <f t="shared" si="146"/>
        <v>1873</v>
      </c>
      <c r="DF130" s="103">
        <f t="shared" si="146"/>
        <v>1387</v>
      </c>
      <c r="DG130" s="103">
        <f t="shared" si="146"/>
        <v>910</v>
      </c>
      <c r="DH130" s="103">
        <f t="shared" si="146"/>
        <v>1393</v>
      </c>
    </row>
    <row r="131" spans="1:133" ht="0.95" customHeight="1" x14ac:dyDescent="0.3">
      <c r="A131" s="95" t="s">
        <v>172</v>
      </c>
      <c r="B131" s="102">
        <f t="shared" si="34"/>
        <v>7204055</v>
      </c>
      <c r="C131" s="97">
        <f t="shared" ref="C131:AH131" si="147">C35+C83</f>
        <v>4395169</v>
      </c>
      <c r="D131" s="97">
        <f t="shared" si="147"/>
        <v>4462014</v>
      </c>
      <c r="E131" s="97">
        <f t="shared" si="147"/>
        <v>4527211</v>
      </c>
      <c r="F131" s="97">
        <f t="shared" si="147"/>
        <v>4590351</v>
      </c>
      <c r="G131" s="97">
        <f t="shared" si="147"/>
        <v>4652127</v>
      </c>
      <c r="H131" s="97">
        <f t="shared" si="147"/>
        <v>1144535</v>
      </c>
      <c r="I131" s="97">
        <f t="shared" si="147"/>
        <v>1077690</v>
      </c>
      <c r="J131" s="97">
        <f t="shared" si="147"/>
        <v>1012493</v>
      </c>
      <c r="K131" s="97">
        <f t="shared" si="147"/>
        <v>949353</v>
      </c>
      <c r="L131" s="97">
        <f t="shared" si="147"/>
        <v>887577</v>
      </c>
      <c r="M131" s="103">
        <f t="shared" si="147"/>
        <v>77642</v>
      </c>
      <c r="N131" s="103">
        <f t="shared" si="147"/>
        <v>78401</v>
      </c>
      <c r="O131" s="103">
        <f t="shared" si="147"/>
        <v>79056</v>
      </c>
      <c r="P131" s="103">
        <f t="shared" si="147"/>
        <v>80382</v>
      </c>
      <c r="Q131" s="103">
        <f t="shared" si="147"/>
        <v>82429</v>
      </c>
      <c r="R131" s="103">
        <f t="shared" si="147"/>
        <v>80952</v>
      </c>
      <c r="S131" s="103">
        <f t="shared" si="147"/>
        <v>82219</v>
      </c>
      <c r="T131" s="103">
        <f t="shared" si="147"/>
        <v>83416</v>
      </c>
      <c r="U131" s="103">
        <f t="shared" si="147"/>
        <v>87522</v>
      </c>
      <c r="V131" s="103">
        <f t="shared" si="147"/>
        <v>87997</v>
      </c>
      <c r="W131" s="103">
        <f t="shared" si="147"/>
        <v>87798</v>
      </c>
      <c r="X131" s="103">
        <f t="shared" si="147"/>
        <v>85931</v>
      </c>
      <c r="Y131" s="103">
        <f t="shared" si="147"/>
        <v>86363</v>
      </c>
      <c r="Z131" s="103">
        <f t="shared" si="147"/>
        <v>83276</v>
      </c>
      <c r="AA131" s="103">
        <f t="shared" si="147"/>
        <v>83899</v>
      </c>
      <c r="AB131" s="103">
        <f t="shared" si="147"/>
        <v>83247</v>
      </c>
      <c r="AC131" s="103">
        <f t="shared" si="147"/>
        <v>83587</v>
      </c>
      <c r="AD131" s="103">
        <f t="shared" si="147"/>
        <v>82527</v>
      </c>
      <c r="AE131" s="103">
        <f t="shared" si="147"/>
        <v>83982</v>
      </c>
      <c r="AF131" s="103">
        <f t="shared" si="147"/>
        <v>83725</v>
      </c>
      <c r="AG131" s="103">
        <f t="shared" si="147"/>
        <v>84544</v>
      </c>
      <c r="AH131" s="103">
        <f t="shared" si="147"/>
        <v>82503</v>
      </c>
      <c r="AI131" s="103">
        <f t="shared" ref="AI131:BN131" si="148">AI35+AI83</f>
        <v>81895</v>
      </c>
      <c r="AJ131" s="103">
        <f t="shared" si="148"/>
        <v>83371</v>
      </c>
      <c r="AK131" s="103">
        <f t="shared" si="148"/>
        <v>84202</v>
      </c>
      <c r="AL131" s="103">
        <f t="shared" si="148"/>
        <v>85923</v>
      </c>
      <c r="AM131" s="103">
        <f t="shared" si="148"/>
        <v>90089</v>
      </c>
      <c r="AN131" s="103">
        <f t="shared" si="148"/>
        <v>93236</v>
      </c>
      <c r="AO131" s="103">
        <f t="shared" si="148"/>
        <v>98228</v>
      </c>
      <c r="AP131" s="103">
        <f t="shared" si="148"/>
        <v>103006</v>
      </c>
      <c r="AQ131" s="103">
        <f t="shared" si="148"/>
        <v>106731</v>
      </c>
      <c r="AR131" s="103">
        <f t="shared" si="148"/>
        <v>110981</v>
      </c>
      <c r="AS131" s="103">
        <f t="shared" si="148"/>
        <v>115133</v>
      </c>
      <c r="AT131" s="103">
        <f t="shared" si="148"/>
        <v>118468</v>
      </c>
      <c r="AU131" s="103">
        <f t="shared" si="148"/>
        <v>122728</v>
      </c>
      <c r="AV131" s="103">
        <f t="shared" si="148"/>
        <v>125452</v>
      </c>
      <c r="AW131" s="103">
        <f t="shared" si="148"/>
        <v>127704</v>
      </c>
      <c r="AX131" s="103">
        <f t="shared" si="148"/>
        <v>125578</v>
      </c>
      <c r="AY131" s="103">
        <f t="shared" si="148"/>
        <v>122162</v>
      </c>
      <c r="AZ131" s="103">
        <f t="shared" si="148"/>
        <v>118823</v>
      </c>
      <c r="BA131" s="103">
        <f t="shared" si="148"/>
        <v>117269</v>
      </c>
      <c r="BB131" s="103">
        <f t="shared" si="148"/>
        <v>114036</v>
      </c>
      <c r="BC131" s="103">
        <f t="shared" si="148"/>
        <v>110968</v>
      </c>
      <c r="BD131" s="103">
        <f t="shared" si="148"/>
        <v>109628</v>
      </c>
      <c r="BE131" s="103">
        <f t="shared" si="148"/>
        <v>107220</v>
      </c>
      <c r="BF131" s="103">
        <f t="shared" si="148"/>
        <v>104012</v>
      </c>
      <c r="BG131" s="103">
        <f t="shared" si="148"/>
        <v>101893</v>
      </c>
      <c r="BH131" s="103">
        <f t="shared" si="148"/>
        <v>99302</v>
      </c>
      <c r="BI131" s="103">
        <f t="shared" si="148"/>
        <v>99707</v>
      </c>
      <c r="BJ131" s="103">
        <f t="shared" si="148"/>
        <v>96178</v>
      </c>
      <c r="BK131" s="103">
        <f t="shared" si="148"/>
        <v>99449</v>
      </c>
      <c r="BL131" s="103">
        <f t="shared" si="148"/>
        <v>98181</v>
      </c>
      <c r="BM131" s="103">
        <f t="shared" si="148"/>
        <v>99622</v>
      </c>
      <c r="BN131" s="103">
        <f t="shared" si="148"/>
        <v>98165</v>
      </c>
      <c r="BO131" s="103">
        <f t="shared" ref="BO131:CT131" si="149">BO35+BO83</f>
        <v>98200</v>
      </c>
      <c r="BP131" s="103">
        <f t="shared" si="149"/>
        <v>94582</v>
      </c>
      <c r="BQ131" s="103">
        <f t="shared" si="149"/>
        <v>92983</v>
      </c>
      <c r="BR131" s="103">
        <f t="shared" si="149"/>
        <v>89967</v>
      </c>
      <c r="BS131" s="103">
        <f t="shared" si="149"/>
        <v>86095</v>
      </c>
      <c r="BT131" s="103">
        <f t="shared" si="149"/>
        <v>80240</v>
      </c>
      <c r="BU131" s="103">
        <f t="shared" si="149"/>
        <v>74727</v>
      </c>
      <c r="BV131" s="103">
        <f t="shared" si="149"/>
        <v>72417</v>
      </c>
      <c r="BW131" s="103">
        <f t="shared" si="149"/>
        <v>70112</v>
      </c>
      <c r="BX131" s="103">
        <f t="shared" si="149"/>
        <v>67255</v>
      </c>
      <c r="BY131" s="103">
        <f t="shared" si="149"/>
        <v>67553</v>
      </c>
      <c r="BZ131" s="103">
        <f t="shared" si="149"/>
        <v>66259</v>
      </c>
      <c r="CA131" s="103">
        <f t="shared" si="149"/>
        <v>64872</v>
      </c>
      <c r="CB131" s="103">
        <f t="shared" si="149"/>
        <v>62305</v>
      </c>
      <c r="CC131" s="103">
        <f t="shared" si="149"/>
        <v>61512</v>
      </c>
      <c r="CD131" s="103">
        <f t="shared" si="149"/>
        <v>59581</v>
      </c>
      <c r="CE131" s="103">
        <f t="shared" si="149"/>
        <v>59213</v>
      </c>
      <c r="CF131" s="103">
        <f t="shared" si="149"/>
        <v>56392</v>
      </c>
      <c r="CG131" s="103">
        <f t="shared" si="149"/>
        <v>54607</v>
      </c>
      <c r="CH131" s="103">
        <f t="shared" si="149"/>
        <v>52330</v>
      </c>
      <c r="CI131" s="103">
        <f t="shared" si="149"/>
        <v>51455</v>
      </c>
      <c r="CJ131" s="103">
        <f t="shared" si="149"/>
        <v>49962</v>
      </c>
      <c r="CK131" s="103">
        <f t="shared" si="149"/>
        <v>47796</v>
      </c>
      <c r="CL131" s="103">
        <f t="shared" si="149"/>
        <v>45993</v>
      </c>
      <c r="CM131" s="103">
        <f t="shared" si="149"/>
        <v>42929</v>
      </c>
      <c r="CN131" s="103">
        <f t="shared" si="149"/>
        <v>42568</v>
      </c>
      <c r="CO131" s="103">
        <f t="shared" si="149"/>
        <v>39272</v>
      </c>
      <c r="CP131" s="103">
        <f t="shared" si="149"/>
        <v>31661</v>
      </c>
      <c r="CQ131" s="103">
        <f t="shared" si="149"/>
        <v>28548</v>
      </c>
      <c r="CR131" s="103">
        <f t="shared" si="149"/>
        <v>26267</v>
      </c>
      <c r="CS131" s="103">
        <f t="shared" si="149"/>
        <v>24302</v>
      </c>
      <c r="CT131" s="103">
        <f t="shared" si="149"/>
        <v>22335</v>
      </c>
      <c r="CU131" s="103">
        <f t="shared" ref="CU131:DH131" si="150">CU35+CU83</f>
        <v>22104</v>
      </c>
      <c r="CV131" s="103">
        <f t="shared" si="150"/>
        <v>19275</v>
      </c>
      <c r="CW131" s="103">
        <f t="shared" si="150"/>
        <v>16978</v>
      </c>
      <c r="CX131" s="103">
        <f t="shared" si="150"/>
        <v>13989</v>
      </c>
      <c r="CY131" s="103">
        <f t="shared" si="150"/>
        <v>11821</v>
      </c>
      <c r="CZ131" s="103">
        <f t="shared" si="150"/>
        <v>9187</v>
      </c>
      <c r="DA131" s="103">
        <f t="shared" si="150"/>
        <v>7430</v>
      </c>
      <c r="DB131" s="103">
        <f t="shared" si="150"/>
        <v>5418</v>
      </c>
      <c r="DC131" s="103">
        <f t="shared" si="150"/>
        <v>4116</v>
      </c>
      <c r="DD131" s="103">
        <f t="shared" si="150"/>
        <v>2832</v>
      </c>
      <c r="DE131" s="103">
        <f t="shared" si="150"/>
        <v>2002</v>
      </c>
      <c r="DF131" s="103">
        <f t="shared" si="150"/>
        <v>1347</v>
      </c>
      <c r="DG131" s="103">
        <f t="shared" si="150"/>
        <v>983</v>
      </c>
      <c r="DH131" s="103">
        <f t="shared" si="150"/>
        <v>1545</v>
      </c>
    </row>
    <row r="132" spans="1:133" ht="0.95" customHeight="1" x14ac:dyDescent="0.3">
      <c r="A132" s="95" t="s">
        <v>171</v>
      </c>
      <c r="B132" s="102">
        <f t="shared" si="34"/>
        <v>7255653</v>
      </c>
      <c r="C132" s="97">
        <f t="shared" ref="C132:AH132" si="151">C36+C84</f>
        <v>4447377</v>
      </c>
      <c r="D132" s="97">
        <f t="shared" si="151"/>
        <v>4513008</v>
      </c>
      <c r="E132" s="97">
        <f t="shared" si="151"/>
        <v>4578582</v>
      </c>
      <c r="F132" s="97">
        <f t="shared" si="151"/>
        <v>4642724</v>
      </c>
      <c r="G132" s="97">
        <f t="shared" si="151"/>
        <v>4704592</v>
      </c>
      <c r="H132" s="97">
        <f t="shared" si="151"/>
        <v>1165523</v>
      </c>
      <c r="I132" s="97">
        <f t="shared" si="151"/>
        <v>1099892</v>
      </c>
      <c r="J132" s="97">
        <f t="shared" si="151"/>
        <v>1034318</v>
      </c>
      <c r="K132" s="97">
        <f t="shared" si="151"/>
        <v>970176</v>
      </c>
      <c r="L132" s="97">
        <f t="shared" si="151"/>
        <v>908308</v>
      </c>
      <c r="M132" s="103">
        <f t="shared" si="151"/>
        <v>71817</v>
      </c>
      <c r="N132" s="103">
        <f t="shared" si="151"/>
        <v>72269</v>
      </c>
      <c r="O132" s="103">
        <f t="shared" si="151"/>
        <v>75938</v>
      </c>
      <c r="P132" s="103">
        <f t="shared" si="151"/>
        <v>77276</v>
      </c>
      <c r="Q132" s="103">
        <f t="shared" si="151"/>
        <v>78991</v>
      </c>
      <c r="R132" s="103">
        <f t="shared" si="151"/>
        <v>81561</v>
      </c>
      <c r="S132" s="103">
        <f t="shared" si="151"/>
        <v>81100</v>
      </c>
      <c r="T132" s="103">
        <f t="shared" si="151"/>
        <v>82625</v>
      </c>
      <c r="U132" s="103">
        <f t="shared" si="151"/>
        <v>83634</v>
      </c>
      <c r="V132" s="103">
        <f t="shared" si="151"/>
        <v>87509</v>
      </c>
      <c r="W132" s="103">
        <f t="shared" si="151"/>
        <v>88083</v>
      </c>
      <c r="X132" s="103">
        <f t="shared" si="151"/>
        <v>87651</v>
      </c>
      <c r="Y132" s="103">
        <f t="shared" si="151"/>
        <v>86282</v>
      </c>
      <c r="Z132" s="103">
        <f t="shared" si="151"/>
        <v>86547</v>
      </c>
      <c r="AA132" s="103">
        <f t="shared" si="151"/>
        <v>83221</v>
      </c>
      <c r="AB132" s="103">
        <f t="shared" si="151"/>
        <v>83831</v>
      </c>
      <c r="AC132" s="103">
        <f t="shared" si="151"/>
        <v>83312</v>
      </c>
      <c r="AD132" s="103">
        <f t="shared" si="151"/>
        <v>83710</v>
      </c>
      <c r="AE132" s="103">
        <f t="shared" si="151"/>
        <v>82768</v>
      </c>
      <c r="AF132" s="103">
        <f t="shared" si="151"/>
        <v>84628</v>
      </c>
      <c r="AG132" s="103">
        <f t="shared" si="151"/>
        <v>84591</v>
      </c>
      <c r="AH132" s="103">
        <f t="shared" si="151"/>
        <v>85484</v>
      </c>
      <c r="AI132" s="103">
        <f t="shared" ref="AI132:BN132" si="152">AI36+AI84</f>
        <v>84532</v>
      </c>
      <c r="AJ132" s="103">
        <f t="shared" si="152"/>
        <v>84556</v>
      </c>
      <c r="AK132" s="103">
        <f t="shared" si="152"/>
        <v>86472</v>
      </c>
      <c r="AL132" s="103">
        <f t="shared" si="152"/>
        <v>87512</v>
      </c>
      <c r="AM132" s="103">
        <f t="shared" si="152"/>
        <v>89428</v>
      </c>
      <c r="AN132" s="103">
        <f t="shared" si="152"/>
        <v>93835</v>
      </c>
      <c r="AO132" s="103">
        <f t="shared" si="152"/>
        <v>96711</v>
      </c>
      <c r="AP132" s="103">
        <f t="shared" si="152"/>
        <v>101274</v>
      </c>
      <c r="AQ132" s="103">
        <f t="shared" si="152"/>
        <v>106455</v>
      </c>
      <c r="AR132" s="103">
        <f t="shared" si="152"/>
        <v>109545</v>
      </c>
      <c r="AS132" s="103">
        <f t="shared" si="152"/>
        <v>114147</v>
      </c>
      <c r="AT132" s="103">
        <f t="shared" si="152"/>
        <v>118058</v>
      </c>
      <c r="AU132" s="103">
        <f t="shared" si="152"/>
        <v>120719</v>
      </c>
      <c r="AV132" s="103">
        <f t="shared" si="152"/>
        <v>124258</v>
      </c>
      <c r="AW132" s="103">
        <f t="shared" si="152"/>
        <v>126269</v>
      </c>
      <c r="AX132" s="103">
        <f t="shared" si="152"/>
        <v>128802</v>
      </c>
      <c r="AY132" s="103">
        <f t="shared" si="152"/>
        <v>126261</v>
      </c>
      <c r="AZ132" s="103">
        <f t="shared" si="152"/>
        <v>122600</v>
      </c>
      <c r="BA132" s="103">
        <f t="shared" si="152"/>
        <v>119418</v>
      </c>
      <c r="BB132" s="103">
        <f t="shared" si="152"/>
        <v>117049</v>
      </c>
      <c r="BC132" s="103">
        <f t="shared" si="152"/>
        <v>114501</v>
      </c>
      <c r="BD132" s="103">
        <f t="shared" si="152"/>
        <v>111332</v>
      </c>
      <c r="BE132" s="103">
        <f t="shared" si="152"/>
        <v>110060</v>
      </c>
      <c r="BF132" s="103">
        <f t="shared" si="152"/>
        <v>107605</v>
      </c>
      <c r="BG132" s="103">
        <f t="shared" si="152"/>
        <v>104089</v>
      </c>
      <c r="BH132" s="103">
        <f t="shared" si="152"/>
        <v>101809</v>
      </c>
      <c r="BI132" s="103">
        <f t="shared" si="152"/>
        <v>99209</v>
      </c>
      <c r="BJ132" s="103">
        <f t="shared" si="152"/>
        <v>99458</v>
      </c>
      <c r="BK132" s="103">
        <f t="shared" si="152"/>
        <v>95879</v>
      </c>
      <c r="BL132" s="103">
        <f t="shared" si="152"/>
        <v>98908</v>
      </c>
      <c r="BM132" s="103">
        <f t="shared" si="152"/>
        <v>97922</v>
      </c>
      <c r="BN132" s="103">
        <f t="shared" si="152"/>
        <v>99240</v>
      </c>
      <c r="BO132" s="103">
        <f t="shared" ref="BO132:CT132" si="153">BO36+BO84</f>
        <v>97575</v>
      </c>
      <c r="BP132" s="103">
        <f t="shared" si="153"/>
        <v>97400</v>
      </c>
      <c r="BQ132" s="103">
        <f t="shared" si="153"/>
        <v>93608</v>
      </c>
      <c r="BR132" s="103">
        <f t="shared" si="153"/>
        <v>92026</v>
      </c>
      <c r="BS132" s="103">
        <f t="shared" si="153"/>
        <v>88970</v>
      </c>
      <c r="BT132" s="103">
        <f t="shared" si="153"/>
        <v>84881</v>
      </c>
      <c r="BU132" s="103">
        <f t="shared" si="153"/>
        <v>79239</v>
      </c>
      <c r="BV132" s="103">
        <f t="shared" si="153"/>
        <v>73449</v>
      </c>
      <c r="BW132" s="103">
        <f t="shared" si="153"/>
        <v>71339</v>
      </c>
      <c r="BX132" s="103">
        <f t="shared" si="153"/>
        <v>69201</v>
      </c>
      <c r="BY132" s="103">
        <f t="shared" si="153"/>
        <v>66079</v>
      </c>
      <c r="BZ132" s="103">
        <f t="shared" si="153"/>
        <v>66171</v>
      </c>
      <c r="CA132" s="103">
        <f t="shared" si="153"/>
        <v>65111</v>
      </c>
      <c r="CB132" s="103">
        <f t="shared" si="153"/>
        <v>63636</v>
      </c>
      <c r="CC132" s="103">
        <f t="shared" si="153"/>
        <v>61170</v>
      </c>
      <c r="CD132" s="103">
        <f t="shared" si="153"/>
        <v>60434</v>
      </c>
      <c r="CE132" s="103">
        <f t="shared" si="153"/>
        <v>58633</v>
      </c>
      <c r="CF132" s="103">
        <f t="shared" si="153"/>
        <v>58050</v>
      </c>
      <c r="CG132" s="103">
        <f t="shared" si="153"/>
        <v>55518</v>
      </c>
      <c r="CH132" s="103">
        <f t="shared" si="153"/>
        <v>53574</v>
      </c>
      <c r="CI132" s="103">
        <f t="shared" si="153"/>
        <v>51199</v>
      </c>
      <c r="CJ132" s="103">
        <f t="shared" si="153"/>
        <v>50182</v>
      </c>
      <c r="CK132" s="103">
        <f t="shared" si="153"/>
        <v>48679</v>
      </c>
      <c r="CL132" s="103">
        <f t="shared" si="153"/>
        <v>46308</v>
      </c>
      <c r="CM132" s="103">
        <f t="shared" si="153"/>
        <v>44524</v>
      </c>
      <c r="CN132" s="103">
        <f t="shared" si="153"/>
        <v>41573</v>
      </c>
      <c r="CO132" s="103">
        <f t="shared" si="153"/>
        <v>41041</v>
      </c>
      <c r="CP132" s="103">
        <f t="shared" si="153"/>
        <v>37460</v>
      </c>
      <c r="CQ132" s="103">
        <f t="shared" si="153"/>
        <v>30106</v>
      </c>
      <c r="CR132" s="103">
        <f t="shared" si="153"/>
        <v>27100</v>
      </c>
      <c r="CS132" s="103">
        <f t="shared" si="153"/>
        <v>24549</v>
      </c>
      <c r="CT132" s="103">
        <f t="shared" si="153"/>
        <v>22627</v>
      </c>
      <c r="CU132" s="103">
        <f t="shared" ref="CU132:DH132" si="154">CU36+CU84</f>
        <v>20554</v>
      </c>
      <c r="CV132" s="103">
        <f t="shared" si="154"/>
        <v>20163</v>
      </c>
      <c r="CW132" s="103">
        <f t="shared" si="154"/>
        <v>17459</v>
      </c>
      <c r="CX132" s="103">
        <f t="shared" si="154"/>
        <v>15090</v>
      </c>
      <c r="CY132" s="103">
        <f t="shared" si="154"/>
        <v>12216</v>
      </c>
      <c r="CZ132" s="103">
        <f t="shared" si="154"/>
        <v>10001</v>
      </c>
      <c r="DA132" s="103">
        <f t="shared" si="154"/>
        <v>7761</v>
      </c>
      <c r="DB132" s="103">
        <f t="shared" si="154"/>
        <v>6200</v>
      </c>
      <c r="DC132" s="103">
        <f t="shared" si="154"/>
        <v>4451</v>
      </c>
      <c r="DD132" s="103">
        <f t="shared" si="154"/>
        <v>3242</v>
      </c>
      <c r="DE132" s="103">
        <f t="shared" si="154"/>
        <v>2232</v>
      </c>
      <c r="DF132" s="103">
        <f t="shared" si="154"/>
        <v>1486</v>
      </c>
      <c r="DG132" s="103">
        <f t="shared" si="154"/>
        <v>986</v>
      </c>
      <c r="DH132" s="103">
        <f t="shared" si="154"/>
        <v>1659</v>
      </c>
    </row>
    <row r="133" spans="1:133" ht="0.95" customHeight="1" x14ac:dyDescent="0.3">
      <c r="A133" s="95" t="s">
        <v>170</v>
      </c>
      <c r="B133" s="102">
        <f t="shared" si="34"/>
        <v>7313853</v>
      </c>
      <c r="C133" s="97">
        <f t="shared" ref="C133:AH133" si="155">C37+C85</f>
        <v>4493133</v>
      </c>
      <c r="D133" s="97">
        <f t="shared" si="155"/>
        <v>4559539</v>
      </c>
      <c r="E133" s="97">
        <f t="shared" si="155"/>
        <v>4624250</v>
      </c>
      <c r="F133" s="97">
        <f t="shared" si="155"/>
        <v>4688869</v>
      </c>
      <c r="G133" s="97">
        <f t="shared" si="155"/>
        <v>4752066</v>
      </c>
      <c r="H133" s="97">
        <f t="shared" si="155"/>
        <v>1177938</v>
      </c>
      <c r="I133" s="97">
        <f t="shared" si="155"/>
        <v>1111532</v>
      </c>
      <c r="J133" s="97">
        <f t="shared" si="155"/>
        <v>1046821</v>
      </c>
      <c r="K133" s="97">
        <f t="shared" si="155"/>
        <v>982202</v>
      </c>
      <c r="L133" s="97">
        <f t="shared" si="155"/>
        <v>919005</v>
      </c>
      <c r="M133" s="103">
        <f t="shared" si="155"/>
        <v>71989</v>
      </c>
      <c r="N133" s="103">
        <f t="shared" si="155"/>
        <v>72382</v>
      </c>
      <c r="O133" s="103">
        <f t="shared" si="155"/>
        <v>73003</v>
      </c>
      <c r="P133" s="103">
        <f t="shared" si="155"/>
        <v>76560</v>
      </c>
      <c r="Q133" s="103">
        <f t="shared" si="155"/>
        <v>77909</v>
      </c>
      <c r="R133" s="103">
        <f t="shared" si="155"/>
        <v>79540</v>
      </c>
      <c r="S133" s="103">
        <f t="shared" si="155"/>
        <v>82130</v>
      </c>
      <c r="T133" s="103">
        <f t="shared" si="155"/>
        <v>81565</v>
      </c>
      <c r="U133" s="103">
        <f t="shared" si="155"/>
        <v>83226</v>
      </c>
      <c r="V133" s="103">
        <f t="shared" si="155"/>
        <v>84276</v>
      </c>
      <c r="W133" s="103">
        <f t="shared" si="155"/>
        <v>88121</v>
      </c>
      <c r="X133" s="103">
        <f t="shared" si="155"/>
        <v>88654</v>
      </c>
      <c r="Y133" s="103">
        <f t="shared" si="155"/>
        <v>88357</v>
      </c>
      <c r="Z133" s="103">
        <f t="shared" si="155"/>
        <v>86897</v>
      </c>
      <c r="AA133" s="103">
        <f t="shared" si="155"/>
        <v>87206</v>
      </c>
      <c r="AB133" s="103">
        <f t="shared" si="155"/>
        <v>84059</v>
      </c>
      <c r="AC133" s="103">
        <f t="shared" si="155"/>
        <v>84619</v>
      </c>
      <c r="AD133" s="103">
        <f t="shared" si="155"/>
        <v>83956</v>
      </c>
      <c r="AE133" s="103">
        <f t="shared" si="155"/>
        <v>84640</v>
      </c>
      <c r="AF133" s="103">
        <f t="shared" si="155"/>
        <v>83693</v>
      </c>
      <c r="AG133" s="103">
        <f t="shared" si="155"/>
        <v>86095</v>
      </c>
      <c r="AH133" s="103">
        <f t="shared" si="155"/>
        <v>85879</v>
      </c>
      <c r="AI133" s="103">
        <f t="shared" ref="AI133:BN133" si="156">AI37+AI85</f>
        <v>86942</v>
      </c>
      <c r="AJ133" s="103">
        <f t="shared" si="156"/>
        <v>86388</v>
      </c>
      <c r="AK133" s="103">
        <f t="shared" si="156"/>
        <v>86665</v>
      </c>
      <c r="AL133" s="103">
        <f t="shared" si="156"/>
        <v>88611</v>
      </c>
      <c r="AM133" s="103">
        <f t="shared" si="156"/>
        <v>89807</v>
      </c>
      <c r="AN133" s="103">
        <f t="shared" si="156"/>
        <v>91701</v>
      </c>
      <c r="AO133" s="103">
        <f t="shared" si="156"/>
        <v>96016</v>
      </c>
      <c r="AP133" s="103">
        <f t="shared" si="156"/>
        <v>98714</v>
      </c>
      <c r="AQ133" s="103">
        <f t="shared" si="156"/>
        <v>103206</v>
      </c>
      <c r="AR133" s="103">
        <f t="shared" si="156"/>
        <v>108504</v>
      </c>
      <c r="AS133" s="103">
        <f t="shared" si="156"/>
        <v>111177</v>
      </c>
      <c r="AT133" s="103">
        <f t="shared" si="156"/>
        <v>115804</v>
      </c>
      <c r="AU133" s="103">
        <f t="shared" si="156"/>
        <v>119484</v>
      </c>
      <c r="AV133" s="103">
        <f t="shared" si="156"/>
        <v>121932</v>
      </c>
      <c r="AW133" s="103">
        <f t="shared" si="156"/>
        <v>125633</v>
      </c>
      <c r="AX133" s="103">
        <f t="shared" si="156"/>
        <v>127278</v>
      </c>
      <c r="AY133" s="103">
        <f t="shared" si="156"/>
        <v>129753</v>
      </c>
      <c r="AZ133" s="103">
        <f t="shared" si="156"/>
        <v>127173</v>
      </c>
      <c r="BA133" s="103">
        <f t="shared" si="156"/>
        <v>123281</v>
      </c>
      <c r="BB133" s="103">
        <f t="shared" si="156"/>
        <v>119911</v>
      </c>
      <c r="BC133" s="103">
        <f t="shared" si="156"/>
        <v>117636</v>
      </c>
      <c r="BD133" s="103">
        <f t="shared" si="156"/>
        <v>115010</v>
      </c>
      <c r="BE133" s="103">
        <f t="shared" si="156"/>
        <v>111768</v>
      </c>
      <c r="BF133" s="103">
        <f t="shared" si="156"/>
        <v>110239</v>
      </c>
      <c r="BG133" s="103">
        <f t="shared" si="156"/>
        <v>107735</v>
      </c>
      <c r="BH133" s="103">
        <f t="shared" si="156"/>
        <v>104158</v>
      </c>
      <c r="BI133" s="103">
        <f t="shared" si="156"/>
        <v>101951</v>
      </c>
      <c r="BJ133" s="103">
        <f t="shared" si="156"/>
        <v>99157</v>
      </c>
      <c r="BK133" s="103">
        <f t="shared" si="156"/>
        <v>99357</v>
      </c>
      <c r="BL133" s="103">
        <f t="shared" si="156"/>
        <v>95697</v>
      </c>
      <c r="BM133" s="103">
        <f t="shared" si="156"/>
        <v>98692</v>
      </c>
      <c r="BN133" s="103">
        <f t="shared" si="156"/>
        <v>97666</v>
      </c>
      <c r="BO133" s="103">
        <f t="shared" ref="BO133:CT133" si="157">BO37+BO85</f>
        <v>98942</v>
      </c>
      <c r="BP133" s="103">
        <f t="shared" si="157"/>
        <v>97251</v>
      </c>
      <c r="BQ133" s="103">
        <f t="shared" si="157"/>
        <v>96872</v>
      </c>
      <c r="BR133" s="103">
        <f t="shared" si="157"/>
        <v>92976</v>
      </c>
      <c r="BS133" s="103">
        <f t="shared" si="157"/>
        <v>91438</v>
      </c>
      <c r="BT133" s="103">
        <f t="shared" si="157"/>
        <v>88283</v>
      </c>
      <c r="BU133" s="103">
        <f t="shared" si="157"/>
        <v>84128</v>
      </c>
      <c r="BV133" s="103">
        <f t="shared" si="157"/>
        <v>78434</v>
      </c>
      <c r="BW133" s="103">
        <f t="shared" si="157"/>
        <v>72570</v>
      </c>
      <c r="BX133" s="103">
        <f t="shared" si="157"/>
        <v>70443</v>
      </c>
      <c r="BY133" s="103">
        <f t="shared" si="157"/>
        <v>68235</v>
      </c>
      <c r="BZ133" s="103">
        <f t="shared" si="157"/>
        <v>65011</v>
      </c>
      <c r="CA133" s="103">
        <f t="shared" si="157"/>
        <v>65212</v>
      </c>
      <c r="CB133" s="103">
        <f t="shared" si="157"/>
        <v>64166</v>
      </c>
      <c r="CC133" s="103">
        <f t="shared" si="157"/>
        <v>62605</v>
      </c>
      <c r="CD133" s="103">
        <f t="shared" si="157"/>
        <v>60242</v>
      </c>
      <c r="CE133" s="103">
        <f t="shared" si="157"/>
        <v>59275</v>
      </c>
      <c r="CF133" s="103">
        <f t="shared" si="157"/>
        <v>57393</v>
      </c>
      <c r="CG133" s="103">
        <f t="shared" si="157"/>
        <v>56790</v>
      </c>
      <c r="CH133" s="103">
        <f t="shared" si="157"/>
        <v>54250</v>
      </c>
      <c r="CI133" s="103">
        <f t="shared" si="157"/>
        <v>52197</v>
      </c>
      <c r="CJ133" s="103">
        <f t="shared" si="157"/>
        <v>49733</v>
      </c>
      <c r="CK133" s="103">
        <f t="shared" si="157"/>
        <v>48682</v>
      </c>
      <c r="CL133" s="103">
        <f t="shared" si="157"/>
        <v>46939</v>
      </c>
      <c r="CM133" s="103">
        <f t="shared" si="157"/>
        <v>44581</v>
      </c>
      <c r="CN133" s="103">
        <f t="shared" si="157"/>
        <v>42639</v>
      </c>
      <c r="CO133" s="103">
        <f t="shared" si="157"/>
        <v>39440</v>
      </c>
      <c r="CP133" s="103">
        <f t="shared" si="157"/>
        <v>38809</v>
      </c>
      <c r="CQ133" s="103">
        <f t="shared" si="157"/>
        <v>35156</v>
      </c>
      <c r="CR133" s="103">
        <f t="shared" si="157"/>
        <v>28054</v>
      </c>
      <c r="CS133" s="103">
        <f t="shared" si="157"/>
        <v>25003</v>
      </c>
      <c r="CT133" s="103">
        <f t="shared" si="157"/>
        <v>22395</v>
      </c>
      <c r="CU133" s="103">
        <f t="shared" ref="CU133:DH133" si="158">CU37+CU85</f>
        <v>20414</v>
      </c>
      <c r="CV133" s="103">
        <f t="shared" si="158"/>
        <v>18285</v>
      </c>
      <c r="CW133" s="103">
        <f t="shared" si="158"/>
        <v>17741</v>
      </c>
      <c r="CX133" s="103">
        <f t="shared" si="158"/>
        <v>15103</v>
      </c>
      <c r="CY133" s="103">
        <f t="shared" si="158"/>
        <v>12892</v>
      </c>
      <c r="CZ133" s="103">
        <f t="shared" si="158"/>
        <v>10114</v>
      </c>
      <c r="DA133" s="103">
        <f t="shared" si="158"/>
        <v>8144</v>
      </c>
      <c r="DB133" s="103">
        <f t="shared" si="158"/>
        <v>6192</v>
      </c>
      <c r="DC133" s="103">
        <f t="shared" si="158"/>
        <v>4853</v>
      </c>
      <c r="DD133" s="103">
        <f t="shared" si="158"/>
        <v>3370</v>
      </c>
      <c r="DE133" s="103">
        <f t="shared" si="158"/>
        <v>2371</v>
      </c>
      <c r="DF133" s="103">
        <f t="shared" si="158"/>
        <v>1597</v>
      </c>
      <c r="DG133" s="103">
        <f t="shared" si="158"/>
        <v>1051</v>
      </c>
      <c r="DH133" s="103">
        <f t="shared" si="158"/>
        <v>1780</v>
      </c>
    </row>
    <row r="134" spans="1:133" ht="0.95" customHeight="1" x14ac:dyDescent="0.3">
      <c r="A134" s="95" t="s">
        <v>169</v>
      </c>
      <c r="B134" s="102">
        <f t="shared" si="34"/>
        <v>7364148</v>
      </c>
      <c r="C134" s="97">
        <f t="shared" ref="C134:AH134" si="159">C38+C86</f>
        <v>4529448</v>
      </c>
      <c r="D134" s="97">
        <f t="shared" si="159"/>
        <v>4597670</v>
      </c>
      <c r="E134" s="97">
        <f t="shared" si="159"/>
        <v>4663138</v>
      </c>
      <c r="F134" s="97">
        <f t="shared" si="159"/>
        <v>4726933</v>
      </c>
      <c r="G134" s="97">
        <f t="shared" si="159"/>
        <v>4790678</v>
      </c>
      <c r="H134" s="97">
        <f t="shared" si="159"/>
        <v>1192906</v>
      </c>
      <c r="I134" s="97">
        <f t="shared" si="159"/>
        <v>1124684</v>
      </c>
      <c r="J134" s="97">
        <f t="shared" si="159"/>
        <v>1059216</v>
      </c>
      <c r="K134" s="97">
        <f t="shared" si="159"/>
        <v>995421</v>
      </c>
      <c r="L134" s="97">
        <f t="shared" si="159"/>
        <v>931676</v>
      </c>
      <c r="M134" s="103">
        <f t="shared" si="159"/>
        <v>71520</v>
      </c>
      <c r="N134" s="103">
        <f t="shared" si="159"/>
        <v>72448</v>
      </c>
      <c r="O134" s="103">
        <f t="shared" si="159"/>
        <v>73067</v>
      </c>
      <c r="P134" s="103">
        <f t="shared" si="159"/>
        <v>73642</v>
      </c>
      <c r="Q134" s="103">
        <f t="shared" si="159"/>
        <v>77034</v>
      </c>
      <c r="R134" s="103">
        <f t="shared" si="159"/>
        <v>78548</v>
      </c>
      <c r="S134" s="103">
        <f t="shared" si="159"/>
        <v>79978</v>
      </c>
      <c r="T134" s="103">
        <f t="shared" si="159"/>
        <v>82644</v>
      </c>
      <c r="U134" s="103">
        <f t="shared" si="159"/>
        <v>82038</v>
      </c>
      <c r="V134" s="103">
        <f t="shared" si="159"/>
        <v>83690</v>
      </c>
      <c r="W134" s="103">
        <f t="shared" si="159"/>
        <v>84833</v>
      </c>
      <c r="X134" s="103">
        <f t="shared" si="159"/>
        <v>88584</v>
      </c>
      <c r="Y134" s="103">
        <f t="shared" si="159"/>
        <v>89087</v>
      </c>
      <c r="Z134" s="103">
        <f t="shared" si="159"/>
        <v>88898</v>
      </c>
      <c r="AA134" s="103">
        <f t="shared" si="159"/>
        <v>87552</v>
      </c>
      <c r="AB134" s="103">
        <f t="shared" si="159"/>
        <v>87766</v>
      </c>
      <c r="AC134" s="103">
        <f t="shared" si="159"/>
        <v>84838</v>
      </c>
      <c r="AD134" s="103">
        <f t="shared" si="159"/>
        <v>85159</v>
      </c>
      <c r="AE134" s="103">
        <f t="shared" si="159"/>
        <v>84810</v>
      </c>
      <c r="AF134" s="103">
        <f t="shared" si="159"/>
        <v>85658</v>
      </c>
      <c r="AG134" s="103">
        <f t="shared" si="159"/>
        <v>85061</v>
      </c>
      <c r="AH134" s="103">
        <f t="shared" si="159"/>
        <v>87327</v>
      </c>
      <c r="AI134" s="103">
        <f t="shared" ref="AI134:BN134" si="160">AI38+AI86</f>
        <v>87327</v>
      </c>
      <c r="AJ134" s="103">
        <f t="shared" si="160"/>
        <v>88608</v>
      </c>
      <c r="AK134" s="103">
        <f t="shared" si="160"/>
        <v>88274</v>
      </c>
      <c r="AL134" s="103">
        <f t="shared" si="160"/>
        <v>88776</v>
      </c>
      <c r="AM134" s="103">
        <f t="shared" si="160"/>
        <v>90774</v>
      </c>
      <c r="AN134" s="103">
        <f t="shared" si="160"/>
        <v>92031</v>
      </c>
      <c r="AO134" s="103">
        <f t="shared" si="160"/>
        <v>93788</v>
      </c>
      <c r="AP134" s="103">
        <f t="shared" si="160"/>
        <v>97924</v>
      </c>
      <c r="AQ134" s="103">
        <f t="shared" si="160"/>
        <v>100529</v>
      </c>
      <c r="AR134" s="103">
        <f t="shared" si="160"/>
        <v>104961</v>
      </c>
      <c r="AS134" s="103">
        <f t="shared" si="160"/>
        <v>110058</v>
      </c>
      <c r="AT134" s="103">
        <f t="shared" si="160"/>
        <v>112496</v>
      </c>
      <c r="AU134" s="103">
        <f t="shared" si="160"/>
        <v>116856</v>
      </c>
      <c r="AV134" s="103">
        <f t="shared" si="160"/>
        <v>120574</v>
      </c>
      <c r="AW134" s="103">
        <f t="shared" si="160"/>
        <v>122619</v>
      </c>
      <c r="AX134" s="103">
        <f t="shared" si="160"/>
        <v>126426</v>
      </c>
      <c r="AY134" s="103">
        <f t="shared" si="160"/>
        <v>127862</v>
      </c>
      <c r="AZ134" s="103">
        <f t="shared" si="160"/>
        <v>130323</v>
      </c>
      <c r="BA134" s="103">
        <f t="shared" si="160"/>
        <v>127625</v>
      </c>
      <c r="BB134" s="103">
        <f t="shared" si="160"/>
        <v>123718</v>
      </c>
      <c r="BC134" s="103">
        <f t="shared" si="160"/>
        <v>120158</v>
      </c>
      <c r="BD134" s="103">
        <f t="shared" si="160"/>
        <v>117887</v>
      </c>
      <c r="BE134" s="103">
        <f t="shared" si="160"/>
        <v>115222</v>
      </c>
      <c r="BF134" s="103">
        <f t="shared" si="160"/>
        <v>111936</v>
      </c>
      <c r="BG134" s="103">
        <f t="shared" si="160"/>
        <v>110283</v>
      </c>
      <c r="BH134" s="103">
        <f t="shared" si="160"/>
        <v>107839</v>
      </c>
      <c r="BI134" s="103">
        <f t="shared" si="160"/>
        <v>104098</v>
      </c>
      <c r="BJ134" s="103">
        <f t="shared" si="160"/>
        <v>101742</v>
      </c>
      <c r="BK134" s="103">
        <f t="shared" si="160"/>
        <v>98936</v>
      </c>
      <c r="BL134" s="103">
        <f t="shared" si="160"/>
        <v>99012</v>
      </c>
      <c r="BM134" s="103">
        <f t="shared" si="160"/>
        <v>95296</v>
      </c>
      <c r="BN134" s="103">
        <f t="shared" si="160"/>
        <v>98271</v>
      </c>
      <c r="BO134" s="103">
        <f t="shared" ref="BO134:CT134" si="161">BO38+BO86</f>
        <v>97202</v>
      </c>
      <c r="BP134" s="103">
        <f t="shared" si="161"/>
        <v>98352</v>
      </c>
      <c r="BQ134" s="103">
        <f t="shared" si="161"/>
        <v>96576</v>
      </c>
      <c r="BR134" s="103">
        <f t="shared" si="161"/>
        <v>96141</v>
      </c>
      <c r="BS134" s="103">
        <f t="shared" si="161"/>
        <v>92217</v>
      </c>
      <c r="BT134" s="103">
        <f t="shared" si="161"/>
        <v>90701</v>
      </c>
      <c r="BU134" s="103">
        <f t="shared" si="161"/>
        <v>87467</v>
      </c>
      <c r="BV134" s="103">
        <f t="shared" si="161"/>
        <v>83391</v>
      </c>
      <c r="BW134" s="103">
        <f t="shared" si="161"/>
        <v>77610</v>
      </c>
      <c r="BX134" s="103">
        <f t="shared" si="161"/>
        <v>71695</v>
      </c>
      <c r="BY134" s="103">
        <f t="shared" si="161"/>
        <v>69644</v>
      </c>
      <c r="BZ134" s="103">
        <f t="shared" si="161"/>
        <v>67215</v>
      </c>
      <c r="CA134" s="103">
        <f t="shared" si="161"/>
        <v>64043</v>
      </c>
      <c r="CB134" s="103">
        <f t="shared" si="161"/>
        <v>64322</v>
      </c>
      <c r="CC134" s="103">
        <f t="shared" si="161"/>
        <v>63278</v>
      </c>
      <c r="CD134" s="103">
        <f t="shared" si="161"/>
        <v>61701</v>
      </c>
      <c r="CE134" s="103">
        <f t="shared" si="161"/>
        <v>59287</v>
      </c>
      <c r="CF134" s="103">
        <f t="shared" si="161"/>
        <v>58279</v>
      </c>
      <c r="CG134" s="103">
        <f t="shared" si="161"/>
        <v>56344</v>
      </c>
      <c r="CH134" s="103">
        <f t="shared" si="161"/>
        <v>55524</v>
      </c>
      <c r="CI134" s="103">
        <f t="shared" si="161"/>
        <v>52985</v>
      </c>
      <c r="CJ134" s="103">
        <f t="shared" si="161"/>
        <v>50792</v>
      </c>
      <c r="CK134" s="103">
        <f t="shared" si="161"/>
        <v>48259</v>
      </c>
      <c r="CL134" s="103">
        <f t="shared" si="161"/>
        <v>47149</v>
      </c>
      <c r="CM134" s="103">
        <f t="shared" si="161"/>
        <v>45265</v>
      </c>
      <c r="CN134" s="103">
        <f t="shared" si="161"/>
        <v>42743</v>
      </c>
      <c r="CO134" s="103">
        <f t="shared" si="161"/>
        <v>40652</v>
      </c>
      <c r="CP134" s="103">
        <f t="shared" si="161"/>
        <v>37392</v>
      </c>
      <c r="CQ134" s="103">
        <f t="shared" si="161"/>
        <v>36581</v>
      </c>
      <c r="CR134" s="103">
        <f t="shared" si="161"/>
        <v>32765</v>
      </c>
      <c r="CS134" s="103">
        <f t="shared" si="161"/>
        <v>25847</v>
      </c>
      <c r="CT134" s="103">
        <f t="shared" si="161"/>
        <v>22709</v>
      </c>
      <c r="CU134" s="103">
        <f t="shared" ref="CU134:DH134" si="162">CU38+CU86</f>
        <v>20224</v>
      </c>
      <c r="CV134" s="103">
        <f t="shared" si="162"/>
        <v>18166</v>
      </c>
      <c r="CW134" s="103">
        <f t="shared" si="162"/>
        <v>16023</v>
      </c>
      <c r="CX134" s="103">
        <f t="shared" si="162"/>
        <v>15383</v>
      </c>
      <c r="CY134" s="103">
        <f t="shared" si="162"/>
        <v>12806</v>
      </c>
      <c r="CZ134" s="103">
        <f t="shared" si="162"/>
        <v>10682</v>
      </c>
      <c r="DA134" s="103">
        <f t="shared" si="162"/>
        <v>8221</v>
      </c>
      <c r="DB134" s="103">
        <f t="shared" si="162"/>
        <v>6500</v>
      </c>
      <c r="DC134" s="103">
        <f t="shared" si="162"/>
        <v>4778</v>
      </c>
      <c r="DD134" s="103">
        <f t="shared" si="162"/>
        <v>3647</v>
      </c>
      <c r="DE134" s="103">
        <f t="shared" si="162"/>
        <v>2493</v>
      </c>
      <c r="DF134" s="103">
        <f t="shared" si="162"/>
        <v>1671</v>
      </c>
      <c r="DG134" s="103">
        <f t="shared" si="162"/>
        <v>1119</v>
      </c>
      <c r="DH134" s="103">
        <f t="shared" si="162"/>
        <v>1896</v>
      </c>
    </row>
    <row r="135" spans="1:133" ht="0.95" customHeight="1" x14ac:dyDescent="0.3">
      <c r="A135" s="95" t="s">
        <v>168</v>
      </c>
      <c r="B135" s="102">
        <f t="shared" si="34"/>
        <v>7415102</v>
      </c>
      <c r="C135" s="97">
        <f t="shared" ref="C135:AH135" si="163">C39+C87</f>
        <v>4564919</v>
      </c>
      <c r="D135" s="97">
        <f t="shared" si="163"/>
        <v>4634421</v>
      </c>
      <c r="E135" s="97">
        <f t="shared" si="163"/>
        <v>4701651</v>
      </c>
      <c r="F135" s="97">
        <f t="shared" si="163"/>
        <v>4766209</v>
      </c>
      <c r="G135" s="97">
        <f t="shared" si="163"/>
        <v>4829086</v>
      </c>
      <c r="H135" s="97">
        <f t="shared" si="163"/>
        <v>1211138</v>
      </c>
      <c r="I135" s="97">
        <f t="shared" si="163"/>
        <v>1141636</v>
      </c>
      <c r="J135" s="97">
        <f t="shared" si="163"/>
        <v>1074406</v>
      </c>
      <c r="K135" s="97">
        <f t="shared" si="163"/>
        <v>1009848</v>
      </c>
      <c r="L135" s="97">
        <f t="shared" si="163"/>
        <v>946971</v>
      </c>
      <c r="M135" s="103">
        <f t="shared" si="163"/>
        <v>72863</v>
      </c>
      <c r="N135" s="103">
        <f t="shared" si="163"/>
        <v>71740</v>
      </c>
      <c r="O135" s="103">
        <f t="shared" si="163"/>
        <v>73084</v>
      </c>
      <c r="P135" s="103">
        <f t="shared" si="163"/>
        <v>73473</v>
      </c>
      <c r="Q135" s="103">
        <f t="shared" si="163"/>
        <v>74203</v>
      </c>
      <c r="R135" s="103">
        <f t="shared" si="163"/>
        <v>77582</v>
      </c>
      <c r="S135" s="103">
        <f t="shared" si="163"/>
        <v>78938</v>
      </c>
      <c r="T135" s="103">
        <f t="shared" si="163"/>
        <v>80466</v>
      </c>
      <c r="U135" s="103">
        <f t="shared" si="163"/>
        <v>83018</v>
      </c>
      <c r="V135" s="103">
        <f t="shared" si="163"/>
        <v>82543</v>
      </c>
      <c r="W135" s="103">
        <f t="shared" si="163"/>
        <v>84238</v>
      </c>
      <c r="X135" s="103">
        <f t="shared" si="163"/>
        <v>85228</v>
      </c>
      <c r="Y135" s="103">
        <f t="shared" si="163"/>
        <v>88959</v>
      </c>
      <c r="Z135" s="103">
        <f t="shared" si="163"/>
        <v>89607</v>
      </c>
      <c r="AA135" s="103">
        <f t="shared" si="163"/>
        <v>89464</v>
      </c>
      <c r="AB135" s="103">
        <f t="shared" si="163"/>
        <v>88130</v>
      </c>
      <c r="AC135" s="103">
        <f t="shared" si="163"/>
        <v>88402</v>
      </c>
      <c r="AD135" s="103">
        <f t="shared" si="163"/>
        <v>85418</v>
      </c>
      <c r="AE135" s="103">
        <f t="shared" si="163"/>
        <v>85923</v>
      </c>
      <c r="AF135" s="103">
        <f t="shared" si="163"/>
        <v>85766</v>
      </c>
      <c r="AG135" s="103">
        <f t="shared" si="163"/>
        <v>86895</v>
      </c>
      <c r="AH135" s="103">
        <f t="shared" si="163"/>
        <v>86464</v>
      </c>
      <c r="AI135" s="103">
        <f t="shared" ref="AI135:BN135" si="164">AI39+AI87</f>
        <v>88616</v>
      </c>
      <c r="AJ135" s="103">
        <f t="shared" si="164"/>
        <v>88942</v>
      </c>
      <c r="AK135" s="103">
        <f t="shared" si="164"/>
        <v>90434</v>
      </c>
      <c r="AL135" s="103">
        <f t="shared" si="164"/>
        <v>90216</v>
      </c>
      <c r="AM135" s="103">
        <f t="shared" si="164"/>
        <v>90754</v>
      </c>
      <c r="AN135" s="103">
        <f t="shared" si="164"/>
        <v>92836</v>
      </c>
      <c r="AO135" s="103">
        <f t="shared" si="164"/>
        <v>94049</v>
      </c>
      <c r="AP135" s="103">
        <f t="shared" si="164"/>
        <v>95772</v>
      </c>
      <c r="AQ135" s="103">
        <f t="shared" si="164"/>
        <v>99740</v>
      </c>
      <c r="AR135" s="103">
        <f t="shared" si="164"/>
        <v>102004</v>
      </c>
      <c r="AS135" s="103">
        <f t="shared" si="164"/>
        <v>106380</v>
      </c>
      <c r="AT135" s="103">
        <f t="shared" si="164"/>
        <v>111204</v>
      </c>
      <c r="AU135" s="103">
        <f t="shared" si="164"/>
        <v>113553</v>
      </c>
      <c r="AV135" s="103">
        <f t="shared" si="164"/>
        <v>117843</v>
      </c>
      <c r="AW135" s="103">
        <f t="shared" si="164"/>
        <v>121398</v>
      </c>
      <c r="AX135" s="103">
        <f t="shared" si="164"/>
        <v>123412</v>
      </c>
      <c r="AY135" s="103">
        <f t="shared" si="164"/>
        <v>127013</v>
      </c>
      <c r="AZ135" s="103">
        <f t="shared" si="164"/>
        <v>128434</v>
      </c>
      <c r="BA135" s="103">
        <f t="shared" si="164"/>
        <v>130725</v>
      </c>
      <c r="BB135" s="103">
        <f t="shared" si="164"/>
        <v>127947</v>
      </c>
      <c r="BC135" s="103">
        <f t="shared" si="164"/>
        <v>124015</v>
      </c>
      <c r="BD135" s="103">
        <f t="shared" si="164"/>
        <v>120460</v>
      </c>
      <c r="BE135" s="103">
        <f t="shared" si="164"/>
        <v>118068</v>
      </c>
      <c r="BF135" s="103">
        <f t="shared" si="164"/>
        <v>115409</v>
      </c>
      <c r="BG135" s="103">
        <f t="shared" si="164"/>
        <v>111872</v>
      </c>
      <c r="BH135" s="103">
        <f t="shared" si="164"/>
        <v>110209</v>
      </c>
      <c r="BI135" s="103">
        <f t="shared" si="164"/>
        <v>107785</v>
      </c>
      <c r="BJ135" s="103">
        <f t="shared" si="164"/>
        <v>104027</v>
      </c>
      <c r="BK135" s="103">
        <f t="shared" si="164"/>
        <v>101621</v>
      </c>
      <c r="BL135" s="103">
        <f t="shared" si="164"/>
        <v>98605</v>
      </c>
      <c r="BM135" s="103">
        <f t="shared" si="164"/>
        <v>98656</v>
      </c>
      <c r="BN135" s="103">
        <f t="shared" si="164"/>
        <v>94915</v>
      </c>
      <c r="BO135" s="103">
        <f t="shared" ref="BO135:CT135" si="165">BO39+BO87</f>
        <v>97840</v>
      </c>
      <c r="BP135" s="103">
        <f t="shared" si="165"/>
        <v>96627</v>
      </c>
      <c r="BQ135" s="103">
        <f t="shared" si="165"/>
        <v>97746</v>
      </c>
      <c r="BR135" s="103">
        <f t="shared" si="165"/>
        <v>95898</v>
      </c>
      <c r="BS135" s="103">
        <f t="shared" si="165"/>
        <v>95440</v>
      </c>
      <c r="BT135" s="103">
        <f t="shared" si="165"/>
        <v>91450</v>
      </c>
      <c r="BU135" s="103">
        <f t="shared" si="165"/>
        <v>89872</v>
      </c>
      <c r="BV135" s="103">
        <f t="shared" si="165"/>
        <v>86602</v>
      </c>
      <c r="BW135" s="103">
        <f t="shared" si="165"/>
        <v>82516</v>
      </c>
      <c r="BX135" s="103">
        <f t="shared" si="165"/>
        <v>76675</v>
      </c>
      <c r="BY135" s="103">
        <f t="shared" si="165"/>
        <v>70776</v>
      </c>
      <c r="BZ135" s="103">
        <f t="shared" si="165"/>
        <v>68539</v>
      </c>
      <c r="CA135" s="103">
        <f t="shared" si="165"/>
        <v>66224</v>
      </c>
      <c r="CB135" s="103">
        <f t="shared" si="165"/>
        <v>63157</v>
      </c>
      <c r="CC135" s="103">
        <f t="shared" si="165"/>
        <v>63366</v>
      </c>
      <c r="CD135" s="103">
        <f t="shared" si="165"/>
        <v>62378</v>
      </c>
      <c r="CE135" s="103">
        <f t="shared" si="165"/>
        <v>60706</v>
      </c>
      <c r="CF135" s="103">
        <f t="shared" si="165"/>
        <v>58234</v>
      </c>
      <c r="CG135" s="103">
        <f t="shared" si="165"/>
        <v>57206</v>
      </c>
      <c r="CH135" s="103">
        <f t="shared" si="165"/>
        <v>55180</v>
      </c>
      <c r="CI135" s="103">
        <f t="shared" si="165"/>
        <v>54245</v>
      </c>
      <c r="CJ135" s="103">
        <f t="shared" si="165"/>
        <v>51634</v>
      </c>
      <c r="CK135" s="103">
        <f t="shared" si="165"/>
        <v>49419</v>
      </c>
      <c r="CL135" s="103">
        <f t="shared" si="165"/>
        <v>46765</v>
      </c>
      <c r="CM135" s="103">
        <f t="shared" si="165"/>
        <v>45581</v>
      </c>
      <c r="CN135" s="103">
        <f t="shared" si="165"/>
        <v>43560</v>
      </c>
      <c r="CO135" s="103">
        <f t="shared" si="165"/>
        <v>40885</v>
      </c>
      <c r="CP135" s="103">
        <f t="shared" si="165"/>
        <v>38617</v>
      </c>
      <c r="CQ135" s="103">
        <f t="shared" si="165"/>
        <v>35334</v>
      </c>
      <c r="CR135" s="103">
        <f t="shared" si="165"/>
        <v>34250</v>
      </c>
      <c r="CS135" s="103">
        <f t="shared" si="165"/>
        <v>30432</v>
      </c>
      <c r="CT135" s="103">
        <f t="shared" si="165"/>
        <v>23765</v>
      </c>
      <c r="CU135" s="103">
        <f t="shared" ref="CU135:DH135" si="166">CU39+CU87</f>
        <v>20595</v>
      </c>
      <c r="CV135" s="103">
        <f t="shared" si="166"/>
        <v>18161</v>
      </c>
      <c r="CW135" s="103">
        <f t="shared" si="166"/>
        <v>16068</v>
      </c>
      <c r="CX135" s="103">
        <f t="shared" si="166"/>
        <v>13932</v>
      </c>
      <c r="CY135" s="103">
        <f t="shared" si="166"/>
        <v>13149</v>
      </c>
      <c r="CZ135" s="103">
        <f t="shared" si="166"/>
        <v>10680</v>
      </c>
      <c r="DA135" s="103">
        <f t="shared" si="166"/>
        <v>8815</v>
      </c>
      <c r="DB135" s="103">
        <f t="shared" si="166"/>
        <v>6723</v>
      </c>
      <c r="DC135" s="103">
        <f t="shared" si="166"/>
        <v>5159</v>
      </c>
      <c r="DD135" s="103">
        <f t="shared" si="166"/>
        <v>3714</v>
      </c>
      <c r="DE135" s="103">
        <f t="shared" si="166"/>
        <v>2747</v>
      </c>
      <c r="DF135" s="103">
        <f t="shared" si="166"/>
        <v>1839</v>
      </c>
      <c r="DG135" s="103">
        <f t="shared" si="166"/>
        <v>1185</v>
      </c>
      <c r="DH135" s="103">
        <f t="shared" si="166"/>
        <v>2098</v>
      </c>
    </row>
    <row r="136" spans="1:133" ht="0.95" customHeight="1" x14ac:dyDescent="0.3">
      <c r="A136" s="95" t="s">
        <v>167</v>
      </c>
      <c r="B136" s="102">
        <f t="shared" si="34"/>
        <v>7459128</v>
      </c>
      <c r="C136" s="97">
        <f t="shared" ref="C136:AH136" si="167">C40+C88</f>
        <v>4593289</v>
      </c>
      <c r="D136" s="97">
        <f t="shared" si="167"/>
        <v>4665558</v>
      </c>
      <c r="E136" s="97">
        <f t="shared" si="167"/>
        <v>4734088</v>
      </c>
      <c r="F136" s="97">
        <f t="shared" si="167"/>
        <v>4800473</v>
      </c>
      <c r="G136" s="97">
        <f t="shared" si="167"/>
        <v>4864196</v>
      </c>
      <c r="H136" s="97">
        <f t="shared" si="167"/>
        <v>1231504</v>
      </c>
      <c r="I136" s="97">
        <f t="shared" si="167"/>
        <v>1159235</v>
      </c>
      <c r="J136" s="97">
        <f t="shared" si="167"/>
        <v>1090705</v>
      </c>
      <c r="K136" s="97">
        <f t="shared" si="167"/>
        <v>1024320</v>
      </c>
      <c r="L136" s="97">
        <f t="shared" si="167"/>
        <v>960597</v>
      </c>
      <c r="M136" s="103">
        <f t="shared" si="167"/>
        <v>72545</v>
      </c>
      <c r="N136" s="103">
        <f t="shared" si="167"/>
        <v>73017</v>
      </c>
      <c r="O136" s="103">
        <f t="shared" si="167"/>
        <v>72167</v>
      </c>
      <c r="P136" s="103">
        <f t="shared" si="167"/>
        <v>73480</v>
      </c>
      <c r="Q136" s="103">
        <f t="shared" si="167"/>
        <v>73835</v>
      </c>
      <c r="R136" s="103">
        <f t="shared" si="167"/>
        <v>74600</v>
      </c>
      <c r="S136" s="103">
        <f t="shared" si="167"/>
        <v>77877</v>
      </c>
      <c r="T136" s="103">
        <f t="shared" si="167"/>
        <v>79265</v>
      </c>
      <c r="U136" s="103">
        <f t="shared" si="167"/>
        <v>80803</v>
      </c>
      <c r="V136" s="103">
        <f t="shared" si="167"/>
        <v>83386</v>
      </c>
      <c r="W136" s="103">
        <f t="shared" si="167"/>
        <v>82904</v>
      </c>
      <c r="X136" s="103">
        <f t="shared" si="167"/>
        <v>84623</v>
      </c>
      <c r="Y136" s="103">
        <f t="shared" si="167"/>
        <v>85597</v>
      </c>
      <c r="Z136" s="103">
        <f t="shared" si="167"/>
        <v>89395</v>
      </c>
      <c r="AA136" s="103">
        <f t="shared" si="167"/>
        <v>90026</v>
      </c>
      <c r="AB136" s="103">
        <f t="shared" si="167"/>
        <v>89952</v>
      </c>
      <c r="AC136" s="103">
        <f t="shared" si="167"/>
        <v>88851</v>
      </c>
      <c r="AD136" s="103">
        <f t="shared" si="167"/>
        <v>88911</v>
      </c>
      <c r="AE136" s="103">
        <f t="shared" si="167"/>
        <v>86122</v>
      </c>
      <c r="AF136" s="103">
        <f t="shared" si="167"/>
        <v>86979</v>
      </c>
      <c r="AG136" s="103">
        <f t="shared" si="167"/>
        <v>86836</v>
      </c>
      <c r="AH136" s="103">
        <f t="shared" si="167"/>
        <v>87939</v>
      </c>
      <c r="AI136" s="103">
        <f t="shared" ref="AI136:BN136" si="168">AI40+AI88</f>
        <v>87587</v>
      </c>
      <c r="AJ136" s="103">
        <f t="shared" si="168"/>
        <v>90132</v>
      </c>
      <c r="AK136" s="103">
        <f t="shared" si="168"/>
        <v>90414</v>
      </c>
      <c r="AL136" s="103">
        <f t="shared" si="168"/>
        <v>92182</v>
      </c>
      <c r="AM136" s="103">
        <f t="shared" si="168"/>
        <v>92186</v>
      </c>
      <c r="AN136" s="103">
        <f t="shared" si="168"/>
        <v>92667</v>
      </c>
      <c r="AO136" s="103">
        <f t="shared" si="168"/>
        <v>94643</v>
      </c>
      <c r="AP136" s="103">
        <f t="shared" si="168"/>
        <v>95745</v>
      </c>
      <c r="AQ136" s="103">
        <f t="shared" si="168"/>
        <v>97201</v>
      </c>
      <c r="AR136" s="103">
        <f t="shared" si="168"/>
        <v>101133</v>
      </c>
      <c r="AS136" s="103">
        <f t="shared" si="168"/>
        <v>103157</v>
      </c>
      <c r="AT136" s="103">
        <f t="shared" si="168"/>
        <v>107566</v>
      </c>
      <c r="AU136" s="103">
        <f t="shared" si="168"/>
        <v>112083</v>
      </c>
      <c r="AV136" s="103">
        <f t="shared" si="168"/>
        <v>114268</v>
      </c>
      <c r="AW136" s="103">
        <f t="shared" si="168"/>
        <v>118609</v>
      </c>
      <c r="AX136" s="103">
        <f t="shared" si="168"/>
        <v>122042</v>
      </c>
      <c r="AY136" s="103">
        <f t="shared" si="168"/>
        <v>123881</v>
      </c>
      <c r="AZ136" s="103">
        <f t="shared" si="168"/>
        <v>127438</v>
      </c>
      <c r="BA136" s="103">
        <f t="shared" si="168"/>
        <v>128854</v>
      </c>
      <c r="BB136" s="103">
        <f t="shared" si="168"/>
        <v>131091</v>
      </c>
      <c r="BC136" s="103">
        <f t="shared" si="168"/>
        <v>128342</v>
      </c>
      <c r="BD136" s="103">
        <f t="shared" si="168"/>
        <v>124046</v>
      </c>
      <c r="BE136" s="103">
        <f t="shared" si="168"/>
        <v>120547</v>
      </c>
      <c r="BF136" s="103">
        <f t="shared" si="168"/>
        <v>118190</v>
      </c>
      <c r="BG136" s="103">
        <f t="shared" si="168"/>
        <v>115510</v>
      </c>
      <c r="BH136" s="103">
        <f t="shared" si="168"/>
        <v>111804</v>
      </c>
      <c r="BI136" s="103">
        <f t="shared" si="168"/>
        <v>110097</v>
      </c>
      <c r="BJ136" s="103">
        <f t="shared" si="168"/>
        <v>107513</v>
      </c>
      <c r="BK136" s="103">
        <f t="shared" si="168"/>
        <v>103845</v>
      </c>
      <c r="BL136" s="103">
        <f t="shared" si="168"/>
        <v>101258</v>
      </c>
      <c r="BM136" s="103">
        <f t="shared" si="168"/>
        <v>98294</v>
      </c>
      <c r="BN136" s="103">
        <f t="shared" si="168"/>
        <v>98225</v>
      </c>
      <c r="BO136" s="103">
        <f t="shared" ref="BO136:CT136" si="169">BO40+BO88</f>
        <v>94465</v>
      </c>
      <c r="BP136" s="103">
        <f t="shared" si="169"/>
        <v>97318</v>
      </c>
      <c r="BQ136" s="103">
        <f t="shared" si="169"/>
        <v>96004</v>
      </c>
      <c r="BR136" s="103">
        <f t="shared" si="169"/>
        <v>97058</v>
      </c>
      <c r="BS136" s="103">
        <f t="shared" si="169"/>
        <v>95170</v>
      </c>
      <c r="BT136" s="103">
        <f t="shared" si="169"/>
        <v>94564</v>
      </c>
      <c r="BU136" s="103">
        <f t="shared" si="169"/>
        <v>90499</v>
      </c>
      <c r="BV136" s="103">
        <f t="shared" si="169"/>
        <v>88938</v>
      </c>
      <c r="BW136" s="103">
        <f t="shared" si="169"/>
        <v>85655</v>
      </c>
      <c r="BX136" s="103">
        <f t="shared" si="169"/>
        <v>81567</v>
      </c>
      <c r="BY136" s="103">
        <f t="shared" si="169"/>
        <v>75765</v>
      </c>
      <c r="BZ136" s="103">
        <f t="shared" si="169"/>
        <v>69659</v>
      </c>
      <c r="CA136" s="103">
        <f t="shared" si="169"/>
        <v>67607</v>
      </c>
      <c r="CB136" s="103">
        <f t="shared" si="169"/>
        <v>65424</v>
      </c>
      <c r="CC136" s="103">
        <f t="shared" si="169"/>
        <v>62318</v>
      </c>
      <c r="CD136" s="103">
        <f t="shared" si="169"/>
        <v>62429</v>
      </c>
      <c r="CE136" s="103">
        <f t="shared" si="169"/>
        <v>61418</v>
      </c>
      <c r="CF136" s="103">
        <f t="shared" si="169"/>
        <v>59669</v>
      </c>
      <c r="CG136" s="103">
        <f t="shared" si="169"/>
        <v>57167</v>
      </c>
      <c r="CH136" s="103">
        <f t="shared" si="169"/>
        <v>56127</v>
      </c>
      <c r="CI136" s="103">
        <f t="shared" si="169"/>
        <v>54003</v>
      </c>
      <c r="CJ136" s="103">
        <f t="shared" si="169"/>
        <v>52905</v>
      </c>
      <c r="CK136" s="103">
        <f t="shared" si="169"/>
        <v>50259</v>
      </c>
      <c r="CL136" s="103">
        <f t="shared" si="169"/>
        <v>47924</v>
      </c>
      <c r="CM136" s="103">
        <f t="shared" si="169"/>
        <v>45217</v>
      </c>
      <c r="CN136" s="103">
        <f t="shared" si="169"/>
        <v>43911</v>
      </c>
      <c r="CO136" s="103">
        <f t="shared" si="169"/>
        <v>41650</v>
      </c>
      <c r="CP136" s="103">
        <f t="shared" si="169"/>
        <v>38829</v>
      </c>
      <c r="CQ136" s="103">
        <f t="shared" si="169"/>
        <v>36440</v>
      </c>
      <c r="CR136" s="103">
        <f t="shared" si="169"/>
        <v>33059</v>
      </c>
      <c r="CS136" s="103">
        <f t="shared" si="169"/>
        <v>31810</v>
      </c>
      <c r="CT136" s="103">
        <f t="shared" si="169"/>
        <v>27973</v>
      </c>
      <c r="CU136" s="103">
        <f t="shared" ref="CU136:DH136" si="170">CU40+CU88</f>
        <v>21565</v>
      </c>
      <c r="CV136" s="103">
        <f t="shared" si="170"/>
        <v>18436</v>
      </c>
      <c r="CW136" s="103">
        <f t="shared" si="170"/>
        <v>16122</v>
      </c>
      <c r="CX136" s="103">
        <f t="shared" si="170"/>
        <v>13987</v>
      </c>
      <c r="CY136" s="103">
        <f t="shared" si="170"/>
        <v>11906</v>
      </c>
      <c r="CZ136" s="103">
        <f t="shared" si="170"/>
        <v>11033</v>
      </c>
      <c r="DA136" s="103">
        <f t="shared" si="170"/>
        <v>8778</v>
      </c>
      <c r="DB136" s="103">
        <f t="shared" si="170"/>
        <v>7080</v>
      </c>
      <c r="DC136" s="103">
        <f t="shared" si="170"/>
        <v>5357</v>
      </c>
      <c r="DD136" s="103">
        <f t="shared" si="170"/>
        <v>3946</v>
      </c>
      <c r="DE136" s="103">
        <f t="shared" si="170"/>
        <v>2785</v>
      </c>
      <c r="DF136" s="103">
        <f t="shared" si="170"/>
        <v>2022</v>
      </c>
      <c r="DG136" s="103">
        <f t="shared" si="170"/>
        <v>1342</v>
      </c>
      <c r="DH136" s="103">
        <f t="shared" si="170"/>
        <v>2308</v>
      </c>
    </row>
    <row r="137" spans="1:133" ht="0.95" customHeight="1" x14ac:dyDescent="0.3">
      <c r="A137" s="95" t="s">
        <v>166</v>
      </c>
      <c r="B137" s="102">
        <f t="shared" si="34"/>
        <v>7508739</v>
      </c>
      <c r="C137" s="97">
        <f t="shared" ref="C137:AH137" si="171">C41+C89</f>
        <v>4621173</v>
      </c>
      <c r="D137" s="97">
        <f t="shared" si="171"/>
        <v>4698283</v>
      </c>
      <c r="E137" s="97">
        <f t="shared" si="171"/>
        <v>4769627</v>
      </c>
      <c r="F137" s="97">
        <f t="shared" si="171"/>
        <v>4837345</v>
      </c>
      <c r="G137" s="97">
        <f t="shared" si="171"/>
        <v>4902934</v>
      </c>
      <c r="H137" s="97">
        <f t="shared" si="171"/>
        <v>1257727</v>
      </c>
      <c r="I137" s="97">
        <f t="shared" si="171"/>
        <v>1180617</v>
      </c>
      <c r="J137" s="97">
        <f t="shared" si="171"/>
        <v>1109273</v>
      </c>
      <c r="K137" s="97">
        <f t="shared" si="171"/>
        <v>1041555</v>
      </c>
      <c r="L137" s="97">
        <f t="shared" si="171"/>
        <v>975966</v>
      </c>
      <c r="M137" s="103">
        <f t="shared" si="171"/>
        <v>73043</v>
      </c>
      <c r="N137" s="103">
        <f t="shared" si="171"/>
        <v>73004</v>
      </c>
      <c r="O137" s="103">
        <f t="shared" si="171"/>
        <v>73567</v>
      </c>
      <c r="P137" s="103">
        <f t="shared" si="171"/>
        <v>72529</v>
      </c>
      <c r="Q137" s="103">
        <f t="shared" si="171"/>
        <v>73890</v>
      </c>
      <c r="R137" s="103">
        <f t="shared" si="171"/>
        <v>74243</v>
      </c>
      <c r="S137" s="103">
        <f t="shared" si="171"/>
        <v>75034</v>
      </c>
      <c r="T137" s="103">
        <f t="shared" si="171"/>
        <v>78316</v>
      </c>
      <c r="U137" s="103">
        <f t="shared" si="171"/>
        <v>79670</v>
      </c>
      <c r="V137" s="103">
        <f t="shared" si="171"/>
        <v>81254</v>
      </c>
      <c r="W137" s="103">
        <f t="shared" si="171"/>
        <v>83802</v>
      </c>
      <c r="X137" s="103">
        <f t="shared" si="171"/>
        <v>83293</v>
      </c>
      <c r="Y137" s="103">
        <f t="shared" si="171"/>
        <v>85028</v>
      </c>
      <c r="Z137" s="103">
        <f t="shared" si="171"/>
        <v>86084</v>
      </c>
      <c r="AA137" s="103">
        <f t="shared" si="171"/>
        <v>89913</v>
      </c>
      <c r="AB137" s="103">
        <f t="shared" si="171"/>
        <v>90623</v>
      </c>
      <c r="AC137" s="103">
        <f t="shared" si="171"/>
        <v>90625</v>
      </c>
      <c r="AD137" s="103">
        <f t="shared" si="171"/>
        <v>89283</v>
      </c>
      <c r="AE137" s="103">
        <f t="shared" si="171"/>
        <v>89623</v>
      </c>
      <c r="AF137" s="103">
        <f t="shared" si="171"/>
        <v>87015</v>
      </c>
      <c r="AG137" s="103">
        <f t="shared" si="171"/>
        <v>88149</v>
      </c>
      <c r="AH137" s="103">
        <f t="shared" si="171"/>
        <v>87858</v>
      </c>
      <c r="AI137" s="103">
        <f t="shared" ref="AI137:BN137" si="172">AI41+AI89</f>
        <v>89072</v>
      </c>
      <c r="AJ137" s="103">
        <f t="shared" si="172"/>
        <v>88953</v>
      </c>
      <c r="AK137" s="103">
        <f t="shared" si="172"/>
        <v>91664</v>
      </c>
      <c r="AL137" s="103">
        <f t="shared" si="172"/>
        <v>92163</v>
      </c>
      <c r="AM137" s="103">
        <f t="shared" si="172"/>
        <v>94063</v>
      </c>
      <c r="AN137" s="103">
        <f t="shared" si="172"/>
        <v>94202</v>
      </c>
      <c r="AO137" s="103">
        <f t="shared" si="172"/>
        <v>94856</v>
      </c>
      <c r="AP137" s="103">
        <f t="shared" si="172"/>
        <v>96486</v>
      </c>
      <c r="AQ137" s="103">
        <f t="shared" si="172"/>
        <v>97454</v>
      </c>
      <c r="AR137" s="103">
        <f t="shared" si="172"/>
        <v>98894</v>
      </c>
      <c r="AS137" s="103">
        <f t="shared" si="172"/>
        <v>102462</v>
      </c>
      <c r="AT137" s="103">
        <f t="shared" si="172"/>
        <v>104325</v>
      </c>
      <c r="AU137" s="103">
        <f t="shared" si="172"/>
        <v>108633</v>
      </c>
      <c r="AV137" s="103">
        <f t="shared" si="172"/>
        <v>113058</v>
      </c>
      <c r="AW137" s="103">
        <f t="shared" si="172"/>
        <v>115089</v>
      </c>
      <c r="AX137" s="103">
        <f t="shared" si="172"/>
        <v>119362</v>
      </c>
      <c r="AY137" s="103">
        <f t="shared" si="172"/>
        <v>122599</v>
      </c>
      <c r="AZ137" s="103">
        <f t="shared" si="172"/>
        <v>124463</v>
      </c>
      <c r="BA137" s="103">
        <f t="shared" si="172"/>
        <v>127942</v>
      </c>
      <c r="BB137" s="103">
        <f t="shared" si="172"/>
        <v>129245</v>
      </c>
      <c r="BC137" s="103">
        <f t="shared" si="172"/>
        <v>131506</v>
      </c>
      <c r="BD137" s="103">
        <f t="shared" si="172"/>
        <v>128627</v>
      </c>
      <c r="BE137" s="103">
        <f t="shared" si="172"/>
        <v>124365</v>
      </c>
      <c r="BF137" s="103">
        <f t="shared" si="172"/>
        <v>120703</v>
      </c>
      <c r="BG137" s="103">
        <f t="shared" si="172"/>
        <v>118305</v>
      </c>
      <c r="BH137" s="103">
        <f t="shared" si="172"/>
        <v>115565</v>
      </c>
      <c r="BI137" s="103">
        <f t="shared" si="172"/>
        <v>111791</v>
      </c>
      <c r="BJ137" s="103">
        <f t="shared" si="172"/>
        <v>109972</v>
      </c>
      <c r="BK137" s="103">
        <f t="shared" si="172"/>
        <v>107339</v>
      </c>
      <c r="BL137" s="103">
        <f t="shared" si="172"/>
        <v>103527</v>
      </c>
      <c r="BM137" s="103">
        <f t="shared" si="172"/>
        <v>100917</v>
      </c>
      <c r="BN137" s="103">
        <f t="shared" si="172"/>
        <v>97877</v>
      </c>
      <c r="BO137" s="103">
        <f t="shared" ref="BO137:CT137" si="173">BO41+BO89</f>
        <v>97774</v>
      </c>
      <c r="BP137" s="103">
        <f t="shared" si="173"/>
        <v>93959</v>
      </c>
      <c r="BQ137" s="103">
        <f t="shared" si="173"/>
        <v>96590</v>
      </c>
      <c r="BR137" s="103">
        <f t="shared" si="173"/>
        <v>95258</v>
      </c>
      <c r="BS137" s="103">
        <f t="shared" si="173"/>
        <v>96255</v>
      </c>
      <c r="BT137" s="103">
        <f t="shared" si="173"/>
        <v>94373</v>
      </c>
      <c r="BU137" s="103">
        <f t="shared" si="173"/>
        <v>93571</v>
      </c>
      <c r="BV137" s="103">
        <f t="shared" si="173"/>
        <v>89642</v>
      </c>
      <c r="BW137" s="103">
        <f t="shared" si="173"/>
        <v>87989</v>
      </c>
      <c r="BX137" s="103">
        <f t="shared" si="173"/>
        <v>84715</v>
      </c>
      <c r="BY137" s="103">
        <f t="shared" si="173"/>
        <v>80626</v>
      </c>
      <c r="BZ137" s="103">
        <f t="shared" si="173"/>
        <v>74771</v>
      </c>
      <c r="CA137" s="103">
        <f t="shared" si="173"/>
        <v>68763</v>
      </c>
      <c r="CB137" s="103">
        <f t="shared" si="173"/>
        <v>66822</v>
      </c>
      <c r="CC137" s="103">
        <f t="shared" si="173"/>
        <v>64549</v>
      </c>
      <c r="CD137" s="103">
        <f t="shared" si="173"/>
        <v>61466</v>
      </c>
      <c r="CE137" s="103">
        <f t="shared" si="173"/>
        <v>61486</v>
      </c>
      <c r="CF137" s="103">
        <f t="shared" si="173"/>
        <v>60442</v>
      </c>
      <c r="CG137" s="103">
        <f t="shared" si="173"/>
        <v>58651</v>
      </c>
      <c r="CH137" s="103">
        <f t="shared" si="173"/>
        <v>56060</v>
      </c>
      <c r="CI137" s="103">
        <f t="shared" si="173"/>
        <v>54948</v>
      </c>
      <c r="CJ137" s="103">
        <f t="shared" si="173"/>
        <v>52696</v>
      </c>
      <c r="CK137" s="103">
        <f t="shared" si="173"/>
        <v>51527</v>
      </c>
      <c r="CL137" s="103">
        <f t="shared" si="173"/>
        <v>48710</v>
      </c>
      <c r="CM137" s="103">
        <f t="shared" si="173"/>
        <v>46351</v>
      </c>
      <c r="CN137" s="103">
        <f t="shared" si="173"/>
        <v>43508</v>
      </c>
      <c r="CO137" s="103">
        <f t="shared" si="173"/>
        <v>42130</v>
      </c>
      <c r="CP137" s="103">
        <f t="shared" si="173"/>
        <v>39713</v>
      </c>
      <c r="CQ137" s="103">
        <f t="shared" si="173"/>
        <v>36779</v>
      </c>
      <c r="CR137" s="103">
        <f t="shared" si="173"/>
        <v>34250</v>
      </c>
      <c r="CS137" s="103">
        <f t="shared" si="173"/>
        <v>30836</v>
      </c>
      <c r="CT137" s="103">
        <f t="shared" si="173"/>
        <v>29263</v>
      </c>
      <c r="CU137" s="103">
        <f t="shared" ref="CU137:DH137" si="174">CU41+CU89</f>
        <v>25570</v>
      </c>
      <c r="CV137" s="103">
        <f t="shared" si="174"/>
        <v>19341</v>
      </c>
      <c r="CW137" s="103">
        <f t="shared" si="174"/>
        <v>16318</v>
      </c>
      <c r="CX137" s="103">
        <f t="shared" si="174"/>
        <v>14085</v>
      </c>
      <c r="CY137" s="103">
        <f t="shared" si="174"/>
        <v>12012</v>
      </c>
      <c r="CZ137" s="103">
        <f t="shared" si="174"/>
        <v>10029</v>
      </c>
      <c r="DA137" s="103">
        <f t="shared" si="174"/>
        <v>9174</v>
      </c>
      <c r="DB137" s="103">
        <f t="shared" si="174"/>
        <v>7166</v>
      </c>
      <c r="DC137" s="103">
        <f t="shared" si="174"/>
        <v>5668</v>
      </c>
      <c r="DD137" s="103">
        <f t="shared" si="174"/>
        <v>4198</v>
      </c>
      <c r="DE137" s="103">
        <f t="shared" si="174"/>
        <v>3034</v>
      </c>
      <c r="DF137" s="103">
        <f t="shared" si="174"/>
        <v>2115</v>
      </c>
      <c r="DG137" s="103">
        <f t="shared" si="174"/>
        <v>1516</v>
      </c>
      <c r="DH137" s="103">
        <f t="shared" si="174"/>
        <v>2715</v>
      </c>
    </row>
    <row r="138" spans="1:133" ht="0.95" customHeight="1" x14ac:dyDescent="0.3">
      <c r="A138" s="95" t="s">
        <v>165</v>
      </c>
      <c r="B138" s="102">
        <f t="shared" si="34"/>
        <v>7593494</v>
      </c>
      <c r="C138" s="97">
        <f t="shared" ref="C138:AH138" si="175">C42+C90</f>
        <v>4674162</v>
      </c>
      <c r="D138" s="97">
        <f t="shared" si="175"/>
        <v>4755732</v>
      </c>
      <c r="E138" s="97">
        <f t="shared" si="175"/>
        <v>4831915</v>
      </c>
      <c r="F138" s="97">
        <f t="shared" si="175"/>
        <v>4902478</v>
      </c>
      <c r="G138" s="97">
        <f t="shared" si="175"/>
        <v>4969347</v>
      </c>
      <c r="H138" s="97">
        <f t="shared" si="175"/>
        <v>1287946</v>
      </c>
      <c r="I138" s="97">
        <f t="shared" si="175"/>
        <v>1206376</v>
      </c>
      <c r="J138" s="97">
        <f t="shared" si="175"/>
        <v>1130193</v>
      </c>
      <c r="K138" s="97">
        <f t="shared" si="175"/>
        <v>1059630</v>
      </c>
      <c r="L138" s="97">
        <f t="shared" si="175"/>
        <v>992761</v>
      </c>
      <c r="M138" s="103">
        <f t="shared" si="175"/>
        <v>74275</v>
      </c>
      <c r="N138" s="103">
        <f t="shared" si="175"/>
        <v>73179</v>
      </c>
      <c r="O138" s="103">
        <f t="shared" si="175"/>
        <v>74009</v>
      </c>
      <c r="P138" s="103">
        <f t="shared" si="175"/>
        <v>74417</v>
      </c>
      <c r="Q138" s="103">
        <f t="shared" si="175"/>
        <v>73327</v>
      </c>
      <c r="R138" s="103">
        <f t="shared" si="175"/>
        <v>74650</v>
      </c>
      <c r="S138" s="103">
        <f t="shared" si="175"/>
        <v>74903</v>
      </c>
      <c r="T138" s="103">
        <f t="shared" si="175"/>
        <v>75821</v>
      </c>
      <c r="U138" s="103">
        <f t="shared" si="175"/>
        <v>79033</v>
      </c>
      <c r="V138" s="103">
        <f t="shared" si="175"/>
        <v>80350</v>
      </c>
      <c r="W138" s="103">
        <f t="shared" si="175"/>
        <v>81905</v>
      </c>
      <c r="X138" s="103">
        <f t="shared" si="175"/>
        <v>84431</v>
      </c>
      <c r="Y138" s="103">
        <f t="shared" si="175"/>
        <v>83995</v>
      </c>
      <c r="Z138" s="103">
        <f t="shared" si="175"/>
        <v>85659</v>
      </c>
      <c r="AA138" s="103">
        <f t="shared" si="175"/>
        <v>86812</v>
      </c>
      <c r="AB138" s="103">
        <f t="shared" si="175"/>
        <v>90641</v>
      </c>
      <c r="AC138" s="103">
        <f t="shared" si="175"/>
        <v>91380</v>
      </c>
      <c r="AD138" s="103">
        <f t="shared" si="175"/>
        <v>91329</v>
      </c>
      <c r="AE138" s="103">
        <f t="shared" si="175"/>
        <v>90189</v>
      </c>
      <c r="AF138" s="103">
        <f t="shared" si="175"/>
        <v>91081</v>
      </c>
      <c r="AG138" s="103">
        <f t="shared" si="175"/>
        <v>88726</v>
      </c>
      <c r="AH138" s="103">
        <f t="shared" si="175"/>
        <v>89887</v>
      </c>
      <c r="AI138" s="103">
        <f t="shared" ref="AI138:BN138" si="176">AI42+AI90</f>
        <v>89816</v>
      </c>
      <c r="AJ138" s="103">
        <f t="shared" si="176"/>
        <v>91653</v>
      </c>
      <c r="AK138" s="103">
        <f t="shared" si="176"/>
        <v>91667</v>
      </c>
      <c r="AL138" s="103">
        <f t="shared" si="176"/>
        <v>94850</v>
      </c>
      <c r="AM138" s="103">
        <f t="shared" si="176"/>
        <v>95616</v>
      </c>
      <c r="AN138" s="103">
        <f t="shared" si="176"/>
        <v>97889</v>
      </c>
      <c r="AO138" s="103">
        <f t="shared" si="176"/>
        <v>97651</v>
      </c>
      <c r="AP138" s="103">
        <f t="shared" si="176"/>
        <v>98153</v>
      </c>
      <c r="AQ138" s="103">
        <f t="shared" si="176"/>
        <v>99598</v>
      </c>
      <c r="AR138" s="103">
        <f t="shared" si="176"/>
        <v>100260</v>
      </c>
      <c r="AS138" s="103">
        <f t="shared" si="176"/>
        <v>101571</v>
      </c>
      <c r="AT138" s="103">
        <f t="shared" si="176"/>
        <v>104833</v>
      </c>
      <c r="AU138" s="103">
        <f t="shared" si="176"/>
        <v>106448</v>
      </c>
      <c r="AV138" s="103">
        <f t="shared" si="176"/>
        <v>110389</v>
      </c>
      <c r="AW138" s="103">
        <f t="shared" si="176"/>
        <v>114828</v>
      </c>
      <c r="AX138" s="103">
        <f t="shared" si="176"/>
        <v>116704</v>
      </c>
      <c r="AY138" s="103">
        <f t="shared" si="176"/>
        <v>120888</v>
      </c>
      <c r="AZ138" s="103">
        <f t="shared" si="176"/>
        <v>124043</v>
      </c>
      <c r="BA138" s="103">
        <f t="shared" si="176"/>
        <v>125687</v>
      </c>
      <c r="BB138" s="103">
        <f t="shared" si="176"/>
        <v>129205</v>
      </c>
      <c r="BC138" s="103">
        <f t="shared" si="176"/>
        <v>130233</v>
      </c>
      <c r="BD138" s="103">
        <f t="shared" si="176"/>
        <v>132610</v>
      </c>
      <c r="BE138" s="103">
        <f t="shared" si="176"/>
        <v>129457</v>
      </c>
      <c r="BF138" s="103">
        <f t="shared" si="176"/>
        <v>125085</v>
      </c>
      <c r="BG138" s="103">
        <f t="shared" si="176"/>
        <v>121385</v>
      </c>
      <c r="BH138" s="103">
        <f t="shared" si="176"/>
        <v>118754</v>
      </c>
      <c r="BI138" s="103">
        <f t="shared" si="176"/>
        <v>115853</v>
      </c>
      <c r="BJ138" s="103">
        <f t="shared" si="176"/>
        <v>111976</v>
      </c>
      <c r="BK138" s="103">
        <f t="shared" si="176"/>
        <v>109934</v>
      </c>
      <c r="BL138" s="103">
        <f t="shared" si="176"/>
        <v>107265</v>
      </c>
      <c r="BM138" s="103">
        <f t="shared" si="176"/>
        <v>103299</v>
      </c>
      <c r="BN138" s="103">
        <f t="shared" si="176"/>
        <v>100693</v>
      </c>
      <c r="BO138" s="103">
        <f t="shared" ref="BO138:CT138" si="177">BO42+BO90</f>
        <v>97512</v>
      </c>
      <c r="BP138" s="103">
        <f t="shared" si="177"/>
        <v>97203</v>
      </c>
      <c r="BQ138" s="103">
        <f t="shared" si="177"/>
        <v>93484</v>
      </c>
      <c r="BR138" s="103">
        <f t="shared" si="177"/>
        <v>95982</v>
      </c>
      <c r="BS138" s="103">
        <f t="shared" si="177"/>
        <v>94561</v>
      </c>
      <c r="BT138" s="103">
        <f t="shared" si="177"/>
        <v>95479</v>
      </c>
      <c r="BU138" s="103">
        <f t="shared" si="177"/>
        <v>93489</v>
      </c>
      <c r="BV138" s="103">
        <f t="shared" si="177"/>
        <v>92775</v>
      </c>
      <c r="BW138" s="103">
        <f t="shared" si="177"/>
        <v>88665</v>
      </c>
      <c r="BX138" s="103">
        <f t="shared" si="177"/>
        <v>87082</v>
      </c>
      <c r="BY138" s="103">
        <f t="shared" si="177"/>
        <v>83810</v>
      </c>
      <c r="BZ138" s="103">
        <f t="shared" si="177"/>
        <v>79507</v>
      </c>
      <c r="CA138" s="103">
        <f t="shared" si="177"/>
        <v>73910</v>
      </c>
      <c r="CB138" s="103">
        <f t="shared" si="177"/>
        <v>67959</v>
      </c>
      <c r="CC138" s="103">
        <f t="shared" si="177"/>
        <v>65958</v>
      </c>
      <c r="CD138" s="103">
        <f t="shared" si="177"/>
        <v>63710</v>
      </c>
      <c r="CE138" s="103">
        <f t="shared" si="177"/>
        <v>60612</v>
      </c>
      <c r="CF138" s="103">
        <f t="shared" si="177"/>
        <v>60505</v>
      </c>
      <c r="CG138" s="103">
        <f t="shared" si="177"/>
        <v>59348</v>
      </c>
      <c r="CH138" s="103">
        <f t="shared" si="177"/>
        <v>57576</v>
      </c>
      <c r="CI138" s="103">
        <f t="shared" si="177"/>
        <v>54879</v>
      </c>
      <c r="CJ138" s="103">
        <f t="shared" si="177"/>
        <v>53761</v>
      </c>
      <c r="CK138" s="103">
        <f t="shared" si="177"/>
        <v>51358</v>
      </c>
      <c r="CL138" s="103">
        <f t="shared" si="177"/>
        <v>50079</v>
      </c>
      <c r="CM138" s="103">
        <f t="shared" si="177"/>
        <v>47258</v>
      </c>
      <c r="CN138" s="103">
        <f t="shared" si="177"/>
        <v>44649</v>
      </c>
      <c r="CO138" s="103">
        <f t="shared" si="177"/>
        <v>41697</v>
      </c>
      <c r="CP138" s="103">
        <f t="shared" si="177"/>
        <v>40207</v>
      </c>
      <c r="CQ138" s="103">
        <f t="shared" si="177"/>
        <v>37579</v>
      </c>
      <c r="CR138" s="103">
        <f t="shared" si="177"/>
        <v>34570</v>
      </c>
      <c r="CS138" s="103">
        <f t="shared" si="177"/>
        <v>31929</v>
      </c>
      <c r="CT138" s="103">
        <f t="shared" si="177"/>
        <v>28533</v>
      </c>
      <c r="CU138" s="103">
        <f t="shared" ref="CU138:DH138" si="178">CU42+CU90</f>
        <v>26710</v>
      </c>
      <c r="CV138" s="103">
        <f t="shared" si="178"/>
        <v>22982</v>
      </c>
      <c r="CW138" s="103">
        <f t="shared" si="178"/>
        <v>17179</v>
      </c>
      <c r="CX138" s="103">
        <f t="shared" si="178"/>
        <v>14315</v>
      </c>
      <c r="CY138" s="103">
        <f t="shared" si="178"/>
        <v>12102</v>
      </c>
      <c r="CZ138" s="103">
        <f t="shared" si="178"/>
        <v>10086</v>
      </c>
      <c r="DA138" s="103">
        <f t="shared" si="178"/>
        <v>8337</v>
      </c>
      <c r="DB138" s="103">
        <f t="shared" si="178"/>
        <v>7485</v>
      </c>
      <c r="DC138" s="103">
        <f t="shared" si="178"/>
        <v>5704</v>
      </c>
      <c r="DD138" s="103">
        <f t="shared" si="178"/>
        <v>4415</v>
      </c>
      <c r="DE138" s="103">
        <f t="shared" si="178"/>
        <v>3230</v>
      </c>
      <c r="DF138" s="103">
        <f t="shared" si="178"/>
        <v>2314</v>
      </c>
      <c r="DG138" s="103">
        <f t="shared" si="178"/>
        <v>1587</v>
      </c>
      <c r="DH138" s="103">
        <f t="shared" si="178"/>
        <v>3130</v>
      </c>
    </row>
    <row r="139" spans="1:133" ht="0.95" customHeight="1" x14ac:dyDescent="0.3">
      <c r="A139" s="95" t="s">
        <v>164</v>
      </c>
      <c r="B139" s="102">
        <f t="shared" si="34"/>
        <v>7701856</v>
      </c>
      <c r="C139" s="97">
        <f t="shared" ref="C139:AH139" si="179">C43+C91</f>
        <v>4746191</v>
      </c>
      <c r="D139" s="97">
        <f t="shared" si="179"/>
        <v>4830323</v>
      </c>
      <c r="E139" s="97">
        <f t="shared" si="179"/>
        <v>4911018</v>
      </c>
      <c r="F139" s="97">
        <f t="shared" si="179"/>
        <v>4986339</v>
      </c>
      <c r="G139" s="97">
        <f t="shared" si="179"/>
        <v>5056073</v>
      </c>
      <c r="H139" s="97">
        <f t="shared" si="179"/>
        <v>1320288</v>
      </c>
      <c r="I139" s="97">
        <f t="shared" si="179"/>
        <v>1236156</v>
      </c>
      <c r="J139" s="97">
        <f t="shared" si="179"/>
        <v>1155461</v>
      </c>
      <c r="K139" s="97">
        <f t="shared" si="179"/>
        <v>1080140</v>
      </c>
      <c r="L139" s="97">
        <f t="shared" si="179"/>
        <v>1010406</v>
      </c>
      <c r="M139" s="103">
        <f t="shared" si="179"/>
        <v>76316</v>
      </c>
      <c r="N139" s="103">
        <f t="shared" si="179"/>
        <v>75269</v>
      </c>
      <c r="O139" s="103">
        <f t="shared" si="179"/>
        <v>74506</v>
      </c>
      <c r="P139" s="103">
        <f t="shared" si="179"/>
        <v>75044</v>
      </c>
      <c r="Q139" s="103">
        <f t="shared" si="179"/>
        <v>75432</v>
      </c>
      <c r="R139" s="103">
        <f t="shared" si="179"/>
        <v>74289</v>
      </c>
      <c r="S139" s="103">
        <f t="shared" si="179"/>
        <v>75533</v>
      </c>
      <c r="T139" s="103">
        <f t="shared" si="179"/>
        <v>75853</v>
      </c>
      <c r="U139" s="103">
        <f t="shared" si="179"/>
        <v>76736</v>
      </c>
      <c r="V139" s="103">
        <f t="shared" si="179"/>
        <v>80000</v>
      </c>
      <c r="W139" s="103">
        <f t="shared" si="179"/>
        <v>81271</v>
      </c>
      <c r="X139" s="103">
        <f t="shared" si="179"/>
        <v>82742</v>
      </c>
      <c r="Y139" s="103">
        <f t="shared" si="179"/>
        <v>85316</v>
      </c>
      <c r="Z139" s="103">
        <f t="shared" si="179"/>
        <v>84901</v>
      </c>
      <c r="AA139" s="103">
        <f t="shared" si="179"/>
        <v>86536</v>
      </c>
      <c r="AB139" s="103">
        <f t="shared" si="179"/>
        <v>87643</v>
      </c>
      <c r="AC139" s="103">
        <f t="shared" si="179"/>
        <v>91549</v>
      </c>
      <c r="AD139" s="103">
        <f t="shared" si="179"/>
        <v>92208</v>
      </c>
      <c r="AE139" s="103">
        <f t="shared" si="179"/>
        <v>92457</v>
      </c>
      <c r="AF139" s="103">
        <f t="shared" si="179"/>
        <v>91776</v>
      </c>
      <c r="AG139" s="103">
        <f t="shared" si="179"/>
        <v>93192</v>
      </c>
      <c r="AH139" s="103">
        <f t="shared" si="179"/>
        <v>90781</v>
      </c>
      <c r="AI139" s="103">
        <f t="shared" ref="AI139:BN139" si="180">AI43+AI91</f>
        <v>92228</v>
      </c>
      <c r="AJ139" s="103">
        <f t="shared" si="180"/>
        <v>92823</v>
      </c>
      <c r="AK139" s="103">
        <f t="shared" si="180"/>
        <v>95135</v>
      </c>
      <c r="AL139" s="103">
        <f t="shared" si="180"/>
        <v>95211</v>
      </c>
      <c r="AM139" s="103">
        <f t="shared" si="180"/>
        <v>98907</v>
      </c>
      <c r="AN139" s="103">
        <f t="shared" si="180"/>
        <v>100120</v>
      </c>
      <c r="AO139" s="103">
        <f t="shared" si="180"/>
        <v>102113</v>
      </c>
      <c r="AP139" s="103">
        <f t="shared" si="180"/>
        <v>101535</v>
      </c>
      <c r="AQ139" s="103">
        <f t="shared" si="180"/>
        <v>101732</v>
      </c>
      <c r="AR139" s="103">
        <f t="shared" si="180"/>
        <v>102834</v>
      </c>
      <c r="AS139" s="103">
        <f t="shared" si="180"/>
        <v>103326</v>
      </c>
      <c r="AT139" s="103">
        <f t="shared" si="180"/>
        <v>104387</v>
      </c>
      <c r="AU139" s="103">
        <f t="shared" si="180"/>
        <v>107345</v>
      </c>
      <c r="AV139" s="103">
        <f t="shared" si="180"/>
        <v>108682</v>
      </c>
      <c r="AW139" s="103">
        <f t="shared" si="180"/>
        <v>112539</v>
      </c>
      <c r="AX139" s="103">
        <f t="shared" si="180"/>
        <v>116881</v>
      </c>
      <c r="AY139" s="103">
        <f t="shared" si="180"/>
        <v>118681</v>
      </c>
      <c r="AZ139" s="103">
        <f t="shared" si="180"/>
        <v>122644</v>
      </c>
      <c r="BA139" s="103">
        <f t="shared" si="180"/>
        <v>125778</v>
      </c>
      <c r="BB139" s="103">
        <f t="shared" si="180"/>
        <v>127311</v>
      </c>
      <c r="BC139" s="103">
        <f t="shared" si="180"/>
        <v>130632</v>
      </c>
      <c r="BD139" s="103">
        <f t="shared" si="180"/>
        <v>131532</v>
      </c>
      <c r="BE139" s="103">
        <f t="shared" si="180"/>
        <v>133819</v>
      </c>
      <c r="BF139" s="103">
        <f t="shared" si="180"/>
        <v>130543</v>
      </c>
      <c r="BG139" s="103">
        <f t="shared" si="180"/>
        <v>126095</v>
      </c>
      <c r="BH139" s="103">
        <f t="shared" si="180"/>
        <v>122241</v>
      </c>
      <c r="BI139" s="103">
        <f t="shared" si="180"/>
        <v>119488</v>
      </c>
      <c r="BJ139" s="103">
        <f t="shared" si="180"/>
        <v>116389</v>
      </c>
      <c r="BK139" s="103">
        <f t="shared" si="180"/>
        <v>112390</v>
      </c>
      <c r="BL139" s="103">
        <f t="shared" si="180"/>
        <v>110344</v>
      </c>
      <c r="BM139" s="103">
        <f t="shared" si="180"/>
        <v>107476</v>
      </c>
      <c r="BN139" s="103">
        <f t="shared" si="180"/>
        <v>103438</v>
      </c>
      <c r="BO139" s="103">
        <f t="shared" ref="BO139:CT139" si="181">BO43+BO91</f>
        <v>100715</v>
      </c>
      <c r="BP139" s="103">
        <f t="shared" si="181"/>
        <v>97334</v>
      </c>
      <c r="BQ139" s="103">
        <f t="shared" si="181"/>
        <v>97038</v>
      </c>
      <c r="BR139" s="103">
        <f t="shared" si="181"/>
        <v>93197</v>
      </c>
      <c r="BS139" s="103">
        <f t="shared" si="181"/>
        <v>95523</v>
      </c>
      <c r="BT139" s="103">
        <f t="shared" si="181"/>
        <v>94024</v>
      </c>
      <c r="BU139" s="103">
        <f t="shared" si="181"/>
        <v>94753</v>
      </c>
      <c r="BV139" s="103">
        <f t="shared" si="181"/>
        <v>92872</v>
      </c>
      <c r="BW139" s="103">
        <f t="shared" si="181"/>
        <v>91982</v>
      </c>
      <c r="BX139" s="103">
        <f t="shared" si="181"/>
        <v>87829</v>
      </c>
      <c r="BY139" s="103">
        <f t="shared" si="181"/>
        <v>86195</v>
      </c>
      <c r="BZ139" s="103">
        <f t="shared" si="181"/>
        <v>82776</v>
      </c>
      <c r="CA139" s="103">
        <f t="shared" si="181"/>
        <v>78623</v>
      </c>
      <c r="CB139" s="103">
        <f t="shared" si="181"/>
        <v>73083</v>
      </c>
      <c r="CC139" s="103">
        <f t="shared" si="181"/>
        <v>67112</v>
      </c>
      <c r="CD139" s="103">
        <f t="shared" si="181"/>
        <v>65097</v>
      </c>
      <c r="CE139" s="103">
        <f t="shared" si="181"/>
        <v>62850</v>
      </c>
      <c r="CF139" s="103">
        <f t="shared" si="181"/>
        <v>59683</v>
      </c>
      <c r="CG139" s="103">
        <f t="shared" si="181"/>
        <v>59527</v>
      </c>
      <c r="CH139" s="103">
        <f t="shared" si="181"/>
        <v>58330</v>
      </c>
      <c r="CI139" s="103">
        <f t="shared" si="181"/>
        <v>56407</v>
      </c>
      <c r="CJ139" s="103">
        <f t="shared" si="181"/>
        <v>53642</v>
      </c>
      <c r="CK139" s="103">
        <f t="shared" si="181"/>
        <v>52403</v>
      </c>
      <c r="CL139" s="103">
        <f t="shared" si="181"/>
        <v>49893</v>
      </c>
      <c r="CM139" s="103">
        <f t="shared" si="181"/>
        <v>48647</v>
      </c>
      <c r="CN139" s="103">
        <f t="shared" si="181"/>
        <v>45640</v>
      </c>
      <c r="CO139" s="103">
        <f t="shared" si="181"/>
        <v>42907</v>
      </c>
      <c r="CP139" s="103">
        <f t="shared" si="181"/>
        <v>39830</v>
      </c>
      <c r="CQ139" s="103">
        <f t="shared" si="181"/>
        <v>38102</v>
      </c>
      <c r="CR139" s="103">
        <f t="shared" si="181"/>
        <v>35447</v>
      </c>
      <c r="CS139" s="103">
        <f t="shared" si="181"/>
        <v>32246</v>
      </c>
      <c r="CT139" s="103">
        <f t="shared" si="181"/>
        <v>29363</v>
      </c>
      <c r="CU139" s="103">
        <f t="shared" ref="CU139:DH139" si="182">CU43+CU91</f>
        <v>26105</v>
      </c>
      <c r="CV139" s="103">
        <f t="shared" si="182"/>
        <v>24116</v>
      </c>
      <c r="CW139" s="103">
        <f t="shared" si="182"/>
        <v>20426</v>
      </c>
      <c r="CX139" s="103">
        <f t="shared" si="182"/>
        <v>15108</v>
      </c>
      <c r="CY139" s="103">
        <f t="shared" si="182"/>
        <v>12219</v>
      </c>
      <c r="CZ139" s="103">
        <f t="shared" si="182"/>
        <v>10238</v>
      </c>
      <c r="DA139" s="103">
        <f t="shared" si="182"/>
        <v>8348</v>
      </c>
      <c r="DB139" s="103">
        <f t="shared" si="182"/>
        <v>6719</v>
      </c>
      <c r="DC139" s="103">
        <f t="shared" si="182"/>
        <v>5978</v>
      </c>
      <c r="DD139" s="103">
        <f t="shared" si="182"/>
        <v>4487</v>
      </c>
      <c r="DE139" s="103">
        <f t="shared" si="182"/>
        <v>3375</v>
      </c>
      <c r="DF139" s="103">
        <f t="shared" si="182"/>
        <v>2424</v>
      </c>
      <c r="DG139" s="103">
        <f t="shared" si="182"/>
        <v>1731</v>
      </c>
      <c r="DH139" s="103">
        <f t="shared" si="182"/>
        <v>3563</v>
      </c>
    </row>
    <row r="140" spans="1:133" ht="0.95" customHeight="1" x14ac:dyDescent="0.3">
      <c r="A140" s="95" t="s">
        <v>163</v>
      </c>
      <c r="B140" s="102">
        <f t="shared" si="34"/>
        <v>7785806</v>
      </c>
      <c r="C140" s="97">
        <f t="shared" ref="C140:AH140" si="183">C44+C92</f>
        <v>4797052</v>
      </c>
      <c r="D140" s="97">
        <f t="shared" si="183"/>
        <v>4882573</v>
      </c>
      <c r="E140" s="97">
        <f t="shared" si="183"/>
        <v>4965788</v>
      </c>
      <c r="F140" s="97">
        <f t="shared" si="183"/>
        <v>5045559</v>
      </c>
      <c r="G140" s="97">
        <f t="shared" si="183"/>
        <v>5119943</v>
      </c>
      <c r="H140" s="97">
        <f t="shared" si="183"/>
        <v>1352629</v>
      </c>
      <c r="I140" s="97">
        <f t="shared" si="183"/>
        <v>1267108</v>
      </c>
      <c r="J140" s="97">
        <f t="shared" si="183"/>
        <v>1183893</v>
      </c>
      <c r="K140" s="97">
        <f t="shared" si="183"/>
        <v>1104122</v>
      </c>
      <c r="L140" s="97">
        <f t="shared" si="183"/>
        <v>1029738</v>
      </c>
      <c r="M140" s="103">
        <f t="shared" si="183"/>
        <v>77786</v>
      </c>
      <c r="N140" s="103">
        <f t="shared" si="183"/>
        <v>77073</v>
      </c>
      <c r="O140" s="103">
        <f t="shared" si="183"/>
        <v>76314</v>
      </c>
      <c r="P140" s="103">
        <f t="shared" si="183"/>
        <v>75233</v>
      </c>
      <c r="Q140" s="103">
        <f t="shared" si="183"/>
        <v>75764</v>
      </c>
      <c r="R140" s="103">
        <f t="shared" si="183"/>
        <v>76170</v>
      </c>
      <c r="S140" s="103">
        <f t="shared" si="183"/>
        <v>74999</v>
      </c>
      <c r="T140" s="103">
        <f t="shared" si="183"/>
        <v>76195</v>
      </c>
      <c r="U140" s="103">
        <f t="shared" si="183"/>
        <v>76534</v>
      </c>
      <c r="V140" s="103">
        <f t="shared" si="183"/>
        <v>77478</v>
      </c>
      <c r="W140" s="103">
        <f t="shared" si="183"/>
        <v>80666</v>
      </c>
      <c r="X140" s="103">
        <f t="shared" si="183"/>
        <v>82047</v>
      </c>
      <c r="Y140" s="103">
        <f t="shared" si="183"/>
        <v>83426</v>
      </c>
      <c r="Z140" s="103">
        <f t="shared" si="183"/>
        <v>85947</v>
      </c>
      <c r="AA140" s="103">
        <f t="shared" si="183"/>
        <v>85589</v>
      </c>
      <c r="AB140" s="103">
        <f t="shared" si="183"/>
        <v>87190</v>
      </c>
      <c r="AC140" s="103">
        <f t="shared" si="183"/>
        <v>88364</v>
      </c>
      <c r="AD140" s="103">
        <f t="shared" si="183"/>
        <v>92246</v>
      </c>
      <c r="AE140" s="103">
        <f t="shared" si="183"/>
        <v>93250</v>
      </c>
      <c r="AF140" s="103">
        <f t="shared" si="183"/>
        <v>93854</v>
      </c>
      <c r="AG140" s="103">
        <f t="shared" si="183"/>
        <v>93470</v>
      </c>
      <c r="AH140" s="103">
        <f t="shared" si="183"/>
        <v>94762</v>
      </c>
      <c r="AI140" s="103">
        <f t="shared" ref="AI140:BN140" si="184">AI44+AI92</f>
        <v>92527</v>
      </c>
      <c r="AJ140" s="103">
        <f t="shared" si="184"/>
        <v>94696</v>
      </c>
      <c r="AK140" s="103">
        <f t="shared" si="184"/>
        <v>95416</v>
      </c>
      <c r="AL140" s="103">
        <f t="shared" si="184"/>
        <v>98016</v>
      </c>
      <c r="AM140" s="103">
        <f t="shared" si="184"/>
        <v>98387</v>
      </c>
      <c r="AN140" s="103">
        <f t="shared" si="184"/>
        <v>102254</v>
      </c>
      <c r="AO140" s="103">
        <f t="shared" si="184"/>
        <v>103343</v>
      </c>
      <c r="AP140" s="103">
        <f t="shared" si="184"/>
        <v>105179</v>
      </c>
      <c r="AQ140" s="103">
        <f t="shared" si="184"/>
        <v>104278</v>
      </c>
      <c r="AR140" s="103">
        <f t="shared" si="184"/>
        <v>104099</v>
      </c>
      <c r="AS140" s="103">
        <f t="shared" si="184"/>
        <v>105240</v>
      </c>
      <c r="AT140" s="103">
        <f t="shared" si="184"/>
        <v>105316</v>
      </c>
      <c r="AU140" s="103">
        <f t="shared" si="184"/>
        <v>106250</v>
      </c>
      <c r="AV140" s="103">
        <f t="shared" si="184"/>
        <v>109019</v>
      </c>
      <c r="AW140" s="103">
        <f t="shared" si="184"/>
        <v>110044</v>
      </c>
      <c r="AX140" s="103">
        <f t="shared" si="184"/>
        <v>113949</v>
      </c>
      <c r="AY140" s="103">
        <f t="shared" si="184"/>
        <v>118086</v>
      </c>
      <c r="AZ140" s="103">
        <f t="shared" si="184"/>
        <v>119845</v>
      </c>
      <c r="BA140" s="103">
        <f t="shared" si="184"/>
        <v>123647</v>
      </c>
      <c r="BB140" s="103">
        <f t="shared" si="184"/>
        <v>126811</v>
      </c>
      <c r="BC140" s="103">
        <f t="shared" si="184"/>
        <v>128175</v>
      </c>
      <c r="BD140" s="103">
        <f t="shared" si="184"/>
        <v>131536</v>
      </c>
      <c r="BE140" s="103">
        <f t="shared" si="184"/>
        <v>132330</v>
      </c>
      <c r="BF140" s="103">
        <f t="shared" si="184"/>
        <v>134626</v>
      </c>
      <c r="BG140" s="103">
        <f t="shared" si="184"/>
        <v>131262</v>
      </c>
      <c r="BH140" s="103">
        <f t="shared" si="184"/>
        <v>126533</v>
      </c>
      <c r="BI140" s="103">
        <f t="shared" si="184"/>
        <v>122752</v>
      </c>
      <c r="BJ140" s="103">
        <f t="shared" si="184"/>
        <v>119720</v>
      </c>
      <c r="BK140" s="103">
        <f t="shared" si="184"/>
        <v>116589</v>
      </c>
      <c r="BL140" s="103">
        <f t="shared" si="184"/>
        <v>112471</v>
      </c>
      <c r="BM140" s="103">
        <f t="shared" si="184"/>
        <v>110352</v>
      </c>
      <c r="BN140" s="103">
        <f t="shared" si="184"/>
        <v>107389</v>
      </c>
      <c r="BO140" s="103">
        <f t="shared" ref="BO140:CT140" si="185">BO44+BO92</f>
        <v>103251</v>
      </c>
      <c r="BP140" s="103">
        <f t="shared" si="185"/>
        <v>100381</v>
      </c>
      <c r="BQ140" s="103">
        <f t="shared" si="185"/>
        <v>97031</v>
      </c>
      <c r="BR140" s="103">
        <f t="shared" si="185"/>
        <v>96660</v>
      </c>
      <c r="BS140" s="103">
        <f t="shared" si="185"/>
        <v>92767</v>
      </c>
      <c r="BT140" s="103">
        <f t="shared" si="185"/>
        <v>95001</v>
      </c>
      <c r="BU140" s="103">
        <f t="shared" si="185"/>
        <v>93237</v>
      </c>
      <c r="BV140" s="103">
        <f t="shared" si="185"/>
        <v>94046</v>
      </c>
      <c r="BW140" s="103">
        <f t="shared" si="185"/>
        <v>92146</v>
      </c>
      <c r="BX140" s="103">
        <f t="shared" si="185"/>
        <v>91126</v>
      </c>
      <c r="BY140" s="103">
        <f t="shared" si="185"/>
        <v>86975</v>
      </c>
      <c r="BZ140" s="103">
        <f t="shared" si="185"/>
        <v>85110</v>
      </c>
      <c r="CA140" s="103">
        <f t="shared" si="185"/>
        <v>81839</v>
      </c>
      <c r="CB140" s="103">
        <f t="shared" si="185"/>
        <v>77627</v>
      </c>
      <c r="CC140" s="103">
        <f t="shared" si="185"/>
        <v>72222</v>
      </c>
      <c r="CD140" s="103">
        <f t="shared" si="185"/>
        <v>66255</v>
      </c>
      <c r="CE140" s="103">
        <f t="shared" si="185"/>
        <v>64194</v>
      </c>
      <c r="CF140" s="103">
        <f t="shared" si="185"/>
        <v>61888</v>
      </c>
      <c r="CG140" s="103">
        <f t="shared" si="185"/>
        <v>58694</v>
      </c>
      <c r="CH140" s="103">
        <f t="shared" si="185"/>
        <v>58383</v>
      </c>
      <c r="CI140" s="103">
        <f t="shared" si="185"/>
        <v>57141</v>
      </c>
      <c r="CJ140" s="103">
        <f t="shared" si="185"/>
        <v>55141</v>
      </c>
      <c r="CK140" s="103">
        <f t="shared" si="185"/>
        <v>52245</v>
      </c>
      <c r="CL140" s="103">
        <f t="shared" si="185"/>
        <v>50898</v>
      </c>
      <c r="CM140" s="103">
        <f t="shared" si="185"/>
        <v>48364</v>
      </c>
      <c r="CN140" s="103">
        <f t="shared" si="185"/>
        <v>47086</v>
      </c>
      <c r="CO140" s="103">
        <f t="shared" si="185"/>
        <v>43815</v>
      </c>
      <c r="CP140" s="103">
        <f t="shared" si="185"/>
        <v>40990</v>
      </c>
      <c r="CQ140" s="103">
        <f t="shared" si="185"/>
        <v>37789</v>
      </c>
      <c r="CR140" s="103">
        <f t="shared" si="185"/>
        <v>35872</v>
      </c>
      <c r="CS140" s="103">
        <f t="shared" si="185"/>
        <v>33119</v>
      </c>
      <c r="CT140" s="103">
        <f t="shared" si="185"/>
        <v>29821</v>
      </c>
      <c r="CU140" s="103">
        <f t="shared" ref="CU140:DH140" si="186">CU44+CU92</f>
        <v>26893</v>
      </c>
      <c r="CV140" s="103">
        <f t="shared" si="186"/>
        <v>23570</v>
      </c>
      <c r="CW140" s="103">
        <f t="shared" si="186"/>
        <v>21420</v>
      </c>
      <c r="CX140" s="103">
        <f t="shared" si="186"/>
        <v>17906</v>
      </c>
      <c r="CY140" s="103">
        <f t="shared" si="186"/>
        <v>12969</v>
      </c>
      <c r="CZ140" s="103">
        <f t="shared" si="186"/>
        <v>10257</v>
      </c>
      <c r="DA140" s="103">
        <f t="shared" si="186"/>
        <v>8443</v>
      </c>
      <c r="DB140" s="103">
        <f t="shared" si="186"/>
        <v>6788</v>
      </c>
      <c r="DC140" s="103">
        <f t="shared" si="186"/>
        <v>5310</v>
      </c>
      <c r="DD140" s="103">
        <f t="shared" si="186"/>
        <v>4706</v>
      </c>
      <c r="DE140" s="103">
        <f t="shared" si="186"/>
        <v>3435</v>
      </c>
      <c r="DF140" s="103">
        <f t="shared" si="186"/>
        <v>2558</v>
      </c>
      <c r="DG140" s="103">
        <f t="shared" si="186"/>
        <v>1811</v>
      </c>
      <c r="DH140" s="103">
        <f t="shared" si="186"/>
        <v>4132</v>
      </c>
    </row>
    <row r="141" spans="1:133" ht="0.95" customHeight="1" x14ac:dyDescent="0.3">
      <c r="A141" s="88">
        <v>2010</v>
      </c>
      <c r="B141" s="102">
        <f t="shared" ref="B141:B143" si="187">SUM(M141:EE141)</f>
        <v>7868802</v>
      </c>
      <c r="C141" s="97">
        <f t="shared" ref="C141:AH141" si="188">C45+C93</f>
        <v>4852114</v>
      </c>
      <c r="D141" s="97">
        <f t="shared" si="188"/>
        <v>4940116</v>
      </c>
      <c r="E141" s="97">
        <f t="shared" si="188"/>
        <v>5024261</v>
      </c>
      <c r="F141" s="97">
        <f t="shared" si="188"/>
        <v>5106084</v>
      </c>
      <c r="G141" s="97">
        <f t="shared" si="188"/>
        <v>5184569</v>
      </c>
      <c r="H141" s="97">
        <f t="shared" si="188"/>
        <v>1375585</v>
      </c>
      <c r="I141" s="97">
        <f t="shared" si="188"/>
        <v>1287583</v>
      </c>
      <c r="J141" s="97">
        <f t="shared" si="188"/>
        <v>1203438</v>
      </c>
      <c r="K141" s="97">
        <f t="shared" si="188"/>
        <v>1121615</v>
      </c>
      <c r="L141" s="97">
        <f t="shared" si="188"/>
        <v>1043130</v>
      </c>
      <c r="M141" s="103">
        <f t="shared" si="188"/>
        <v>78031</v>
      </c>
      <c r="N141" s="103">
        <f t="shared" si="188"/>
        <v>79351</v>
      </c>
      <c r="O141" s="103">
        <f t="shared" si="188"/>
        <v>78793</v>
      </c>
      <c r="P141" s="103">
        <f t="shared" si="188"/>
        <v>77708</v>
      </c>
      <c r="Q141" s="103">
        <f t="shared" si="188"/>
        <v>76746</v>
      </c>
      <c r="R141" s="103">
        <f t="shared" si="188"/>
        <v>76774</v>
      </c>
      <c r="S141" s="103">
        <f t="shared" si="188"/>
        <v>76943</v>
      </c>
      <c r="T141" s="103">
        <f t="shared" si="188"/>
        <v>75624</v>
      </c>
      <c r="U141" s="103">
        <f t="shared" si="188"/>
        <v>76637</v>
      </c>
      <c r="V141" s="103">
        <f t="shared" si="188"/>
        <v>77076</v>
      </c>
      <c r="W141" s="103">
        <f t="shared" si="188"/>
        <v>81863</v>
      </c>
      <c r="X141" s="103">
        <f t="shared" si="188"/>
        <v>81552</v>
      </c>
      <c r="Y141" s="103">
        <f t="shared" si="188"/>
        <v>82878</v>
      </c>
      <c r="Z141" s="103">
        <f t="shared" si="188"/>
        <v>84163</v>
      </c>
      <c r="AA141" s="103">
        <f t="shared" si="188"/>
        <v>86677</v>
      </c>
      <c r="AB141" s="103">
        <f t="shared" si="188"/>
        <v>86334</v>
      </c>
      <c r="AC141" s="103">
        <f t="shared" si="188"/>
        <v>87747</v>
      </c>
      <c r="AD141" s="103">
        <f t="shared" si="188"/>
        <v>89084</v>
      </c>
      <c r="AE141" s="103">
        <f t="shared" si="188"/>
        <v>93283</v>
      </c>
      <c r="AF141" s="103">
        <f t="shared" si="188"/>
        <v>95171</v>
      </c>
      <c r="AG141" s="103">
        <f t="shared" si="188"/>
        <v>96146</v>
      </c>
      <c r="AH141" s="103">
        <f t="shared" si="188"/>
        <v>95916</v>
      </c>
      <c r="AI141" s="103">
        <f t="shared" ref="AI141:BN141" si="189">AI45+AI93</f>
        <v>97690</v>
      </c>
      <c r="AJ141" s="103">
        <f t="shared" si="189"/>
        <v>96329</v>
      </c>
      <c r="AK141" s="103">
        <f t="shared" si="189"/>
        <v>98900</v>
      </c>
      <c r="AL141" s="103">
        <f t="shared" si="189"/>
        <v>100268</v>
      </c>
      <c r="AM141" s="103">
        <f t="shared" si="189"/>
        <v>102894</v>
      </c>
      <c r="AN141" s="103">
        <f t="shared" si="189"/>
        <v>103562</v>
      </c>
      <c r="AO141" s="103">
        <f t="shared" si="189"/>
        <v>107052</v>
      </c>
      <c r="AP141" s="103">
        <f t="shared" si="189"/>
        <v>107576</v>
      </c>
      <c r="AQ141" s="103">
        <f t="shared" si="189"/>
        <v>109133</v>
      </c>
      <c r="AR141" s="103">
        <f t="shared" si="189"/>
        <v>106914</v>
      </c>
      <c r="AS141" s="103">
        <f t="shared" si="189"/>
        <v>105935</v>
      </c>
      <c r="AT141" s="103">
        <f t="shared" si="189"/>
        <v>106529</v>
      </c>
      <c r="AU141" s="103">
        <f t="shared" si="189"/>
        <v>106297</v>
      </c>
      <c r="AV141" s="103">
        <f t="shared" si="189"/>
        <v>106318</v>
      </c>
      <c r="AW141" s="103">
        <f t="shared" si="189"/>
        <v>109432</v>
      </c>
      <c r="AX141" s="103">
        <f t="shared" si="189"/>
        <v>110393</v>
      </c>
      <c r="AY141" s="103">
        <f t="shared" si="189"/>
        <v>114281</v>
      </c>
      <c r="AZ141" s="103">
        <f t="shared" si="189"/>
        <v>118495</v>
      </c>
      <c r="BA141" s="103">
        <f t="shared" si="189"/>
        <v>120508</v>
      </c>
      <c r="BB141" s="103">
        <f t="shared" si="189"/>
        <v>124323</v>
      </c>
      <c r="BC141" s="103">
        <f t="shared" si="189"/>
        <v>127707</v>
      </c>
      <c r="BD141" s="103">
        <f t="shared" si="189"/>
        <v>129092</v>
      </c>
      <c r="BE141" s="103">
        <f t="shared" si="189"/>
        <v>132442</v>
      </c>
      <c r="BF141" s="103">
        <f t="shared" si="189"/>
        <v>133287</v>
      </c>
      <c r="BG141" s="103">
        <f t="shared" si="189"/>
        <v>135525</v>
      </c>
      <c r="BH141" s="103">
        <f t="shared" si="189"/>
        <v>131885</v>
      </c>
      <c r="BI141" s="103">
        <f t="shared" si="189"/>
        <v>127131</v>
      </c>
      <c r="BJ141" s="103">
        <f t="shared" si="189"/>
        <v>123087</v>
      </c>
      <c r="BK141" s="103">
        <f t="shared" si="189"/>
        <v>120047</v>
      </c>
      <c r="BL141" s="103">
        <f t="shared" si="189"/>
        <v>116665</v>
      </c>
      <c r="BM141" s="103">
        <f t="shared" si="189"/>
        <v>112578</v>
      </c>
      <c r="BN141" s="103">
        <f t="shared" si="189"/>
        <v>109975</v>
      </c>
      <c r="BO141" s="103">
        <f t="shared" ref="BO141:CT141" si="190">BO45+BO93</f>
        <v>107046</v>
      </c>
      <c r="BP141" s="103">
        <f t="shared" si="190"/>
        <v>102808</v>
      </c>
      <c r="BQ141" s="103">
        <f t="shared" si="190"/>
        <v>99816</v>
      </c>
      <c r="BR141" s="103">
        <f t="shared" si="190"/>
        <v>96471</v>
      </c>
      <c r="BS141" s="103">
        <f t="shared" si="190"/>
        <v>95807</v>
      </c>
      <c r="BT141" s="103">
        <f t="shared" si="190"/>
        <v>91934</v>
      </c>
      <c r="BU141" s="103">
        <f t="shared" si="190"/>
        <v>93965</v>
      </c>
      <c r="BV141" s="103">
        <f t="shared" si="190"/>
        <v>92113</v>
      </c>
      <c r="BW141" s="103">
        <f t="shared" si="190"/>
        <v>92851</v>
      </c>
      <c r="BX141" s="103">
        <f t="shared" si="190"/>
        <v>90879</v>
      </c>
      <c r="BY141" s="103">
        <f t="shared" si="190"/>
        <v>90003</v>
      </c>
      <c r="BZ141" s="103">
        <f t="shared" si="190"/>
        <v>85562</v>
      </c>
      <c r="CA141" s="103">
        <f t="shared" si="190"/>
        <v>83772</v>
      </c>
      <c r="CB141" s="103">
        <f t="shared" si="190"/>
        <v>80459</v>
      </c>
      <c r="CC141" s="103">
        <f t="shared" si="190"/>
        <v>76417</v>
      </c>
      <c r="CD141" s="103">
        <f t="shared" si="190"/>
        <v>71032</v>
      </c>
      <c r="CE141" s="103">
        <f t="shared" si="190"/>
        <v>65110</v>
      </c>
      <c r="CF141" s="103">
        <f t="shared" si="190"/>
        <v>63071</v>
      </c>
      <c r="CG141" s="103">
        <f t="shared" si="190"/>
        <v>60596</v>
      </c>
      <c r="CH141" s="103">
        <f t="shared" si="190"/>
        <v>57563</v>
      </c>
      <c r="CI141" s="103">
        <f t="shared" si="190"/>
        <v>57108</v>
      </c>
      <c r="CJ141" s="103">
        <f t="shared" si="190"/>
        <v>55831</v>
      </c>
      <c r="CK141" s="103">
        <f t="shared" si="190"/>
        <v>53666</v>
      </c>
      <c r="CL141" s="103">
        <f t="shared" si="190"/>
        <v>50741</v>
      </c>
      <c r="CM141" s="103">
        <f t="shared" si="190"/>
        <v>49211</v>
      </c>
      <c r="CN141" s="103">
        <f t="shared" si="190"/>
        <v>46609</v>
      </c>
      <c r="CO141" s="103">
        <f t="shared" si="190"/>
        <v>45134</v>
      </c>
      <c r="CP141" s="103">
        <f t="shared" si="190"/>
        <v>41698</v>
      </c>
      <c r="CQ141" s="103">
        <f t="shared" si="190"/>
        <v>38773</v>
      </c>
      <c r="CR141" s="103">
        <f t="shared" si="190"/>
        <v>35442</v>
      </c>
      <c r="CS141" s="103">
        <f t="shared" si="190"/>
        <v>33332</v>
      </c>
      <c r="CT141" s="103">
        <f t="shared" si="190"/>
        <v>30419</v>
      </c>
      <c r="CU141" s="103">
        <f t="shared" ref="CU141:DH141" si="191">CU45+CU93</f>
        <v>27111</v>
      </c>
      <c r="CV141" s="103">
        <f t="shared" si="191"/>
        <v>24018</v>
      </c>
      <c r="CW141" s="103">
        <f t="shared" si="191"/>
        <v>20733</v>
      </c>
      <c r="CX141" s="103">
        <f t="shared" si="191"/>
        <v>18441</v>
      </c>
      <c r="CY141" s="103">
        <f t="shared" si="191"/>
        <v>15045</v>
      </c>
      <c r="CZ141" s="103">
        <f t="shared" si="191"/>
        <v>10569</v>
      </c>
      <c r="DA141" s="103">
        <f t="shared" si="191"/>
        <v>8089</v>
      </c>
      <c r="DB141" s="103">
        <f t="shared" si="191"/>
        <v>6540</v>
      </c>
      <c r="DC141" s="103">
        <f t="shared" si="191"/>
        <v>5002</v>
      </c>
      <c r="DD141" s="103">
        <f t="shared" si="191"/>
        <v>3765</v>
      </c>
      <c r="DE141" s="103">
        <f t="shared" si="191"/>
        <v>3071</v>
      </c>
      <c r="DF141" s="103">
        <f t="shared" si="191"/>
        <v>2114</v>
      </c>
      <c r="DG141" s="103">
        <f t="shared" si="191"/>
        <v>1413</v>
      </c>
      <c r="DH141" s="103">
        <f t="shared" si="191"/>
        <v>905</v>
      </c>
    </row>
    <row r="142" spans="1:133" ht="0.95" customHeight="1" x14ac:dyDescent="0.3">
      <c r="A142" s="88">
        <v>2011</v>
      </c>
      <c r="B142" s="102">
        <f t="shared" si="187"/>
        <v>7953261</v>
      </c>
      <c r="C142" s="97">
        <f t="shared" ref="C142:AH142" si="192">C46+C94</f>
        <v>4901214</v>
      </c>
      <c r="D142" s="97">
        <f t="shared" si="192"/>
        <v>4990239</v>
      </c>
      <c r="E142" s="97">
        <f t="shared" si="192"/>
        <v>5077105</v>
      </c>
      <c r="F142" s="97">
        <f t="shared" si="192"/>
        <v>5160264</v>
      </c>
      <c r="G142" s="97">
        <f t="shared" si="192"/>
        <v>5241137</v>
      </c>
      <c r="H142" s="97">
        <f t="shared" si="192"/>
        <v>1410905</v>
      </c>
      <c r="I142" s="97">
        <f t="shared" si="192"/>
        <v>1321880</v>
      </c>
      <c r="J142" s="97">
        <f t="shared" si="192"/>
        <v>1235014</v>
      </c>
      <c r="K142" s="97">
        <f t="shared" si="192"/>
        <v>1151855</v>
      </c>
      <c r="L142" s="97">
        <f t="shared" si="192"/>
        <v>1070982</v>
      </c>
      <c r="M142" s="103">
        <f t="shared" si="192"/>
        <v>78426</v>
      </c>
      <c r="N142" s="103">
        <f t="shared" si="192"/>
        <v>81663</v>
      </c>
      <c r="O142" s="103">
        <f t="shared" si="192"/>
        <v>80196</v>
      </c>
      <c r="P142" s="103">
        <f t="shared" si="192"/>
        <v>79522</v>
      </c>
      <c r="Q142" s="103">
        <f t="shared" si="192"/>
        <v>78288</v>
      </c>
      <c r="R142" s="103">
        <f t="shared" si="192"/>
        <v>77429</v>
      </c>
      <c r="S142" s="103">
        <f t="shared" si="192"/>
        <v>77450</v>
      </c>
      <c r="T142" s="103">
        <f t="shared" si="192"/>
        <v>77458</v>
      </c>
      <c r="U142" s="103">
        <f t="shared" si="192"/>
        <v>76270</v>
      </c>
      <c r="V142" s="103">
        <f t="shared" si="192"/>
        <v>77256</v>
      </c>
      <c r="W142" s="103">
        <f t="shared" si="192"/>
        <v>77650</v>
      </c>
      <c r="X142" s="103">
        <f t="shared" si="192"/>
        <v>82547</v>
      </c>
      <c r="Y142" s="103">
        <f t="shared" si="192"/>
        <v>82199</v>
      </c>
      <c r="Z142" s="103">
        <f t="shared" si="192"/>
        <v>83428</v>
      </c>
      <c r="AA142" s="103">
        <f t="shared" si="192"/>
        <v>84867</v>
      </c>
      <c r="AB142" s="103">
        <f t="shared" si="192"/>
        <v>87265</v>
      </c>
      <c r="AC142" s="103">
        <f t="shared" si="192"/>
        <v>86936</v>
      </c>
      <c r="AD142" s="103">
        <f t="shared" si="192"/>
        <v>88301</v>
      </c>
      <c r="AE142" s="103">
        <f t="shared" si="192"/>
        <v>90378</v>
      </c>
      <c r="AF142" s="103">
        <f t="shared" si="192"/>
        <v>95014</v>
      </c>
      <c r="AG142" s="103">
        <f t="shared" si="192"/>
        <v>96850</v>
      </c>
      <c r="AH142" s="103">
        <f t="shared" si="192"/>
        <v>97786</v>
      </c>
      <c r="AI142" s="103">
        <f t="shared" ref="AI142:BN142" si="193">AI46+AI94</f>
        <v>97770</v>
      </c>
      <c r="AJ142" s="103">
        <f t="shared" si="193"/>
        <v>100145</v>
      </c>
      <c r="AK142" s="103">
        <f t="shared" si="193"/>
        <v>99051</v>
      </c>
      <c r="AL142" s="103">
        <f t="shared" si="193"/>
        <v>101829</v>
      </c>
      <c r="AM142" s="103">
        <f t="shared" si="193"/>
        <v>103410</v>
      </c>
      <c r="AN142" s="103">
        <f t="shared" si="193"/>
        <v>106243</v>
      </c>
      <c r="AO142" s="103">
        <f t="shared" si="193"/>
        <v>106538</v>
      </c>
      <c r="AP142" s="103">
        <f t="shared" si="193"/>
        <v>109784</v>
      </c>
      <c r="AQ142" s="103">
        <f t="shared" si="193"/>
        <v>110176</v>
      </c>
      <c r="AR142" s="103">
        <f t="shared" si="193"/>
        <v>111458</v>
      </c>
      <c r="AS142" s="103">
        <f t="shared" si="193"/>
        <v>108965</v>
      </c>
      <c r="AT142" s="103">
        <f t="shared" si="193"/>
        <v>107893</v>
      </c>
      <c r="AU142" s="103">
        <f t="shared" si="193"/>
        <v>108326</v>
      </c>
      <c r="AV142" s="103">
        <f t="shared" si="193"/>
        <v>107982</v>
      </c>
      <c r="AW142" s="103">
        <f t="shared" si="193"/>
        <v>107898</v>
      </c>
      <c r="AX142" s="103">
        <f t="shared" si="193"/>
        <v>110965</v>
      </c>
      <c r="AY142" s="103">
        <f t="shared" si="193"/>
        <v>111639</v>
      </c>
      <c r="AZ142" s="103">
        <f t="shared" si="193"/>
        <v>115406</v>
      </c>
      <c r="BA142" s="103">
        <f t="shared" si="193"/>
        <v>119642</v>
      </c>
      <c r="BB142" s="103">
        <f t="shared" si="193"/>
        <v>121658</v>
      </c>
      <c r="BC142" s="103">
        <f t="shared" si="193"/>
        <v>125215</v>
      </c>
      <c r="BD142" s="103">
        <f t="shared" si="193"/>
        <v>128544</v>
      </c>
      <c r="BE142" s="103">
        <f t="shared" si="193"/>
        <v>129881</v>
      </c>
      <c r="BF142" s="103">
        <f t="shared" si="193"/>
        <v>133048</v>
      </c>
      <c r="BG142" s="103">
        <f t="shared" si="193"/>
        <v>133821</v>
      </c>
      <c r="BH142" s="103">
        <f t="shared" si="193"/>
        <v>135997</v>
      </c>
      <c r="BI142" s="103">
        <f t="shared" si="193"/>
        <v>132256</v>
      </c>
      <c r="BJ142" s="103">
        <f t="shared" si="193"/>
        <v>127385</v>
      </c>
      <c r="BK142" s="103">
        <f t="shared" si="193"/>
        <v>123289</v>
      </c>
      <c r="BL142" s="103">
        <f t="shared" si="193"/>
        <v>120147</v>
      </c>
      <c r="BM142" s="103">
        <f t="shared" si="193"/>
        <v>116703</v>
      </c>
      <c r="BN142" s="103">
        <f t="shared" si="193"/>
        <v>112449</v>
      </c>
      <c r="BO142" s="103">
        <f t="shared" ref="BO142:CT142" si="194">BO46+BO94</f>
        <v>109769</v>
      </c>
      <c r="BP142" s="103">
        <f t="shared" si="194"/>
        <v>106680</v>
      </c>
      <c r="BQ142" s="103">
        <f t="shared" si="194"/>
        <v>102454</v>
      </c>
      <c r="BR142" s="103">
        <f t="shared" si="194"/>
        <v>99391</v>
      </c>
      <c r="BS142" s="103">
        <f t="shared" si="194"/>
        <v>95934</v>
      </c>
      <c r="BT142" s="103">
        <f t="shared" si="194"/>
        <v>95237</v>
      </c>
      <c r="BU142" s="103">
        <f t="shared" si="194"/>
        <v>91100</v>
      </c>
      <c r="BV142" s="103">
        <f t="shared" si="194"/>
        <v>93158</v>
      </c>
      <c r="BW142" s="103">
        <f t="shared" si="194"/>
        <v>91252</v>
      </c>
      <c r="BX142" s="103">
        <f t="shared" si="194"/>
        <v>91965</v>
      </c>
      <c r="BY142" s="103">
        <f t="shared" si="194"/>
        <v>89878</v>
      </c>
      <c r="BZ142" s="103">
        <f t="shared" si="194"/>
        <v>88767</v>
      </c>
      <c r="CA142" s="103">
        <f t="shared" si="194"/>
        <v>84466</v>
      </c>
      <c r="CB142" s="103">
        <f t="shared" si="194"/>
        <v>82815</v>
      </c>
      <c r="CC142" s="103">
        <f t="shared" si="194"/>
        <v>79492</v>
      </c>
      <c r="CD142" s="103">
        <f t="shared" si="194"/>
        <v>75469</v>
      </c>
      <c r="CE142" s="103">
        <f t="shared" si="194"/>
        <v>70109</v>
      </c>
      <c r="CF142" s="103">
        <f t="shared" si="194"/>
        <v>64165</v>
      </c>
      <c r="CG142" s="103">
        <f t="shared" si="194"/>
        <v>62137</v>
      </c>
      <c r="CH142" s="103">
        <f t="shared" si="194"/>
        <v>59563</v>
      </c>
      <c r="CI142" s="103">
        <f t="shared" si="194"/>
        <v>56476</v>
      </c>
      <c r="CJ142" s="103">
        <f t="shared" si="194"/>
        <v>55882</v>
      </c>
      <c r="CK142" s="103">
        <f t="shared" si="194"/>
        <v>54492</v>
      </c>
      <c r="CL142" s="103">
        <f t="shared" si="194"/>
        <v>52205</v>
      </c>
      <c r="CM142" s="103">
        <f t="shared" si="194"/>
        <v>49266</v>
      </c>
      <c r="CN142" s="103">
        <f t="shared" si="194"/>
        <v>47562</v>
      </c>
      <c r="CO142" s="103">
        <f t="shared" si="194"/>
        <v>44801</v>
      </c>
      <c r="CP142" s="103">
        <f t="shared" si="194"/>
        <v>43201</v>
      </c>
      <c r="CQ142" s="103">
        <f t="shared" si="194"/>
        <v>39678</v>
      </c>
      <c r="CR142" s="103">
        <f t="shared" si="194"/>
        <v>36563</v>
      </c>
      <c r="CS142" s="103">
        <f t="shared" si="194"/>
        <v>33241</v>
      </c>
      <c r="CT142" s="103">
        <f t="shared" si="194"/>
        <v>30858</v>
      </c>
      <c r="CU142" s="103">
        <f t="shared" ref="CU142:DH142" si="195">CU46+CU94</f>
        <v>27883</v>
      </c>
      <c r="CV142" s="103">
        <f t="shared" si="195"/>
        <v>24525</v>
      </c>
      <c r="CW142" s="103">
        <f t="shared" si="195"/>
        <v>21432</v>
      </c>
      <c r="CX142" s="103">
        <f t="shared" si="195"/>
        <v>18326</v>
      </c>
      <c r="CY142" s="103">
        <f t="shared" si="195"/>
        <v>15892</v>
      </c>
      <c r="CZ142" s="103">
        <f t="shared" si="195"/>
        <v>12673</v>
      </c>
      <c r="DA142" s="103">
        <f t="shared" si="195"/>
        <v>8782</v>
      </c>
      <c r="DB142" s="103">
        <f t="shared" si="195"/>
        <v>6541</v>
      </c>
      <c r="DC142" s="103">
        <f t="shared" si="195"/>
        <v>5170</v>
      </c>
      <c r="DD142" s="103">
        <f t="shared" si="195"/>
        <v>3881</v>
      </c>
      <c r="DE142" s="103">
        <f t="shared" si="195"/>
        <v>2803</v>
      </c>
      <c r="DF142" s="103">
        <f t="shared" si="195"/>
        <v>2219</v>
      </c>
      <c r="DG142" s="103">
        <f t="shared" si="195"/>
        <v>1484</v>
      </c>
      <c r="DH142" s="103">
        <f t="shared" si="195"/>
        <v>932</v>
      </c>
    </row>
    <row r="143" spans="1:133" ht="0.95" customHeight="1" x14ac:dyDescent="0.25">
      <c r="A143" s="88">
        <v>2012</v>
      </c>
      <c r="B143" s="102">
        <f t="shared" si="187"/>
        <v>8039060</v>
      </c>
      <c r="C143" s="97">
        <f t="shared" ref="C143:AH143" si="196">C47+C95</f>
        <v>4950711</v>
      </c>
      <c r="D143" s="97">
        <f t="shared" si="196"/>
        <v>5040399</v>
      </c>
      <c r="E143" s="97">
        <f t="shared" si="196"/>
        <v>5128311</v>
      </c>
      <c r="F143" s="97">
        <f t="shared" si="196"/>
        <v>5214210</v>
      </c>
      <c r="G143" s="97">
        <f t="shared" si="196"/>
        <v>5296427</v>
      </c>
      <c r="H143" s="97">
        <f t="shared" si="196"/>
        <v>1445042</v>
      </c>
      <c r="I143" s="97">
        <f t="shared" si="196"/>
        <v>1355354</v>
      </c>
      <c r="J143" s="97">
        <f t="shared" si="196"/>
        <v>1267442</v>
      </c>
      <c r="K143" s="97">
        <f t="shared" si="196"/>
        <v>1181543</v>
      </c>
      <c r="L143" s="97">
        <f t="shared" si="196"/>
        <v>1099326</v>
      </c>
      <c r="M143" s="103">
        <f t="shared" si="196"/>
        <v>79621</v>
      </c>
      <c r="N143" s="103">
        <f t="shared" si="196"/>
        <v>81185</v>
      </c>
      <c r="O143" s="103">
        <f t="shared" si="196"/>
        <v>82560</v>
      </c>
      <c r="P143" s="103">
        <f t="shared" si="196"/>
        <v>80900</v>
      </c>
      <c r="Q143" s="103">
        <f t="shared" si="196"/>
        <v>80183</v>
      </c>
      <c r="R143" s="103">
        <f t="shared" si="196"/>
        <v>78980</v>
      </c>
      <c r="S143" s="103">
        <f t="shared" si="196"/>
        <v>78127</v>
      </c>
      <c r="T143" s="103">
        <f t="shared" si="196"/>
        <v>78023</v>
      </c>
      <c r="U143" s="103">
        <f t="shared" si="196"/>
        <v>78084</v>
      </c>
      <c r="V143" s="103">
        <f t="shared" si="196"/>
        <v>76848</v>
      </c>
      <c r="W143" s="103">
        <f t="shared" si="196"/>
        <v>77822</v>
      </c>
      <c r="X143" s="103">
        <f t="shared" si="196"/>
        <v>78325</v>
      </c>
      <c r="Y143" s="103">
        <f t="shared" si="196"/>
        <v>83094</v>
      </c>
      <c r="Z143" s="103">
        <f t="shared" si="196"/>
        <v>82755</v>
      </c>
      <c r="AA143" s="103">
        <f t="shared" si="196"/>
        <v>84096</v>
      </c>
      <c r="AB143" s="103">
        <f t="shared" si="196"/>
        <v>85495</v>
      </c>
      <c r="AC143" s="103">
        <f t="shared" si="196"/>
        <v>87907</v>
      </c>
      <c r="AD143" s="103">
        <f t="shared" si="196"/>
        <v>87563</v>
      </c>
      <c r="AE143" s="103">
        <f t="shared" si="196"/>
        <v>89657</v>
      </c>
      <c r="AF143" s="103">
        <f t="shared" si="196"/>
        <v>92082</v>
      </c>
      <c r="AG143" s="103">
        <f t="shared" si="196"/>
        <v>96534</v>
      </c>
      <c r="AH143" s="103">
        <f t="shared" si="196"/>
        <v>98524</v>
      </c>
      <c r="AI143" s="103">
        <f t="shared" ref="AI143:BN143" si="197">AI47+AI95</f>
        <v>99704</v>
      </c>
      <c r="AJ143" s="103">
        <f t="shared" si="197"/>
        <v>100170</v>
      </c>
      <c r="AK143" s="103">
        <f t="shared" si="197"/>
        <v>103156</v>
      </c>
      <c r="AL143" s="103">
        <f t="shared" si="197"/>
        <v>101935</v>
      </c>
      <c r="AM143" s="103">
        <f t="shared" si="197"/>
        <v>105164</v>
      </c>
      <c r="AN143" s="103">
        <f t="shared" si="197"/>
        <v>106727</v>
      </c>
      <c r="AO143" s="103">
        <f t="shared" si="197"/>
        <v>109218</v>
      </c>
      <c r="AP143" s="103">
        <f t="shared" si="197"/>
        <v>109214</v>
      </c>
      <c r="AQ143" s="103">
        <f t="shared" si="197"/>
        <v>112363</v>
      </c>
      <c r="AR143" s="103">
        <f t="shared" si="197"/>
        <v>112525</v>
      </c>
      <c r="AS143" s="103">
        <f t="shared" si="197"/>
        <v>113602</v>
      </c>
      <c r="AT143" s="103">
        <f t="shared" si="197"/>
        <v>110891</v>
      </c>
      <c r="AU143" s="103">
        <f t="shared" si="197"/>
        <v>109780</v>
      </c>
      <c r="AV143" s="103">
        <f t="shared" si="197"/>
        <v>110002</v>
      </c>
      <c r="AW143" s="103">
        <f t="shared" si="197"/>
        <v>109624</v>
      </c>
      <c r="AX143" s="103">
        <f t="shared" si="197"/>
        <v>109325</v>
      </c>
      <c r="AY143" s="103">
        <f t="shared" si="197"/>
        <v>112234</v>
      </c>
      <c r="AZ143" s="103">
        <f t="shared" si="197"/>
        <v>112901</v>
      </c>
      <c r="BA143" s="103">
        <f t="shared" si="197"/>
        <v>116465</v>
      </c>
      <c r="BB143" s="103">
        <f t="shared" si="197"/>
        <v>120731</v>
      </c>
      <c r="BC143" s="103">
        <f t="shared" si="197"/>
        <v>122677</v>
      </c>
      <c r="BD143" s="103">
        <f t="shared" si="197"/>
        <v>126236</v>
      </c>
      <c r="BE143" s="103">
        <f t="shared" si="197"/>
        <v>129382</v>
      </c>
      <c r="BF143" s="103">
        <f t="shared" si="197"/>
        <v>130637</v>
      </c>
      <c r="BG143" s="103">
        <f t="shared" si="197"/>
        <v>133681</v>
      </c>
      <c r="BH143" s="103">
        <f t="shared" si="197"/>
        <v>134307</v>
      </c>
      <c r="BI143" s="103">
        <f t="shared" si="197"/>
        <v>136470</v>
      </c>
      <c r="BJ143" s="103">
        <f t="shared" si="197"/>
        <v>132614</v>
      </c>
      <c r="BK143" s="103">
        <f t="shared" si="197"/>
        <v>127630</v>
      </c>
      <c r="BL143" s="103">
        <f t="shared" si="197"/>
        <v>123354</v>
      </c>
      <c r="BM143" s="103">
        <f t="shared" si="197"/>
        <v>120128</v>
      </c>
      <c r="BN143" s="103">
        <f t="shared" si="197"/>
        <v>116616</v>
      </c>
      <c r="BO143" s="103">
        <f t="shared" ref="BO143:CT143" si="198">BO47+BO95</f>
        <v>112270</v>
      </c>
      <c r="BP143" s="103">
        <f t="shared" si="198"/>
        <v>109541</v>
      </c>
      <c r="BQ143" s="103">
        <f t="shared" si="198"/>
        <v>106284</v>
      </c>
      <c r="BR143" s="103">
        <f t="shared" si="198"/>
        <v>102053</v>
      </c>
      <c r="BS143" s="103">
        <f t="shared" si="198"/>
        <v>98813</v>
      </c>
      <c r="BT143" s="103">
        <f t="shared" si="198"/>
        <v>95429</v>
      </c>
      <c r="BU143" s="103">
        <f t="shared" si="198"/>
        <v>94346</v>
      </c>
      <c r="BV143" s="103">
        <f t="shared" si="198"/>
        <v>90368</v>
      </c>
      <c r="BW143" s="103">
        <f t="shared" si="198"/>
        <v>92331</v>
      </c>
      <c r="BX143" s="103">
        <f t="shared" si="198"/>
        <v>90285</v>
      </c>
      <c r="BY143" s="103">
        <f t="shared" si="198"/>
        <v>90894</v>
      </c>
      <c r="BZ143" s="103">
        <f t="shared" si="198"/>
        <v>88611</v>
      </c>
      <c r="CA143" s="103">
        <f t="shared" si="198"/>
        <v>87718</v>
      </c>
      <c r="CB143" s="103">
        <f t="shared" si="198"/>
        <v>83488</v>
      </c>
      <c r="CC143" s="103">
        <f t="shared" si="198"/>
        <v>81881</v>
      </c>
      <c r="CD143" s="103">
        <f t="shared" si="198"/>
        <v>78467</v>
      </c>
      <c r="CE143" s="103">
        <f t="shared" si="198"/>
        <v>74421</v>
      </c>
      <c r="CF143" s="103">
        <f t="shared" si="198"/>
        <v>69140</v>
      </c>
      <c r="CG143" s="103">
        <f t="shared" si="198"/>
        <v>63236</v>
      </c>
      <c r="CH143" s="103">
        <f t="shared" si="198"/>
        <v>61088</v>
      </c>
      <c r="CI143" s="103">
        <f t="shared" si="198"/>
        <v>58471</v>
      </c>
      <c r="CJ143" s="103">
        <f t="shared" si="198"/>
        <v>55399</v>
      </c>
      <c r="CK143" s="103">
        <f t="shared" si="198"/>
        <v>54606</v>
      </c>
      <c r="CL143" s="103">
        <f t="shared" si="198"/>
        <v>53102</v>
      </c>
      <c r="CM143" s="103">
        <f t="shared" si="198"/>
        <v>50688</v>
      </c>
      <c r="CN143" s="103">
        <f t="shared" si="198"/>
        <v>47639</v>
      </c>
      <c r="CO143" s="103">
        <f t="shared" si="198"/>
        <v>45802</v>
      </c>
      <c r="CP143" s="103">
        <f t="shared" si="198"/>
        <v>42904</v>
      </c>
      <c r="CQ143" s="103">
        <f t="shared" si="198"/>
        <v>41091</v>
      </c>
      <c r="CR143" s="103">
        <f t="shared" si="198"/>
        <v>37419</v>
      </c>
      <c r="CS143" s="103">
        <f t="shared" si="198"/>
        <v>34228</v>
      </c>
      <c r="CT143" s="103">
        <f t="shared" si="198"/>
        <v>30813</v>
      </c>
      <c r="CU143" s="103">
        <f t="shared" ref="CU143:DH143" si="199">CU47+CU95</f>
        <v>28261</v>
      </c>
      <c r="CV143" s="103">
        <f t="shared" si="199"/>
        <v>25201</v>
      </c>
      <c r="CW143" s="103">
        <f t="shared" si="199"/>
        <v>21912</v>
      </c>
      <c r="CX143" s="103">
        <f t="shared" si="199"/>
        <v>18815</v>
      </c>
      <c r="CY143" s="103">
        <f t="shared" si="199"/>
        <v>15717</v>
      </c>
      <c r="CZ143" s="103">
        <f t="shared" si="199"/>
        <v>13411</v>
      </c>
      <c r="DA143" s="103">
        <f t="shared" si="199"/>
        <v>10399</v>
      </c>
      <c r="DB143" s="103">
        <f t="shared" si="199"/>
        <v>7026</v>
      </c>
      <c r="DC143" s="103">
        <f t="shared" si="199"/>
        <v>5125</v>
      </c>
      <c r="DD143" s="103">
        <f t="shared" si="199"/>
        <v>3891</v>
      </c>
      <c r="DE143" s="103">
        <f t="shared" si="199"/>
        <v>2825</v>
      </c>
      <c r="DF143" s="103">
        <f t="shared" si="199"/>
        <v>1962</v>
      </c>
      <c r="DG143" s="103">
        <f t="shared" si="199"/>
        <v>1500</v>
      </c>
      <c r="DH143" s="103">
        <f t="shared" si="199"/>
        <v>952</v>
      </c>
      <c r="DI143" s="103">
        <f t="shared" ref="DI143:EC143" si="200">DI47+DI95</f>
        <v>1409</v>
      </c>
      <c r="DJ143" s="103">
        <f t="shared" si="200"/>
        <v>0</v>
      </c>
      <c r="DK143" s="103">
        <f t="shared" si="200"/>
        <v>0</v>
      </c>
      <c r="DL143" s="103">
        <f t="shared" si="200"/>
        <v>0</v>
      </c>
      <c r="DM143" s="103">
        <f t="shared" si="200"/>
        <v>0</v>
      </c>
      <c r="DN143" s="103">
        <f t="shared" si="200"/>
        <v>0</v>
      </c>
      <c r="DO143" s="103">
        <f t="shared" si="200"/>
        <v>0</v>
      </c>
      <c r="DP143" s="103">
        <f t="shared" si="200"/>
        <v>0</v>
      </c>
      <c r="DQ143" s="103">
        <f t="shared" si="200"/>
        <v>0</v>
      </c>
      <c r="DR143" s="103">
        <f t="shared" si="200"/>
        <v>0</v>
      </c>
      <c r="DS143" s="103">
        <f t="shared" si="200"/>
        <v>0</v>
      </c>
      <c r="DT143" s="103">
        <f t="shared" si="200"/>
        <v>0</v>
      </c>
      <c r="DU143" s="103">
        <f t="shared" si="200"/>
        <v>0</v>
      </c>
      <c r="DV143" s="103">
        <f t="shared" si="200"/>
        <v>0</v>
      </c>
      <c r="DW143" s="103">
        <f t="shared" si="200"/>
        <v>0</v>
      </c>
      <c r="DX143" s="103">
        <f t="shared" si="200"/>
        <v>0</v>
      </c>
      <c r="DY143" s="103">
        <f t="shared" si="200"/>
        <v>0</v>
      </c>
      <c r="DZ143" s="103">
        <f t="shared" si="200"/>
        <v>0</v>
      </c>
      <c r="EA143" s="103">
        <f t="shared" si="200"/>
        <v>0</v>
      </c>
      <c r="EB143" s="103">
        <f t="shared" si="200"/>
        <v>0</v>
      </c>
      <c r="EC143" s="103">
        <f t="shared" si="200"/>
        <v>0</v>
      </c>
    </row>
    <row r="144" spans="1:133" ht="0.95" customHeight="1" x14ac:dyDescent="0.25">
      <c r="A144" s="88">
        <v>2013</v>
      </c>
      <c r="B144" s="102">
        <f t="shared" ref="B144:B146" si="201">SUM(M144:EE144)</f>
        <v>8139631</v>
      </c>
      <c r="C144" s="97">
        <f t="shared" ref="C144:BN144" si="202">C48+C96</f>
        <v>5007767</v>
      </c>
      <c r="D144" s="97">
        <f t="shared" si="202"/>
        <v>5096945</v>
      </c>
      <c r="E144" s="97">
        <f t="shared" si="202"/>
        <v>5185497</v>
      </c>
      <c r="F144" s="97">
        <f t="shared" si="202"/>
        <v>5272521</v>
      </c>
      <c r="G144" s="97">
        <f t="shared" si="202"/>
        <v>5357504</v>
      </c>
      <c r="H144" s="97">
        <f t="shared" si="202"/>
        <v>1478353</v>
      </c>
      <c r="I144" s="97">
        <f t="shared" si="202"/>
        <v>1389175</v>
      </c>
      <c r="J144" s="97">
        <f t="shared" si="202"/>
        <v>1300623</v>
      </c>
      <c r="K144" s="97">
        <f t="shared" si="202"/>
        <v>1213599</v>
      </c>
      <c r="L144" s="97">
        <f t="shared" si="202"/>
        <v>1128616</v>
      </c>
      <c r="M144" s="103">
        <f t="shared" si="202"/>
        <v>81409</v>
      </c>
      <c r="N144" s="103">
        <f t="shared" si="202"/>
        <v>82850</v>
      </c>
      <c r="O144" s="103">
        <f t="shared" si="202"/>
        <v>82237</v>
      </c>
      <c r="P144" s="103">
        <f t="shared" si="202"/>
        <v>83341</v>
      </c>
      <c r="Q144" s="103">
        <f t="shared" si="202"/>
        <v>81773</v>
      </c>
      <c r="R144" s="103">
        <f t="shared" si="202"/>
        <v>81171</v>
      </c>
      <c r="S144" s="103">
        <f t="shared" si="202"/>
        <v>79780</v>
      </c>
      <c r="T144" s="103">
        <f t="shared" si="202"/>
        <v>78984</v>
      </c>
      <c r="U144" s="103">
        <f t="shared" si="202"/>
        <v>78901</v>
      </c>
      <c r="V144" s="103">
        <f t="shared" si="202"/>
        <v>78905</v>
      </c>
      <c r="W144" s="103">
        <f t="shared" si="202"/>
        <v>77662</v>
      </c>
      <c r="X144" s="103">
        <f t="shared" si="202"/>
        <v>78703</v>
      </c>
      <c r="Y144" s="103">
        <f t="shared" si="202"/>
        <v>79077</v>
      </c>
      <c r="Z144" s="103">
        <f t="shared" si="202"/>
        <v>83964</v>
      </c>
      <c r="AA144" s="103">
        <f t="shared" si="202"/>
        <v>83520</v>
      </c>
      <c r="AB144" s="103">
        <f t="shared" si="202"/>
        <v>84875</v>
      </c>
      <c r="AC144" s="103">
        <f t="shared" si="202"/>
        <v>86352</v>
      </c>
      <c r="AD144" s="103">
        <f t="shared" si="202"/>
        <v>88800</v>
      </c>
      <c r="AE144" s="103">
        <f t="shared" si="202"/>
        <v>89465</v>
      </c>
      <c r="AF144" s="103">
        <f t="shared" si="202"/>
        <v>91742</v>
      </c>
      <c r="AG144" s="103">
        <f t="shared" si="202"/>
        <v>94008</v>
      </c>
      <c r="AH144" s="103">
        <f t="shared" si="202"/>
        <v>98418</v>
      </c>
      <c r="AI144" s="103">
        <f t="shared" si="202"/>
        <v>100642</v>
      </c>
      <c r="AJ144" s="103">
        <f t="shared" si="202"/>
        <v>102501</v>
      </c>
      <c r="AK144" s="103">
        <f t="shared" si="202"/>
        <v>103392</v>
      </c>
      <c r="AL144" s="103">
        <f t="shared" si="202"/>
        <v>106548</v>
      </c>
      <c r="AM144" s="103">
        <f t="shared" si="202"/>
        <v>105524</v>
      </c>
      <c r="AN144" s="103">
        <f t="shared" si="202"/>
        <v>108816</v>
      </c>
      <c r="AO144" s="103">
        <f t="shared" si="202"/>
        <v>110034</v>
      </c>
      <c r="AP144" s="103">
        <f t="shared" si="202"/>
        <v>112285</v>
      </c>
      <c r="AQ144" s="103">
        <f t="shared" si="202"/>
        <v>112042</v>
      </c>
      <c r="AR144" s="103">
        <f t="shared" si="202"/>
        <v>115092</v>
      </c>
      <c r="AS144" s="103">
        <f t="shared" si="202"/>
        <v>114941</v>
      </c>
      <c r="AT144" s="103">
        <f t="shared" si="202"/>
        <v>115860</v>
      </c>
      <c r="AU144" s="103">
        <f t="shared" si="202"/>
        <v>112799</v>
      </c>
      <c r="AV144" s="103">
        <f t="shared" si="202"/>
        <v>111703</v>
      </c>
      <c r="AW144" s="103">
        <f t="shared" si="202"/>
        <v>111964</v>
      </c>
      <c r="AX144" s="103">
        <f t="shared" si="202"/>
        <v>111412</v>
      </c>
      <c r="AY144" s="103">
        <f t="shared" si="202"/>
        <v>110841</v>
      </c>
      <c r="AZ144" s="103">
        <f t="shared" si="202"/>
        <v>113651</v>
      </c>
      <c r="BA144" s="103">
        <f t="shared" si="202"/>
        <v>114358</v>
      </c>
      <c r="BB144" s="103">
        <f t="shared" si="202"/>
        <v>117821</v>
      </c>
      <c r="BC144" s="103">
        <f t="shared" si="202"/>
        <v>121986</v>
      </c>
      <c r="BD144" s="103">
        <f t="shared" si="202"/>
        <v>123891</v>
      </c>
      <c r="BE144" s="103">
        <f t="shared" si="202"/>
        <v>127255</v>
      </c>
      <c r="BF144" s="103">
        <f t="shared" si="202"/>
        <v>130255</v>
      </c>
      <c r="BG144" s="103">
        <f t="shared" si="202"/>
        <v>131632</v>
      </c>
      <c r="BH144" s="103">
        <f t="shared" si="202"/>
        <v>134445</v>
      </c>
      <c r="BI144" s="103">
        <f t="shared" si="202"/>
        <v>134937</v>
      </c>
      <c r="BJ144" s="103">
        <f t="shared" si="202"/>
        <v>136985</v>
      </c>
      <c r="BK144" s="103">
        <f t="shared" si="202"/>
        <v>133055</v>
      </c>
      <c r="BL144" s="103">
        <f t="shared" si="202"/>
        <v>127962</v>
      </c>
      <c r="BM144" s="103">
        <f t="shared" si="202"/>
        <v>123655</v>
      </c>
      <c r="BN144" s="103">
        <f t="shared" si="202"/>
        <v>120293</v>
      </c>
      <c r="BO144" s="103">
        <f t="shared" ref="BO144:DZ144" si="203">BO48+BO96</f>
        <v>116508</v>
      </c>
      <c r="BP144" s="103">
        <f t="shared" si="203"/>
        <v>112091</v>
      </c>
      <c r="BQ144" s="103">
        <f t="shared" si="203"/>
        <v>109377</v>
      </c>
      <c r="BR144" s="103">
        <f t="shared" si="203"/>
        <v>105887</v>
      </c>
      <c r="BS144" s="103">
        <f t="shared" si="203"/>
        <v>101491</v>
      </c>
      <c r="BT144" s="103">
        <f t="shared" si="203"/>
        <v>98302</v>
      </c>
      <c r="BU144" s="103">
        <f t="shared" si="203"/>
        <v>94687</v>
      </c>
      <c r="BV144" s="103">
        <f t="shared" si="203"/>
        <v>93599</v>
      </c>
      <c r="BW144" s="103">
        <f t="shared" si="203"/>
        <v>89583</v>
      </c>
      <c r="BX144" s="103">
        <f t="shared" si="203"/>
        <v>91526</v>
      </c>
      <c r="BY144" s="103">
        <f t="shared" si="203"/>
        <v>89319</v>
      </c>
      <c r="BZ144" s="103">
        <f t="shared" si="203"/>
        <v>89561</v>
      </c>
      <c r="CA144" s="103">
        <f t="shared" si="203"/>
        <v>87569</v>
      </c>
      <c r="CB144" s="103">
        <f t="shared" si="203"/>
        <v>86856</v>
      </c>
      <c r="CC144" s="103">
        <f t="shared" si="203"/>
        <v>82537</v>
      </c>
      <c r="CD144" s="103">
        <f t="shared" si="203"/>
        <v>80903</v>
      </c>
      <c r="CE144" s="103">
        <f t="shared" si="203"/>
        <v>77452</v>
      </c>
      <c r="CF144" s="103">
        <f t="shared" si="203"/>
        <v>73399</v>
      </c>
      <c r="CG144" s="103">
        <f t="shared" si="203"/>
        <v>68140</v>
      </c>
      <c r="CH144" s="103">
        <f t="shared" si="203"/>
        <v>62135</v>
      </c>
      <c r="CI144" s="103">
        <f t="shared" si="203"/>
        <v>59946</v>
      </c>
      <c r="CJ144" s="103">
        <f t="shared" si="203"/>
        <v>57332</v>
      </c>
      <c r="CK144" s="103">
        <f t="shared" si="203"/>
        <v>54226</v>
      </c>
      <c r="CL144" s="103">
        <f t="shared" si="203"/>
        <v>53247</v>
      </c>
      <c r="CM144" s="103">
        <f t="shared" si="203"/>
        <v>51575</v>
      </c>
      <c r="CN144" s="103">
        <f t="shared" si="203"/>
        <v>49148</v>
      </c>
      <c r="CO144" s="103">
        <f t="shared" si="203"/>
        <v>45947</v>
      </c>
      <c r="CP144" s="103">
        <f t="shared" si="203"/>
        <v>43899</v>
      </c>
      <c r="CQ144" s="103">
        <f t="shared" si="203"/>
        <v>40870</v>
      </c>
      <c r="CR144" s="103">
        <f t="shared" si="203"/>
        <v>38788</v>
      </c>
      <c r="CS144" s="103">
        <f t="shared" si="203"/>
        <v>35049</v>
      </c>
      <c r="CT144" s="103">
        <f t="shared" si="203"/>
        <v>31793</v>
      </c>
      <c r="CU144" s="103">
        <f t="shared" si="203"/>
        <v>28158</v>
      </c>
      <c r="CV144" s="103">
        <f t="shared" si="203"/>
        <v>25623</v>
      </c>
      <c r="CW144" s="103">
        <f t="shared" si="203"/>
        <v>22494</v>
      </c>
      <c r="CX144" s="103">
        <f t="shared" si="203"/>
        <v>19271</v>
      </c>
      <c r="CY144" s="103">
        <f t="shared" si="203"/>
        <v>16203</v>
      </c>
      <c r="CZ144" s="103">
        <f t="shared" si="203"/>
        <v>13235</v>
      </c>
      <c r="DA144" s="103">
        <f t="shared" si="203"/>
        <v>11080</v>
      </c>
      <c r="DB144" s="103">
        <f t="shared" si="203"/>
        <v>8253</v>
      </c>
      <c r="DC144" s="103">
        <f t="shared" si="203"/>
        <v>5439</v>
      </c>
      <c r="DD144" s="103">
        <f t="shared" si="203"/>
        <v>3878</v>
      </c>
      <c r="DE144" s="103">
        <f t="shared" si="203"/>
        <v>2844</v>
      </c>
      <c r="DF144" s="103">
        <f t="shared" si="203"/>
        <v>2040</v>
      </c>
      <c r="DG144" s="103">
        <f t="shared" si="203"/>
        <v>1348</v>
      </c>
      <c r="DH144" s="103">
        <f t="shared" si="203"/>
        <v>1014</v>
      </c>
      <c r="DI144" s="103">
        <f t="shared" si="203"/>
        <v>1495</v>
      </c>
      <c r="DJ144" s="103">
        <f t="shared" si="203"/>
        <v>0</v>
      </c>
      <c r="DK144" s="103">
        <f t="shared" si="203"/>
        <v>0</v>
      </c>
      <c r="DL144" s="103">
        <f t="shared" si="203"/>
        <v>0</v>
      </c>
      <c r="DM144" s="103">
        <f t="shared" si="203"/>
        <v>0</v>
      </c>
      <c r="DN144" s="103">
        <f t="shared" si="203"/>
        <v>0</v>
      </c>
      <c r="DO144" s="103">
        <f t="shared" si="203"/>
        <v>0</v>
      </c>
      <c r="DP144" s="103">
        <f t="shared" si="203"/>
        <v>0</v>
      </c>
      <c r="DQ144" s="103">
        <f t="shared" si="203"/>
        <v>0</v>
      </c>
      <c r="DR144" s="103">
        <f t="shared" si="203"/>
        <v>0</v>
      </c>
      <c r="DS144" s="103">
        <f t="shared" si="203"/>
        <v>0</v>
      </c>
      <c r="DT144" s="103">
        <f t="shared" si="203"/>
        <v>0</v>
      </c>
      <c r="DU144" s="103">
        <f t="shared" si="203"/>
        <v>0</v>
      </c>
      <c r="DV144" s="103">
        <f t="shared" si="203"/>
        <v>0</v>
      </c>
      <c r="DW144" s="103">
        <f t="shared" si="203"/>
        <v>0</v>
      </c>
      <c r="DX144" s="103">
        <f t="shared" si="203"/>
        <v>0</v>
      </c>
      <c r="DY144" s="103">
        <f t="shared" si="203"/>
        <v>0</v>
      </c>
      <c r="DZ144" s="103">
        <f t="shared" si="203"/>
        <v>0</v>
      </c>
      <c r="EA144" s="103">
        <f t="shared" ref="EA144:EC144" si="204">EA48+EA96</f>
        <v>0</v>
      </c>
      <c r="EB144" s="103">
        <f t="shared" si="204"/>
        <v>0</v>
      </c>
      <c r="EC144" s="103">
        <f t="shared" si="204"/>
        <v>0</v>
      </c>
    </row>
    <row r="145" spans="1:133" ht="0.95" customHeight="1" x14ac:dyDescent="0.25">
      <c r="A145" s="88">
        <v>2014</v>
      </c>
      <c r="B145" s="102">
        <f t="shared" si="201"/>
        <v>8237666</v>
      </c>
      <c r="C145" s="97">
        <f t="shared" ref="C145:BN145" si="205">C49+C97</f>
        <v>5062378</v>
      </c>
      <c r="D145" s="97">
        <f t="shared" si="205"/>
        <v>5151208</v>
      </c>
      <c r="E145" s="97">
        <f t="shared" si="205"/>
        <v>5239200</v>
      </c>
      <c r="F145" s="97">
        <f t="shared" si="205"/>
        <v>5326781</v>
      </c>
      <c r="G145" s="97">
        <f t="shared" si="205"/>
        <v>5412853</v>
      </c>
      <c r="H145" s="97">
        <f t="shared" si="205"/>
        <v>1511536</v>
      </c>
      <c r="I145" s="97">
        <f t="shared" si="205"/>
        <v>1422706</v>
      </c>
      <c r="J145" s="97">
        <f t="shared" si="205"/>
        <v>1334714</v>
      </c>
      <c r="K145" s="97">
        <f t="shared" si="205"/>
        <v>1247133</v>
      </c>
      <c r="L145" s="97">
        <f t="shared" si="205"/>
        <v>1161061</v>
      </c>
      <c r="M145" s="103">
        <f t="shared" si="205"/>
        <v>83730</v>
      </c>
      <c r="N145" s="103">
        <f t="shared" si="205"/>
        <v>83494</v>
      </c>
      <c r="O145" s="103">
        <f t="shared" si="205"/>
        <v>83897</v>
      </c>
      <c r="P145" s="103">
        <f t="shared" si="205"/>
        <v>82976</v>
      </c>
      <c r="Q145" s="103">
        <f t="shared" si="205"/>
        <v>84198</v>
      </c>
      <c r="R145" s="103">
        <f t="shared" si="205"/>
        <v>82637</v>
      </c>
      <c r="S145" s="103">
        <f t="shared" si="205"/>
        <v>82082</v>
      </c>
      <c r="T145" s="103">
        <f t="shared" si="205"/>
        <v>80602</v>
      </c>
      <c r="U145" s="103">
        <f t="shared" si="205"/>
        <v>79807</v>
      </c>
      <c r="V145" s="103">
        <f t="shared" si="205"/>
        <v>79631</v>
      </c>
      <c r="W145" s="103">
        <f t="shared" si="205"/>
        <v>79626</v>
      </c>
      <c r="X145" s="103">
        <f t="shared" si="205"/>
        <v>78370</v>
      </c>
      <c r="Y145" s="103">
        <f t="shared" si="205"/>
        <v>79465</v>
      </c>
      <c r="Z145" s="103">
        <f t="shared" si="205"/>
        <v>79805</v>
      </c>
      <c r="AA145" s="103">
        <f t="shared" si="205"/>
        <v>84661</v>
      </c>
      <c r="AB145" s="103">
        <f t="shared" si="205"/>
        <v>84237</v>
      </c>
      <c r="AC145" s="103">
        <f t="shared" si="205"/>
        <v>85664</v>
      </c>
      <c r="AD145" s="103">
        <f t="shared" si="205"/>
        <v>87128</v>
      </c>
      <c r="AE145" s="103">
        <f t="shared" si="205"/>
        <v>90369</v>
      </c>
      <c r="AF145" s="103">
        <f t="shared" si="205"/>
        <v>91373</v>
      </c>
      <c r="AG145" s="103">
        <f t="shared" si="205"/>
        <v>93302</v>
      </c>
      <c r="AH145" s="103">
        <f t="shared" si="205"/>
        <v>95596</v>
      </c>
      <c r="AI145" s="103">
        <f t="shared" si="205"/>
        <v>100536</v>
      </c>
      <c r="AJ145" s="103">
        <f t="shared" si="205"/>
        <v>103338</v>
      </c>
      <c r="AK145" s="103">
        <f t="shared" si="205"/>
        <v>105541</v>
      </c>
      <c r="AL145" s="103">
        <f t="shared" si="205"/>
        <v>106422</v>
      </c>
      <c r="AM145" s="103">
        <f t="shared" si="205"/>
        <v>110123</v>
      </c>
      <c r="AN145" s="103">
        <f t="shared" si="205"/>
        <v>109260</v>
      </c>
      <c r="AO145" s="103">
        <f t="shared" si="205"/>
        <v>112188</v>
      </c>
      <c r="AP145" s="103">
        <f t="shared" si="205"/>
        <v>113451</v>
      </c>
      <c r="AQ145" s="103">
        <f t="shared" si="205"/>
        <v>115063</v>
      </c>
      <c r="AR145" s="103">
        <f t="shared" si="205"/>
        <v>114796</v>
      </c>
      <c r="AS145" s="103">
        <f t="shared" si="205"/>
        <v>117620</v>
      </c>
      <c r="AT145" s="103">
        <f t="shared" si="205"/>
        <v>117166</v>
      </c>
      <c r="AU145" s="103">
        <f t="shared" si="205"/>
        <v>117803</v>
      </c>
      <c r="AV145" s="103">
        <f t="shared" si="205"/>
        <v>114646</v>
      </c>
      <c r="AW145" s="103">
        <f t="shared" si="205"/>
        <v>113408</v>
      </c>
      <c r="AX145" s="103">
        <f t="shared" si="205"/>
        <v>113520</v>
      </c>
      <c r="AY145" s="103">
        <f t="shared" si="205"/>
        <v>112829</v>
      </c>
      <c r="AZ145" s="103">
        <f t="shared" si="205"/>
        <v>112317</v>
      </c>
      <c r="BA145" s="103">
        <f t="shared" si="205"/>
        <v>114969</v>
      </c>
      <c r="BB145" s="103">
        <f t="shared" si="205"/>
        <v>115627</v>
      </c>
      <c r="BC145" s="103">
        <f t="shared" si="205"/>
        <v>119165</v>
      </c>
      <c r="BD145" s="103">
        <f t="shared" si="205"/>
        <v>123116</v>
      </c>
      <c r="BE145" s="103">
        <f t="shared" si="205"/>
        <v>124883</v>
      </c>
      <c r="BF145" s="103">
        <f t="shared" si="205"/>
        <v>128140</v>
      </c>
      <c r="BG145" s="103">
        <f t="shared" si="205"/>
        <v>131074</v>
      </c>
      <c r="BH145" s="103">
        <f t="shared" si="205"/>
        <v>132348</v>
      </c>
      <c r="BI145" s="103">
        <f t="shared" si="205"/>
        <v>135157</v>
      </c>
      <c r="BJ145" s="103">
        <f t="shared" si="205"/>
        <v>135381</v>
      </c>
      <c r="BK145" s="103">
        <f t="shared" si="205"/>
        <v>137385</v>
      </c>
      <c r="BL145" s="103">
        <f t="shared" si="205"/>
        <v>133323</v>
      </c>
      <c r="BM145" s="103">
        <f t="shared" si="205"/>
        <v>128126</v>
      </c>
      <c r="BN145" s="103">
        <f t="shared" si="205"/>
        <v>123612</v>
      </c>
      <c r="BO145" s="103">
        <f t="shared" ref="BO145:DZ145" si="206">BO49+BO97</f>
        <v>120169</v>
      </c>
      <c r="BP145" s="103">
        <f t="shared" si="206"/>
        <v>116355</v>
      </c>
      <c r="BQ145" s="103">
        <f t="shared" si="206"/>
        <v>111835</v>
      </c>
      <c r="BR145" s="103">
        <f t="shared" si="206"/>
        <v>108928</v>
      </c>
      <c r="BS145" s="103">
        <f t="shared" si="206"/>
        <v>105395</v>
      </c>
      <c r="BT145" s="103">
        <f t="shared" si="206"/>
        <v>100950</v>
      </c>
      <c r="BU145" s="103">
        <f t="shared" si="206"/>
        <v>97474</v>
      </c>
      <c r="BV145" s="103">
        <f t="shared" si="206"/>
        <v>93958</v>
      </c>
      <c r="BW145" s="103">
        <f t="shared" si="206"/>
        <v>92790</v>
      </c>
      <c r="BX145" s="103">
        <f t="shared" si="206"/>
        <v>88729</v>
      </c>
      <c r="BY145" s="103">
        <f t="shared" si="206"/>
        <v>90535</v>
      </c>
      <c r="BZ145" s="103">
        <f t="shared" si="206"/>
        <v>88082</v>
      </c>
      <c r="CA145" s="103">
        <f t="shared" si="206"/>
        <v>88411</v>
      </c>
      <c r="CB145" s="103">
        <f t="shared" si="206"/>
        <v>86626</v>
      </c>
      <c r="CC145" s="103">
        <f t="shared" si="206"/>
        <v>85862</v>
      </c>
      <c r="CD145" s="103">
        <f t="shared" si="206"/>
        <v>81575</v>
      </c>
      <c r="CE145" s="103">
        <f t="shared" si="206"/>
        <v>79860</v>
      </c>
      <c r="CF145" s="103">
        <f t="shared" si="206"/>
        <v>76403</v>
      </c>
      <c r="CG145" s="103">
        <f t="shared" si="206"/>
        <v>72359</v>
      </c>
      <c r="CH145" s="103">
        <f t="shared" si="206"/>
        <v>67018</v>
      </c>
      <c r="CI145" s="103">
        <f t="shared" si="206"/>
        <v>61086</v>
      </c>
      <c r="CJ145" s="103">
        <f t="shared" si="206"/>
        <v>58771</v>
      </c>
      <c r="CK145" s="103">
        <f t="shared" si="206"/>
        <v>56078</v>
      </c>
      <c r="CL145" s="103">
        <f t="shared" si="206"/>
        <v>52924</v>
      </c>
      <c r="CM145" s="103">
        <f t="shared" si="206"/>
        <v>51759</v>
      </c>
      <c r="CN145" s="103">
        <f t="shared" si="206"/>
        <v>50050</v>
      </c>
      <c r="CO145" s="103">
        <f t="shared" si="206"/>
        <v>47388</v>
      </c>
      <c r="CP145" s="103">
        <f t="shared" si="206"/>
        <v>44048</v>
      </c>
      <c r="CQ145" s="103">
        <f t="shared" si="206"/>
        <v>41857</v>
      </c>
      <c r="CR145" s="103">
        <f t="shared" si="206"/>
        <v>38737</v>
      </c>
      <c r="CS145" s="103">
        <f t="shared" si="206"/>
        <v>36471</v>
      </c>
      <c r="CT145" s="103">
        <f t="shared" si="206"/>
        <v>32630</v>
      </c>
      <c r="CU145" s="103">
        <f t="shared" si="206"/>
        <v>29283</v>
      </c>
      <c r="CV145" s="103">
        <f t="shared" si="206"/>
        <v>25534</v>
      </c>
      <c r="CW145" s="103">
        <f t="shared" si="206"/>
        <v>22974</v>
      </c>
      <c r="CX145" s="103">
        <f t="shared" si="206"/>
        <v>19733</v>
      </c>
      <c r="CY145" s="103">
        <f t="shared" si="206"/>
        <v>16766</v>
      </c>
      <c r="CZ145" s="103">
        <f t="shared" si="206"/>
        <v>13772</v>
      </c>
      <c r="DA145" s="103">
        <f t="shared" si="206"/>
        <v>10983</v>
      </c>
      <c r="DB145" s="103">
        <f t="shared" si="206"/>
        <v>8982</v>
      </c>
      <c r="DC145" s="103">
        <f t="shared" si="206"/>
        <v>6533</v>
      </c>
      <c r="DD145" s="103">
        <f t="shared" si="206"/>
        <v>4184</v>
      </c>
      <c r="DE145" s="103">
        <f t="shared" si="206"/>
        <v>2901</v>
      </c>
      <c r="DF145" s="103">
        <f t="shared" si="206"/>
        <v>2016</v>
      </c>
      <c r="DG145" s="103">
        <f t="shared" si="206"/>
        <v>1430</v>
      </c>
      <c r="DH145" s="103">
        <f t="shared" si="206"/>
        <v>936</v>
      </c>
      <c r="DI145" s="103">
        <f t="shared" si="206"/>
        <v>1543</v>
      </c>
      <c r="DJ145" s="103">
        <f t="shared" si="206"/>
        <v>0</v>
      </c>
      <c r="DK145" s="103">
        <f t="shared" si="206"/>
        <v>0</v>
      </c>
      <c r="DL145" s="103">
        <f t="shared" si="206"/>
        <v>0</v>
      </c>
      <c r="DM145" s="103">
        <f t="shared" si="206"/>
        <v>0</v>
      </c>
      <c r="DN145" s="103">
        <f t="shared" si="206"/>
        <v>0</v>
      </c>
      <c r="DO145" s="103">
        <f t="shared" si="206"/>
        <v>0</v>
      </c>
      <c r="DP145" s="103">
        <f t="shared" si="206"/>
        <v>0</v>
      </c>
      <c r="DQ145" s="103">
        <f t="shared" si="206"/>
        <v>0</v>
      </c>
      <c r="DR145" s="103">
        <f t="shared" si="206"/>
        <v>0</v>
      </c>
      <c r="DS145" s="103">
        <f t="shared" si="206"/>
        <v>0</v>
      </c>
      <c r="DT145" s="103">
        <f t="shared" si="206"/>
        <v>0</v>
      </c>
      <c r="DU145" s="103">
        <f t="shared" si="206"/>
        <v>0</v>
      </c>
      <c r="DV145" s="103">
        <f t="shared" si="206"/>
        <v>0</v>
      </c>
      <c r="DW145" s="103">
        <f t="shared" si="206"/>
        <v>0</v>
      </c>
      <c r="DX145" s="103">
        <f t="shared" si="206"/>
        <v>0</v>
      </c>
      <c r="DY145" s="103">
        <f t="shared" si="206"/>
        <v>0</v>
      </c>
      <c r="DZ145" s="103">
        <f t="shared" si="206"/>
        <v>0</v>
      </c>
      <c r="EA145" s="103">
        <f t="shared" ref="EA145:EC145" si="207">EA49+EA97</f>
        <v>0</v>
      </c>
      <c r="EB145" s="103">
        <f t="shared" si="207"/>
        <v>0</v>
      </c>
      <c r="EC145" s="103">
        <f t="shared" si="207"/>
        <v>0</v>
      </c>
    </row>
    <row r="146" spans="1:133" ht="0.95" customHeight="1" x14ac:dyDescent="0.25">
      <c r="A146" s="88">
        <v>2015</v>
      </c>
      <c r="B146" s="102">
        <f t="shared" si="201"/>
        <v>8327126</v>
      </c>
      <c r="C146" s="97">
        <f t="shared" ref="C146:BN146" si="208">C50+C98</f>
        <v>5111971</v>
      </c>
      <c r="D146" s="97">
        <f t="shared" si="208"/>
        <v>5200134</v>
      </c>
      <c r="E146" s="97">
        <f t="shared" si="208"/>
        <v>5287792</v>
      </c>
      <c r="F146" s="97">
        <f t="shared" si="208"/>
        <v>5374634</v>
      </c>
      <c r="G146" s="97">
        <f t="shared" si="208"/>
        <v>5461093</v>
      </c>
      <c r="H146" s="97">
        <f t="shared" si="208"/>
        <v>1539652</v>
      </c>
      <c r="I146" s="97">
        <f t="shared" si="208"/>
        <v>1451489</v>
      </c>
      <c r="J146" s="97">
        <f t="shared" si="208"/>
        <v>1363831</v>
      </c>
      <c r="K146" s="97">
        <f t="shared" si="208"/>
        <v>1276989</v>
      </c>
      <c r="L146" s="97">
        <f t="shared" si="208"/>
        <v>1190530</v>
      </c>
      <c r="M146" s="103">
        <f t="shared" si="208"/>
        <v>84904</v>
      </c>
      <c r="N146" s="103">
        <f t="shared" si="208"/>
        <v>85645</v>
      </c>
      <c r="O146" s="103">
        <f t="shared" si="208"/>
        <v>84249</v>
      </c>
      <c r="P146" s="103">
        <f t="shared" si="208"/>
        <v>84600</v>
      </c>
      <c r="Q146" s="103">
        <f t="shared" si="208"/>
        <v>83633</v>
      </c>
      <c r="R146" s="103">
        <f t="shared" si="208"/>
        <v>84976</v>
      </c>
      <c r="S146" s="103">
        <f t="shared" si="208"/>
        <v>83454</v>
      </c>
      <c r="T146" s="103">
        <f t="shared" si="208"/>
        <v>82877</v>
      </c>
      <c r="U146" s="103">
        <f t="shared" si="208"/>
        <v>81371</v>
      </c>
      <c r="V146" s="103">
        <f t="shared" si="208"/>
        <v>80579</v>
      </c>
      <c r="W146" s="103">
        <f t="shared" si="208"/>
        <v>80401</v>
      </c>
      <c r="X146" s="103">
        <f t="shared" si="208"/>
        <v>80352</v>
      </c>
      <c r="Y146" s="103">
        <f t="shared" si="208"/>
        <v>79068</v>
      </c>
      <c r="Z146" s="103">
        <f t="shared" si="208"/>
        <v>80158</v>
      </c>
      <c r="AA146" s="103">
        <f t="shared" si="208"/>
        <v>80525</v>
      </c>
      <c r="AB146" s="103">
        <f t="shared" si="208"/>
        <v>85425</v>
      </c>
      <c r="AC146" s="103">
        <f t="shared" si="208"/>
        <v>85064</v>
      </c>
      <c r="AD146" s="103">
        <f t="shared" si="208"/>
        <v>86627</v>
      </c>
      <c r="AE146" s="103">
        <f t="shared" si="208"/>
        <v>88927</v>
      </c>
      <c r="AF146" s="103">
        <f t="shared" si="208"/>
        <v>92668</v>
      </c>
      <c r="AG146" s="103">
        <f t="shared" si="208"/>
        <v>93227</v>
      </c>
      <c r="AH146" s="103">
        <f t="shared" si="208"/>
        <v>95135</v>
      </c>
      <c r="AI146" s="103">
        <f t="shared" si="208"/>
        <v>97950</v>
      </c>
      <c r="AJ146" s="103">
        <f t="shared" si="208"/>
        <v>103337</v>
      </c>
      <c r="AK146" s="103">
        <f t="shared" si="208"/>
        <v>106399</v>
      </c>
      <c r="AL146" s="103">
        <f t="shared" si="208"/>
        <v>108900</v>
      </c>
      <c r="AM146" s="103">
        <f t="shared" si="208"/>
        <v>109967</v>
      </c>
      <c r="AN146" s="103">
        <f t="shared" si="208"/>
        <v>113680</v>
      </c>
      <c r="AO146" s="103">
        <f t="shared" si="208"/>
        <v>112826</v>
      </c>
      <c r="AP146" s="103">
        <f t="shared" si="208"/>
        <v>115214</v>
      </c>
      <c r="AQ146" s="103">
        <f t="shared" si="208"/>
        <v>116102</v>
      </c>
      <c r="AR146" s="103">
        <f t="shared" si="208"/>
        <v>117710</v>
      </c>
      <c r="AS146" s="103">
        <f t="shared" si="208"/>
        <v>116936</v>
      </c>
      <c r="AT146" s="103">
        <f t="shared" si="208"/>
        <v>119582</v>
      </c>
      <c r="AU146" s="103">
        <f t="shared" si="208"/>
        <v>118954</v>
      </c>
      <c r="AV146" s="103">
        <f t="shared" si="208"/>
        <v>119484</v>
      </c>
      <c r="AW146" s="103">
        <f t="shared" si="208"/>
        <v>116085</v>
      </c>
      <c r="AX146" s="103">
        <f t="shared" si="208"/>
        <v>114823</v>
      </c>
      <c r="AY146" s="103">
        <f t="shared" si="208"/>
        <v>114775</v>
      </c>
      <c r="AZ146" s="103">
        <f t="shared" si="208"/>
        <v>114043</v>
      </c>
      <c r="BA146" s="103">
        <f t="shared" si="208"/>
        <v>113461</v>
      </c>
      <c r="BB146" s="103">
        <f t="shared" si="208"/>
        <v>116060</v>
      </c>
      <c r="BC146" s="103">
        <f t="shared" si="208"/>
        <v>116596</v>
      </c>
      <c r="BD146" s="103">
        <f t="shared" si="208"/>
        <v>120122</v>
      </c>
      <c r="BE146" s="103">
        <f t="shared" si="208"/>
        <v>123928</v>
      </c>
      <c r="BF146" s="103">
        <f t="shared" si="208"/>
        <v>125593</v>
      </c>
      <c r="BG146" s="103">
        <f t="shared" si="208"/>
        <v>128798</v>
      </c>
      <c r="BH146" s="103">
        <f t="shared" si="208"/>
        <v>131653</v>
      </c>
      <c r="BI146" s="103">
        <f t="shared" si="208"/>
        <v>132787</v>
      </c>
      <c r="BJ146" s="103">
        <f t="shared" si="208"/>
        <v>135414</v>
      </c>
      <c r="BK146" s="103">
        <f t="shared" si="208"/>
        <v>135553</v>
      </c>
      <c r="BL146" s="103">
        <f t="shared" si="208"/>
        <v>137557</v>
      </c>
      <c r="BM146" s="103">
        <f t="shared" si="208"/>
        <v>133203</v>
      </c>
      <c r="BN146" s="103">
        <f t="shared" si="208"/>
        <v>128026</v>
      </c>
      <c r="BO146" s="103">
        <f t="shared" ref="BO146:DZ146" si="209">BO50+BO98</f>
        <v>123435</v>
      </c>
      <c r="BP146" s="103">
        <f t="shared" si="209"/>
        <v>119891</v>
      </c>
      <c r="BQ146" s="103">
        <f t="shared" si="209"/>
        <v>115985</v>
      </c>
      <c r="BR146" s="103">
        <f t="shared" si="209"/>
        <v>111378</v>
      </c>
      <c r="BS146" s="103">
        <f t="shared" si="209"/>
        <v>108328</v>
      </c>
      <c r="BT146" s="103">
        <f t="shared" si="209"/>
        <v>104695</v>
      </c>
      <c r="BU146" s="103">
        <f t="shared" si="209"/>
        <v>99934</v>
      </c>
      <c r="BV146" s="103">
        <f t="shared" si="209"/>
        <v>96618</v>
      </c>
      <c r="BW146" s="103">
        <f t="shared" si="209"/>
        <v>93031</v>
      </c>
      <c r="BX146" s="103">
        <f t="shared" si="209"/>
        <v>91759</v>
      </c>
      <c r="BY146" s="103">
        <f t="shared" si="209"/>
        <v>87637</v>
      </c>
      <c r="BZ146" s="103">
        <f t="shared" si="209"/>
        <v>89081</v>
      </c>
      <c r="CA146" s="103">
        <f t="shared" si="209"/>
        <v>86899</v>
      </c>
      <c r="CB146" s="103">
        <f t="shared" si="209"/>
        <v>87320</v>
      </c>
      <c r="CC146" s="103">
        <f t="shared" si="209"/>
        <v>85534</v>
      </c>
      <c r="CD146" s="103">
        <f t="shared" si="209"/>
        <v>84759</v>
      </c>
      <c r="CE146" s="103">
        <f t="shared" si="209"/>
        <v>80555</v>
      </c>
      <c r="CF146" s="103">
        <f t="shared" si="209"/>
        <v>78648</v>
      </c>
      <c r="CG146" s="103">
        <f t="shared" si="209"/>
        <v>75186</v>
      </c>
      <c r="CH146" s="103">
        <f t="shared" si="209"/>
        <v>71154</v>
      </c>
      <c r="CI146" s="103">
        <f t="shared" si="209"/>
        <v>65706</v>
      </c>
      <c r="CJ146" s="103">
        <f t="shared" si="209"/>
        <v>59840</v>
      </c>
      <c r="CK146" s="103">
        <f t="shared" si="209"/>
        <v>57390</v>
      </c>
      <c r="CL146" s="103">
        <f t="shared" si="209"/>
        <v>54599</v>
      </c>
      <c r="CM146" s="103">
        <f t="shared" si="209"/>
        <v>51431</v>
      </c>
      <c r="CN146" s="103">
        <f t="shared" si="209"/>
        <v>50083</v>
      </c>
      <c r="CO146" s="103">
        <f t="shared" si="209"/>
        <v>48254</v>
      </c>
      <c r="CP146" s="103">
        <f t="shared" si="209"/>
        <v>45370</v>
      </c>
      <c r="CQ146" s="103">
        <f t="shared" si="209"/>
        <v>41982</v>
      </c>
      <c r="CR146" s="103">
        <f t="shared" si="209"/>
        <v>39590</v>
      </c>
      <c r="CS146" s="103">
        <f t="shared" si="209"/>
        <v>36307</v>
      </c>
      <c r="CT146" s="103">
        <f t="shared" si="209"/>
        <v>33966</v>
      </c>
      <c r="CU146" s="103">
        <f t="shared" si="209"/>
        <v>29947</v>
      </c>
      <c r="CV146" s="103">
        <f t="shared" si="209"/>
        <v>26560</v>
      </c>
      <c r="CW146" s="103">
        <f t="shared" si="209"/>
        <v>22767</v>
      </c>
      <c r="CX146" s="103">
        <f t="shared" si="209"/>
        <v>20153</v>
      </c>
      <c r="CY146" s="103">
        <f t="shared" si="209"/>
        <v>16964</v>
      </c>
      <c r="CZ146" s="103">
        <f t="shared" si="209"/>
        <v>14103</v>
      </c>
      <c r="DA146" s="103">
        <f t="shared" si="209"/>
        <v>11349</v>
      </c>
      <c r="DB146" s="103">
        <f t="shared" si="209"/>
        <v>8704</v>
      </c>
      <c r="DC146" s="103">
        <f t="shared" si="209"/>
        <v>7025</v>
      </c>
      <c r="DD146" s="103">
        <f t="shared" si="209"/>
        <v>4898</v>
      </c>
      <c r="DE146" s="103">
        <f t="shared" si="209"/>
        <v>3031</v>
      </c>
      <c r="DF146" s="103">
        <f t="shared" si="209"/>
        <v>2041</v>
      </c>
      <c r="DG146" s="103">
        <f t="shared" si="209"/>
        <v>1368</v>
      </c>
      <c r="DH146" s="103">
        <f t="shared" si="209"/>
        <v>926</v>
      </c>
      <c r="DI146" s="103">
        <f t="shared" si="209"/>
        <v>1562</v>
      </c>
      <c r="DJ146" s="103">
        <f t="shared" si="209"/>
        <v>0</v>
      </c>
      <c r="DK146" s="103">
        <f t="shared" si="209"/>
        <v>0</v>
      </c>
      <c r="DL146" s="103">
        <f t="shared" si="209"/>
        <v>0</v>
      </c>
      <c r="DM146" s="103">
        <f t="shared" si="209"/>
        <v>0</v>
      </c>
      <c r="DN146" s="103">
        <f t="shared" si="209"/>
        <v>0</v>
      </c>
      <c r="DO146" s="103">
        <f t="shared" si="209"/>
        <v>0</v>
      </c>
      <c r="DP146" s="103">
        <f t="shared" si="209"/>
        <v>0</v>
      </c>
      <c r="DQ146" s="103">
        <f t="shared" si="209"/>
        <v>0</v>
      </c>
      <c r="DR146" s="103">
        <f t="shared" si="209"/>
        <v>0</v>
      </c>
      <c r="DS146" s="103">
        <f t="shared" si="209"/>
        <v>0</v>
      </c>
      <c r="DT146" s="103">
        <f t="shared" si="209"/>
        <v>0</v>
      </c>
      <c r="DU146" s="103">
        <f t="shared" si="209"/>
        <v>0</v>
      </c>
      <c r="DV146" s="103">
        <f t="shared" si="209"/>
        <v>0</v>
      </c>
      <c r="DW146" s="103">
        <f t="shared" si="209"/>
        <v>0</v>
      </c>
      <c r="DX146" s="103">
        <f t="shared" si="209"/>
        <v>0</v>
      </c>
      <c r="DY146" s="103">
        <f t="shared" si="209"/>
        <v>0</v>
      </c>
      <c r="DZ146" s="103">
        <f t="shared" si="209"/>
        <v>0</v>
      </c>
      <c r="EA146" s="103">
        <f t="shared" ref="EA146:EC146" si="210">EA50+EA98</f>
        <v>0</v>
      </c>
      <c r="EB146" s="103">
        <f t="shared" si="210"/>
        <v>0</v>
      </c>
      <c r="EC146" s="103">
        <f t="shared" si="210"/>
        <v>0</v>
      </c>
    </row>
  </sheetData>
  <sheetProtection algorithmName="SHA-512" hashValue="3Jm/ZPQJAwxE4rcbbgXRk60QBJKaI7I4pWG2kpnypH22Hpq8R/AYusakJJ3BxW0H2SwxBOoNgMPtc77bSnzK1g==" saltValue="GmH22Xwyt80V0aONevw8OA==" spinCount="100000" sheet="1" objects="1" scenarios="1" selectLockedCells="1" selectUnlockedCells="1"/>
  <pageMargins left="0.78740157499999996" right="0.78740157499999996" top="0.984251969" bottom="0.984251969" header="0.4921259845" footer="0.4921259845"/>
  <pageSetup paperSize="9" orientation="portrait" r:id="rId1"/>
  <ignoredErrors>
    <ignoredError sqref="C7:G44 C55:G92 C6:G6 C54:G5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Szenario AHV</vt:lpstr>
      <vt:lpstr>Erkl. vwl. Einflussgrössen</vt:lpstr>
      <vt:lpstr>Erkl. polit. Einflussgrössen</vt:lpstr>
      <vt:lpstr>1</vt:lpstr>
      <vt:lpstr>2</vt:lpstr>
      <vt:lpstr>3</vt:lpstr>
      <vt:lpstr>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dc:creator>
  <cp:lastModifiedBy>Lukas Rühli</cp:lastModifiedBy>
  <dcterms:created xsi:type="dcterms:W3CDTF">2009-11-02T18:16:21Z</dcterms:created>
  <dcterms:modified xsi:type="dcterms:W3CDTF">2016-10-10T13:43:49Z</dcterms:modified>
</cp:coreProperties>
</file>