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venirsuissech.sharepoint.com/sites/4602KantonalerFreiheitsindex/Freigegebene Dokumente/2025/03_redaktion_lektorat/"/>
    </mc:Choice>
  </mc:AlternateContent>
  <xr:revisionPtr revIDLastSave="0" documentId="8_{7B79F2C7-2BAA-4CD8-97E1-58267114ACDB}" xr6:coauthVersionLast="47" xr6:coauthVersionMax="47" xr10:uidLastSave="{00000000-0000-0000-0000-000000000000}"/>
  <bookViews>
    <workbookView xWindow="2657" yWindow="1654" windowWidth="23966" windowHeight="15506" firstSheet="1" xr2:uid="{F3F2C816-2F74-4C03-9CF6-DF67FF30DB21}"/>
  </bookViews>
  <sheets>
    <sheet name="Résumé et figure" sheetId="9" r:id="rId1"/>
    <sheet name="Valeurs des indices" sheetId="8" r:id="rId2"/>
    <sheet name="Classement" sheetId="10" r:id="rId3"/>
    <sheet name="Valeurs" sheetId="2" r:id="rId4"/>
    <sheet name="Composants" sheetId="3" r:id="rId5"/>
    <sheet name="Classements antécédents"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8" l="1"/>
  <c r="AA5" i="8"/>
  <c r="AE24" i="8"/>
  <c r="AD24" i="8"/>
  <c r="AC24" i="8"/>
  <c r="AB24" i="8"/>
  <c r="AA24" i="8"/>
  <c r="Z24" i="8"/>
  <c r="Y24" i="8"/>
  <c r="X24" i="8"/>
  <c r="W24" i="8"/>
  <c r="V24" i="8"/>
  <c r="U24" i="8"/>
  <c r="T24" i="8"/>
  <c r="S24" i="8"/>
  <c r="R24" i="8"/>
  <c r="Q24" i="8"/>
  <c r="P24" i="8"/>
  <c r="O24" i="8"/>
  <c r="N24" i="8"/>
  <c r="M24" i="8"/>
  <c r="L24" i="8"/>
  <c r="K24" i="8"/>
  <c r="J24" i="8"/>
  <c r="I24" i="8"/>
  <c r="H24" i="8"/>
  <c r="G24" i="8"/>
  <c r="F24" i="8"/>
  <c r="E24" i="8"/>
  <c r="AE5" i="8"/>
  <c r="AD5" i="8"/>
  <c r="AC5" i="8"/>
  <c r="AB5" i="8"/>
  <c r="Z5" i="8"/>
  <c r="Y5" i="8"/>
  <c r="X5" i="8"/>
  <c r="W5" i="8"/>
  <c r="V5" i="8"/>
  <c r="U5" i="8"/>
  <c r="T5" i="8"/>
  <c r="S5" i="8"/>
  <c r="R5" i="8"/>
  <c r="Q5" i="8"/>
  <c r="P5" i="8"/>
  <c r="O5" i="8"/>
  <c r="N5" i="8"/>
  <c r="M5" i="8"/>
  <c r="L5" i="8"/>
  <c r="K5" i="8"/>
  <c r="J5" i="8"/>
  <c r="I5" i="8"/>
  <c r="H5" i="8"/>
  <c r="G5" i="8"/>
  <c r="F5" i="8"/>
  <c r="E5" i="8"/>
  <c r="F3" i="8" l="1"/>
  <c r="G3" i="8"/>
  <c r="H3" i="8"/>
  <c r="I3" i="8"/>
  <c r="AB3" i="8"/>
  <c r="AC3" i="8"/>
  <c r="J3" i="8"/>
  <c r="K3" i="8"/>
  <c r="L3" i="8"/>
  <c r="AD3" i="8"/>
  <c r="M3" i="8"/>
  <c r="AE3" i="8"/>
  <c r="S3" i="8"/>
  <c r="T3" i="8"/>
  <c r="W3" i="8"/>
  <c r="Y3" i="8"/>
  <c r="AA3" i="8"/>
  <c r="X3" i="8"/>
  <c r="Z3" i="8"/>
  <c r="Q3" i="8"/>
  <c r="U3" i="8"/>
  <c r="N3" i="8"/>
  <c r="O3" i="8"/>
  <c r="P3" i="8"/>
  <c r="R3" i="8"/>
  <c r="V3" i="8"/>
  <c r="CD85" i="6" l="1"/>
  <c r="CC85" i="6"/>
  <c r="CB85" i="6"/>
  <c r="CA85" i="6"/>
  <c r="BZ85" i="6"/>
  <c r="BY85" i="6"/>
  <c r="BX85" i="6"/>
  <c r="BW85" i="6"/>
  <c r="BV85" i="6"/>
  <c r="BU85" i="6"/>
  <c r="BT85" i="6"/>
  <c r="BS85" i="6"/>
  <c r="BR85" i="6"/>
  <c r="BQ85" i="6"/>
  <c r="BP85" i="6"/>
  <c r="BO85" i="6"/>
  <c r="BN85" i="6"/>
  <c r="BM85" i="6"/>
  <c r="BL85" i="6"/>
  <c r="BK85" i="6"/>
  <c r="BJ85" i="6"/>
  <c r="BI85" i="6"/>
  <c r="BH85" i="6"/>
  <c r="BG85" i="6"/>
  <c r="BF85" i="6"/>
  <c r="BE85" i="6"/>
  <c r="BD85" i="6"/>
  <c r="BC85" i="6"/>
  <c r="BB85" i="6"/>
  <c r="BA85" i="6"/>
  <c r="AZ85" i="6"/>
  <c r="AY85" i="6"/>
  <c r="AX85" i="6"/>
  <c r="AW85" i="6"/>
  <c r="AV85" i="6"/>
  <c r="AU85" i="6"/>
  <c r="AT85" i="6"/>
  <c r="AS85" i="6"/>
  <c r="AR85" i="6"/>
  <c r="AQ85" i="6"/>
  <c r="AP85" i="6"/>
  <c r="AO85" i="6"/>
  <c r="AN85" i="6"/>
  <c r="AM85" i="6"/>
  <c r="AL85" i="6"/>
  <c r="AK85" i="6"/>
  <c r="AJ85" i="6"/>
  <c r="AI85" i="6"/>
  <c r="AH85" i="6"/>
  <c r="AG85" i="6"/>
  <c r="AF85" i="6"/>
  <c r="AE85" i="6"/>
  <c r="AD85" i="6"/>
  <c r="AC85" i="6"/>
  <c r="AB85" i="6"/>
  <c r="AA85" i="6"/>
  <c r="Z85" i="6"/>
  <c r="Y85" i="6"/>
  <c r="X85" i="6"/>
  <c r="W85" i="6"/>
  <c r="V85" i="6"/>
  <c r="U85" i="6"/>
  <c r="T85" i="6"/>
  <c r="S85" i="6"/>
  <c r="R85" i="6"/>
  <c r="Q85" i="6"/>
  <c r="P85" i="6"/>
  <c r="O85" i="6"/>
  <c r="N85" i="6"/>
  <c r="M85" i="6"/>
  <c r="L85" i="6"/>
  <c r="K85" i="6"/>
  <c r="J85" i="6"/>
  <c r="I85" i="6"/>
  <c r="H85" i="6"/>
  <c r="G85" i="6"/>
  <c r="F85" i="6"/>
  <c r="E85" i="6"/>
  <c r="D85" i="6"/>
  <c r="C85" i="6"/>
  <c r="BD82" i="6"/>
  <c r="BD83" i="6"/>
  <c r="BD84" i="6"/>
  <c r="AC83" i="6"/>
  <c r="AC84" i="6"/>
  <c r="B84" i="6"/>
  <c r="B85" i="6"/>
  <c r="B6" i="6" l="1"/>
  <c r="C6" i="6"/>
  <c r="D6" i="6"/>
  <c r="E6" i="6"/>
  <c r="F6" i="6"/>
  <c r="G6" i="6"/>
  <c r="H6" i="6"/>
  <c r="I6" i="6"/>
  <c r="J6" i="6"/>
  <c r="K6" i="6"/>
  <c r="L6" i="6"/>
  <c r="M6" i="6"/>
  <c r="N6" i="6"/>
  <c r="O6" i="6"/>
  <c r="P6" i="6"/>
  <c r="Q6" i="6"/>
  <c r="R6" i="6"/>
  <c r="S6" i="6"/>
  <c r="T6" i="6"/>
  <c r="U6" i="6"/>
  <c r="V6" i="6"/>
  <c r="W6" i="6"/>
  <c r="X6" i="6"/>
  <c r="Y6" i="6"/>
  <c r="Z6" i="6"/>
  <c r="AA6" i="6"/>
  <c r="AB6" i="6"/>
  <c r="BE68" i="6" l="1"/>
  <c r="BF68" i="6"/>
  <c r="BG68" i="6"/>
  <c r="BH68" i="6"/>
  <c r="BI68" i="6"/>
  <c r="BJ68" i="6"/>
  <c r="BK68" i="6"/>
  <c r="BL68" i="6"/>
  <c r="BM68" i="6"/>
  <c r="BN68" i="6"/>
  <c r="BO68" i="6"/>
  <c r="BP68" i="6"/>
  <c r="BQ68" i="6"/>
  <c r="BR68" i="6"/>
  <c r="BS68" i="6"/>
  <c r="BT68" i="6"/>
  <c r="BU68" i="6"/>
  <c r="BV68" i="6"/>
  <c r="BW68" i="6"/>
  <c r="BX68" i="6"/>
  <c r="BY68" i="6"/>
  <c r="BZ68" i="6"/>
  <c r="CA68" i="6"/>
  <c r="CB68" i="6"/>
  <c r="CC68" i="6"/>
  <c r="CD68" i="6"/>
  <c r="AD68" i="6"/>
  <c r="AE68" i="6"/>
  <c r="AF68" i="6"/>
  <c r="AG68" i="6"/>
  <c r="AH68" i="6"/>
  <c r="AI68" i="6"/>
  <c r="AJ68" i="6"/>
  <c r="AK68" i="6"/>
  <c r="AL68" i="6"/>
  <c r="AM68" i="6"/>
  <c r="AN68" i="6"/>
  <c r="AO68" i="6"/>
  <c r="AP68" i="6"/>
  <c r="AQ68" i="6"/>
  <c r="AR68" i="6"/>
  <c r="AS68" i="6"/>
  <c r="AT68" i="6"/>
  <c r="AU68" i="6"/>
  <c r="AV68" i="6"/>
  <c r="AW68" i="6"/>
  <c r="AX68" i="6"/>
  <c r="AY68" i="6"/>
  <c r="AZ68" i="6"/>
  <c r="BA68" i="6"/>
  <c r="BB68" i="6"/>
  <c r="BC68" i="6"/>
  <c r="BE69" i="6"/>
  <c r="BF69" i="6"/>
  <c r="BG69" i="6"/>
  <c r="BH69" i="6"/>
  <c r="BI69" i="6"/>
  <c r="BJ69" i="6"/>
  <c r="BK69" i="6"/>
  <c r="BL69" i="6"/>
  <c r="BM69" i="6"/>
  <c r="BN69" i="6"/>
  <c r="BO69" i="6"/>
  <c r="BP69" i="6"/>
  <c r="BQ69" i="6"/>
  <c r="BR69" i="6"/>
  <c r="BS69" i="6"/>
  <c r="BT69" i="6"/>
  <c r="BU69" i="6"/>
  <c r="BV69" i="6"/>
  <c r="BW69" i="6"/>
  <c r="BX69" i="6"/>
  <c r="BY69" i="6"/>
  <c r="BZ69" i="6"/>
  <c r="CA69" i="6"/>
  <c r="CB69" i="6"/>
  <c r="CC69" i="6"/>
  <c r="BE70" i="6"/>
  <c r="BF70" i="6"/>
  <c r="BG70" i="6"/>
  <c r="BH70" i="6"/>
  <c r="BI70" i="6"/>
  <c r="BJ70" i="6"/>
  <c r="BK70" i="6"/>
  <c r="BL70" i="6"/>
  <c r="BM70" i="6"/>
  <c r="BN70" i="6"/>
  <c r="BO70" i="6"/>
  <c r="BP70" i="6"/>
  <c r="BQ70" i="6"/>
  <c r="BR70" i="6"/>
  <c r="BS70" i="6"/>
  <c r="BT70" i="6"/>
  <c r="BU70" i="6"/>
  <c r="BV70" i="6"/>
  <c r="BW70" i="6"/>
  <c r="BX70" i="6"/>
  <c r="BY70" i="6"/>
  <c r="BZ70" i="6"/>
  <c r="CA70" i="6"/>
  <c r="CB70" i="6"/>
  <c r="CC70" i="6"/>
  <c r="BE71" i="6"/>
  <c r="BF71" i="6"/>
  <c r="BG71" i="6"/>
  <c r="BH71" i="6"/>
  <c r="BI71" i="6"/>
  <c r="BJ71" i="6"/>
  <c r="BK71" i="6"/>
  <c r="BL71" i="6"/>
  <c r="BM71" i="6"/>
  <c r="BN71" i="6"/>
  <c r="BO71" i="6"/>
  <c r="BP71" i="6"/>
  <c r="BQ71" i="6"/>
  <c r="BR71" i="6"/>
  <c r="BS71" i="6"/>
  <c r="BT71" i="6"/>
  <c r="BU71" i="6"/>
  <c r="BV71" i="6"/>
  <c r="BW71" i="6"/>
  <c r="BX71" i="6"/>
  <c r="BY71" i="6"/>
  <c r="BZ71" i="6"/>
  <c r="CA71" i="6"/>
  <c r="CB71" i="6"/>
  <c r="CC71" i="6"/>
  <c r="BE72" i="6"/>
  <c r="BF72" i="6"/>
  <c r="BG72" i="6"/>
  <c r="BH72" i="6"/>
  <c r="BI72" i="6"/>
  <c r="BJ72" i="6"/>
  <c r="BK72" i="6"/>
  <c r="BL72" i="6"/>
  <c r="BM72" i="6"/>
  <c r="BN72" i="6"/>
  <c r="BO72" i="6"/>
  <c r="BP72" i="6"/>
  <c r="BQ72" i="6"/>
  <c r="BR72" i="6"/>
  <c r="BS72" i="6"/>
  <c r="BT72" i="6"/>
  <c r="BU72" i="6"/>
  <c r="BV72" i="6"/>
  <c r="BW72" i="6"/>
  <c r="BX72" i="6"/>
  <c r="BY72" i="6"/>
  <c r="BZ72" i="6"/>
  <c r="CA72" i="6"/>
  <c r="CB72" i="6"/>
  <c r="CC72" i="6"/>
  <c r="BE73" i="6"/>
  <c r="BF73" i="6"/>
  <c r="BG73" i="6"/>
  <c r="BH73" i="6"/>
  <c r="BI73" i="6"/>
  <c r="BJ73" i="6"/>
  <c r="BK73" i="6"/>
  <c r="BL73" i="6"/>
  <c r="BM73" i="6"/>
  <c r="BN73" i="6"/>
  <c r="BO73" i="6"/>
  <c r="BP73" i="6"/>
  <c r="BQ73" i="6"/>
  <c r="BR73" i="6"/>
  <c r="BS73" i="6"/>
  <c r="BT73" i="6"/>
  <c r="BU73" i="6"/>
  <c r="BV73" i="6"/>
  <c r="BW73" i="6"/>
  <c r="BX73" i="6"/>
  <c r="BY73" i="6"/>
  <c r="BZ73" i="6"/>
  <c r="CA73" i="6"/>
  <c r="CB73" i="6"/>
  <c r="CC73" i="6"/>
  <c r="BE74" i="6"/>
  <c r="BF74" i="6"/>
  <c r="BG74" i="6"/>
  <c r="BH74" i="6"/>
  <c r="BI74" i="6"/>
  <c r="BJ74" i="6"/>
  <c r="BK74" i="6"/>
  <c r="BL74" i="6"/>
  <c r="BM74" i="6"/>
  <c r="BN74" i="6"/>
  <c r="BO74" i="6"/>
  <c r="BP74" i="6"/>
  <c r="BQ74" i="6"/>
  <c r="BR74" i="6"/>
  <c r="BS74" i="6"/>
  <c r="BT74" i="6"/>
  <c r="BU74" i="6"/>
  <c r="BV74" i="6"/>
  <c r="BW74" i="6"/>
  <c r="BX74" i="6"/>
  <c r="BY74" i="6"/>
  <c r="BZ74" i="6"/>
  <c r="CA74" i="6"/>
  <c r="CB74" i="6"/>
  <c r="CC74" i="6"/>
  <c r="BE75" i="6"/>
  <c r="BF75" i="6"/>
  <c r="BG75" i="6"/>
  <c r="BH75" i="6"/>
  <c r="BI75" i="6"/>
  <c r="BJ75" i="6"/>
  <c r="BK75" i="6"/>
  <c r="BL75" i="6"/>
  <c r="BM75" i="6"/>
  <c r="BN75" i="6"/>
  <c r="BO75" i="6"/>
  <c r="BP75" i="6"/>
  <c r="BQ75" i="6"/>
  <c r="BR75" i="6"/>
  <c r="BS75" i="6"/>
  <c r="BT75" i="6"/>
  <c r="BU75" i="6"/>
  <c r="BV75" i="6"/>
  <c r="BW75" i="6"/>
  <c r="BX75" i="6"/>
  <c r="BY75" i="6"/>
  <c r="BZ75" i="6"/>
  <c r="CA75" i="6"/>
  <c r="CB75" i="6"/>
  <c r="CC75" i="6"/>
  <c r="BE76" i="6"/>
  <c r="BF76" i="6"/>
  <c r="BG76" i="6"/>
  <c r="BH76" i="6"/>
  <c r="BI76" i="6"/>
  <c r="BJ76" i="6"/>
  <c r="BK76" i="6"/>
  <c r="BL76" i="6"/>
  <c r="BM76" i="6"/>
  <c r="BN76" i="6"/>
  <c r="BO76" i="6"/>
  <c r="BP76" i="6"/>
  <c r="BQ76" i="6"/>
  <c r="BR76" i="6"/>
  <c r="BS76" i="6"/>
  <c r="BT76" i="6"/>
  <c r="BU76" i="6"/>
  <c r="BV76" i="6"/>
  <c r="BW76" i="6"/>
  <c r="BX76" i="6"/>
  <c r="BY76" i="6"/>
  <c r="BZ76" i="6"/>
  <c r="CA76" i="6"/>
  <c r="CB76" i="6"/>
  <c r="CC76" i="6"/>
  <c r="BE77" i="6"/>
  <c r="BF77" i="6"/>
  <c r="BG77" i="6"/>
  <c r="BH77" i="6"/>
  <c r="BI77" i="6"/>
  <c r="BJ77" i="6"/>
  <c r="BK77" i="6"/>
  <c r="BL77" i="6"/>
  <c r="BM77" i="6"/>
  <c r="BN77" i="6"/>
  <c r="BO77" i="6"/>
  <c r="BP77" i="6"/>
  <c r="BQ77" i="6"/>
  <c r="BR77" i="6"/>
  <c r="BS77" i="6"/>
  <c r="BT77" i="6"/>
  <c r="BU77" i="6"/>
  <c r="BV77" i="6"/>
  <c r="BW77" i="6"/>
  <c r="BX77" i="6"/>
  <c r="BY77" i="6"/>
  <c r="BZ77" i="6"/>
  <c r="CA77" i="6"/>
  <c r="CB77" i="6"/>
  <c r="CC77" i="6"/>
  <c r="BE78" i="6"/>
  <c r="BF78" i="6"/>
  <c r="BG78" i="6"/>
  <c r="BH78" i="6"/>
  <c r="BI78" i="6"/>
  <c r="BJ78" i="6"/>
  <c r="BK78" i="6"/>
  <c r="BL78" i="6"/>
  <c r="BM78" i="6"/>
  <c r="BN78" i="6"/>
  <c r="BO78" i="6"/>
  <c r="BP78" i="6"/>
  <c r="BQ78" i="6"/>
  <c r="BR78" i="6"/>
  <c r="BS78" i="6"/>
  <c r="BT78" i="6"/>
  <c r="BU78" i="6"/>
  <c r="BV78" i="6"/>
  <c r="BW78" i="6"/>
  <c r="BX78" i="6"/>
  <c r="BY78" i="6"/>
  <c r="BZ78" i="6"/>
  <c r="CA78" i="6"/>
  <c r="CB78" i="6"/>
  <c r="CC78" i="6"/>
  <c r="BE79" i="6"/>
  <c r="BF79" i="6"/>
  <c r="BG79" i="6"/>
  <c r="BH79" i="6"/>
  <c r="BI79" i="6"/>
  <c r="BJ79" i="6"/>
  <c r="BK79" i="6"/>
  <c r="BL79" i="6"/>
  <c r="BM79" i="6"/>
  <c r="BN79" i="6"/>
  <c r="BO79" i="6"/>
  <c r="BP79" i="6"/>
  <c r="BQ79" i="6"/>
  <c r="BR79" i="6"/>
  <c r="BS79" i="6"/>
  <c r="BT79" i="6"/>
  <c r="BU79" i="6"/>
  <c r="BV79" i="6"/>
  <c r="BW79" i="6"/>
  <c r="BX79" i="6"/>
  <c r="BY79" i="6"/>
  <c r="BZ79" i="6"/>
  <c r="CA79" i="6"/>
  <c r="CB79" i="6"/>
  <c r="CC79" i="6"/>
  <c r="BE80" i="6"/>
  <c r="BF80" i="6"/>
  <c r="BG80" i="6"/>
  <c r="BH80" i="6"/>
  <c r="BI80" i="6"/>
  <c r="BJ80" i="6"/>
  <c r="BK80" i="6"/>
  <c r="BL80" i="6"/>
  <c r="BM80" i="6"/>
  <c r="BN80" i="6"/>
  <c r="BO80" i="6"/>
  <c r="BP80" i="6"/>
  <c r="BQ80" i="6"/>
  <c r="BR80" i="6"/>
  <c r="BS80" i="6"/>
  <c r="BT80" i="6"/>
  <c r="BU80" i="6"/>
  <c r="BV80" i="6"/>
  <c r="BW80" i="6"/>
  <c r="BX80" i="6"/>
  <c r="BY80" i="6"/>
  <c r="BZ80" i="6"/>
  <c r="CA80" i="6"/>
  <c r="CB80" i="6"/>
  <c r="CC80" i="6"/>
  <c r="CD80" i="6"/>
  <c r="BE81" i="6"/>
  <c r="BF81" i="6"/>
  <c r="BG81" i="6"/>
  <c r="BH81" i="6"/>
  <c r="BI81" i="6"/>
  <c r="BJ81" i="6"/>
  <c r="BK81" i="6"/>
  <c r="BL81" i="6"/>
  <c r="BM81" i="6"/>
  <c r="BN81" i="6"/>
  <c r="BO81" i="6"/>
  <c r="BP81" i="6"/>
  <c r="BQ81" i="6"/>
  <c r="BR81" i="6"/>
  <c r="BS81" i="6"/>
  <c r="BT81" i="6"/>
  <c r="BU81" i="6"/>
  <c r="BV81" i="6"/>
  <c r="BW81" i="6"/>
  <c r="BX81" i="6"/>
  <c r="BY81" i="6"/>
  <c r="BZ81" i="6"/>
  <c r="CA81" i="6"/>
  <c r="CB81" i="6"/>
  <c r="CC81" i="6"/>
  <c r="CD81" i="6"/>
  <c r="BE82" i="6"/>
  <c r="BF82" i="6"/>
  <c r="BG82" i="6"/>
  <c r="BH82" i="6"/>
  <c r="BI82" i="6"/>
  <c r="BJ82" i="6"/>
  <c r="BK82" i="6"/>
  <c r="BL82" i="6"/>
  <c r="BM82" i="6"/>
  <c r="BN82" i="6"/>
  <c r="BO82" i="6"/>
  <c r="BP82" i="6"/>
  <c r="BQ82" i="6"/>
  <c r="BR82" i="6"/>
  <c r="BS82" i="6"/>
  <c r="BT82" i="6"/>
  <c r="BU82" i="6"/>
  <c r="BV82" i="6"/>
  <c r="BW82" i="6"/>
  <c r="BX82" i="6"/>
  <c r="BY82" i="6"/>
  <c r="BZ82" i="6"/>
  <c r="CA82" i="6"/>
  <c r="CB82" i="6"/>
  <c r="CC82" i="6"/>
  <c r="CD82" i="6"/>
  <c r="BE83" i="6"/>
  <c r="BF83" i="6"/>
  <c r="BG83" i="6"/>
  <c r="BH83" i="6"/>
  <c r="BI83" i="6"/>
  <c r="BJ83" i="6"/>
  <c r="BK83" i="6"/>
  <c r="BL83" i="6"/>
  <c r="BM83" i="6"/>
  <c r="BN83" i="6"/>
  <c r="BO83" i="6"/>
  <c r="BP83" i="6"/>
  <c r="BQ83" i="6"/>
  <c r="BR83" i="6"/>
  <c r="BS83" i="6"/>
  <c r="BT83" i="6"/>
  <c r="BU83" i="6"/>
  <c r="BV83" i="6"/>
  <c r="BW83" i="6"/>
  <c r="BX83" i="6"/>
  <c r="BY83" i="6"/>
  <c r="BZ83" i="6"/>
  <c r="CA83" i="6"/>
  <c r="CB83" i="6"/>
  <c r="CC83" i="6"/>
  <c r="CD83" i="6"/>
  <c r="BE84" i="6"/>
  <c r="BF84" i="6"/>
  <c r="BG84" i="6"/>
  <c r="BH84" i="6"/>
  <c r="BI84" i="6"/>
  <c r="BJ84" i="6"/>
  <c r="BK84" i="6"/>
  <c r="BL84" i="6"/>
  <c r="BM84" i="6"/>
  <c r="BN84" i="6"/>
  <c r="BO84" i="6"/>
  <c r="BP84" i="6"/>
  <c r="BQ84" i="6"/>
  <c r="BR84" i="6"/>
  <c r="BS84" i="6"/>
  <c r="BT84" i="6"/>
  <c r="BU84" i="6"/>
  <c r="BV84" i="6"/>
  <c r="BW84" i="6"/>
  <c r="BX84" i="6"/>
  <c r="BY84" i="6"/>
  <c r="BZ84" i="6"/>
  <c r="CA84" i="6"/>
  <c r="CB84" i="6"/>
  <c r="CC84" i="6"/>
  <c r="CD84" i="6"/>
  <c r="BD70" i="6"/>
  <c r="BD71" i="6"/>
  <c r="BD72" i="6"/>
  <c r="BD73" i="6"/>
  <c r="BD74" i="6"/>
  <c r="BD75" i="6"/>
  <c r="BD76" i="6"/>
  <c r="BD77" i="6"/>
  <c r="BD78" i="6"/>
  <c r="BD79" i="6"/>
  <c r="BD80" i="6"/>
  <c r="BD81" i="6"/>
  <c r="BD69" i="6"/>
  <c r="AD69" i="6"/>
  <c r="AE69" i="6"/>
  <c r="AF69" i="6"/>
  <c r="AG69" i="6"/>
  <c r="AH69" i="6"/>
  <c r="AI69" i="6"/>
  <c r="AJ69" i="6"/>
  <c r="AK69" i="6"/>
  <c r="AL69" i="6"/>
  <c r="AM69" i="6"/>
  <c r="AN69" i="6"/>
  <c r="AO69" i="6"/>
  <c r="AP69" i="6"/>
  <c r="AQ69" i="6"/>
  <c r="AR69" i="6"/>
  <c r="AS69" i="6"/>
  <c r="AT69" i="6"/>
  <c r="AU69" i="6"/>
  <c r="AV69" i="6"/>
  <c r="AW69" i="6"/>
  <c r="AX69" i="6"/>
  <c r="AY69" i="6"/>
  <c r="AZ69" i="6"/>
  <c r="BA69" i="6"/>
  <c r="BB69" i="6"/>
  <c r="AD70" i="6"/>
  <c r="AE70" i="6"/>
  <c r="AF70" i="6"/>
  <c r="AG70" i="6"/>
  <c r="AH70" i="6"/>
  <c r="AI70" i="6"/>
  <c r="AJ70" i="6"/>
  <c r="AK70" i="6"/>
  <c r="AL70" i="6"/>
  <c r="AM70" i="6"/>
  <c r="AN70" i="6"/>
  <c r="AO70" i="6"/>
  <c r="AP70" i="6"/>
  <c r="AQ70" i="6"/>
  <c r="AR70" i="6"/>
  <c r="AS70" i="6"/>
  <c r="AT70" i="6"/>
  <c r="AU70" i="6"/>
  <c r="AV70" i="6"/>
  <c r="AW70" i="6"/>
  <c r="AX70" i="6"/>
  <c r="AY70" i="6"/>
  <c r="AZ70" i="6"/>
  <c r="BA70" i="6"/>
  <c r="BB70" i="6"/>
  <c r="AD71" i="6"/>
  <c r="AE71" i="6"/>
  <c r="AF71" i="6"/>
  <c r="AG71" i="6"/>
  <c r="AH71" i="6"/>
  <c r="AI71" i="6"/>
  <c r="AJ71" i="6"/>
  <c r="AK71" i="6"/>
  <c r="AL71" i="6"/>
  <c r="AM71" i="6"/>
  <c r="AN71" i="6"/>
  <c r="AO71" i="6"/>
  <c r="AP71" i="6"/>
  <c r="AQ71" i="6"/>
  <c r="AR71" i="6"/>
  <c r="AS71" i="6"/>
  <c r="AT71" i="6"/>
  <c r="AU71" i="6"/>
  <c r="AV71" i="6"/>
  <c r="AW71" i="6"/>
  <c r="AX71" i="6"/>
  <c r="AY71" i="6"/>
  <c r="AZ71" i="6"/>
  <c r="BA71" i="6"/>
  <c r="BB71" i="6"/>
  <c r="AD72" i="6"/>
  <c r="AE72" i="6"/>
  <c r="AF72" i="6"/>
  <c r="AG72" i="6"/>
  <c r="AH72" i="6"/>
  <c r="AI72" i="6"/>
  <c r="AJ72" i="6"/>
  <c r="AK72" i="6"/>
  <c r="AL72" i="6"/>
  <c r="AM72" i="6"/>
  <c r="AN72" i="6"/>
  <c r="AO72" i="6"/>
  <c r="AP72" i="6"/>
  <c r="AQ72" i="6"/>
  <c r="AR72" i="6"/>
  <c r="AS72" i="6"/>
  <c r="AT72" i="6"/>
  <c r="AU72" i="6"/>
  <c r="AV72" i="6"/>
  <c r="AW72" i="6"/>
  <c r="AX72" i="6"/>
  <c r="AY72" i="6"/>
  <c r="AZ72" i="6"/>
  <c r="BA72" i="6"/>
  <c r="BB72" i="6"/>
  <c r="AD73" i="6"/>
  <c r="AE73" i="6"/>
  <c r="AF73" i="6"/>
  <c r="AG73" i="6"/>
  <c r="AH73" i="6"/>
  <c r="AI73" i="6"/>
  <c r="AJ73" i="6"/>
  <c r="AK73" i="6"/>
  <c r="AL73" i="6"/>
  <c r="AM73" i="6"/>
  <c r="AN73" i="6"/>
  <c r="AO73" i="6"/>
  <c r="AP73" i="6"/>
  <c r="AQ73" i="6"/>
  <c r="AR73" i="6"/>
  <c r="AS73" i="6"/>
  <c r="AT73" i="6"/>
  <c r="AU73" i="6"/>
  <c r="AV73" i="6"/>
  <c r="AW73" i="6"/>
  <c r="AX73" i="6"/>
  <c r="AY73" i="6"/>
  <c r="AZ73" i="6"/>
  <c r="BA73" i="6"/>
  <c r="BB73" i="6"/>
  <c r="AD74" i="6"/>
  <c r="AE74" i="6"/>
  <c r="AF74" i="6"/>
  <c r="AG74" i="6"/>
  <c r="AH74" i="6"/>
  <c r="AI74" i="6"/>
  <c r="AJ74" i="6"/>
  <c r="AK74" i="6"/>
  <c r="AL74" i="6"/>
  <c r="AM74" i="6"/>
  <c r="AN74" i="6"/>
  <c r="AO74" i="6"/>
  <c r="AP74" i="6"/>
  <c r="AQ74" i="6"/>
  <c r="AR74" i="6"/>
  <c r="AS74" i="6"/>
  <c r="AT74" i="6"/>
  <c r="AU74" i="6"/>
  <c r="AV74" i="6"/>
  <c r="AW74" i="6"/>
  <c r="AX74" i="6"/>
  <c r="AY74" i="6"/>
  <c r="AZ74" i="6"/>
  <c r="BA74" i="6"/>
  <c r="BB74" i="6"/>
  <c r="AD75" i="6"/>
  <c r="AE75" i="6"/>
  <c r="AF75" i="6"/>
  <c r="AG75" i="6"/>
  <c r="AH75" i="6"/>
  <c r="AI75" i="6"/>
  <c r="AJ75" i="6"/>
  <c r="AK75" i="6"/>
  <c r="AL75" i="6"/>
  <c r="AM75" i="6"/>
  <c r="AN75" i="6"/>
  <c r="AO75" i="6"/>
  <c r="AP75" i="6"/>
  <c r="AQ75" i="6"/>
  <c r="AR75" i="6"/>
  <c r="AS75" i="6"/>
  <c r="AT75" i="6"/>
  <c r="AU75" i="6"/>
  <c r="AV75" i="6"/>
  <c r="AW75" i="6"/>
  <c r="AX75" i="6"/>
  <c r="AY75" i="6"/>
  <c r="AZ75" i="6"/>
  <c r="BA75" i="6"/>
  <c r="BB75" i="6"/>
  <c r="AD76" i="6"/>
  <c r="AE76" i="6"/>
  <c r="AF76" i="6"/>
  <c r="AG76" i="6"/>
  <c r="AH76" i="6"/>
  <c r="AI76" i="6"/>
  <c r="AJ76" i="6"/>
  <c r="AK76" i="6"/>
  <c r="AL76" i="6"/>
  <c r="AM76" i="6"/>
  <c r="AN76" i="6"/>
  <c r="AO76" i="6"/>
  <c r="AP76" i="6"/>
  <c r="AQ76" i="6"/>
  <c r="AR76" i="6"/>
  <c r="AS76" i="6"/>
  <c r="AT76" i="6"/>
  <c r="AU76" i="6"/>
  <c r="AV76" i="6"/>
  <c r="AW76" i="6"/>
  <c r="AX76" i="6"/>
  <c r="AY76" i="6"/>
  <c r="AZ76" i="6"/>
  <c r="BA76" i="6"/>
  <c r="BB76" i="6"/>
  <c r="AD77" i="6"/>
  <c r="AE77" i="6"/>
  <c r="AF77" i="6"/>
  <c r="AG77" i="6"/>
  <c r="AH77" i="6"/>
  <c r="AI77" i="6"/>
  <c r="AJ77" i="6"/>
  <c r="AK77" i="6"/>
  <c r="AL77" i="6"/>
  <c r="AM77" i="6"/>
  <c r="AN77" i="6"/>
  <c r="AO77" i="6"/>
  <c r="AP77" i="6"/>
  <c r="AQ77" i="6"/>
  <c r="AR77" i="6"/>
  <c r="AS77" i="6"/>
  <c r="AT77" i="6"/>
  <c r="AU77" i="6"/>
  <c r="AV77" i="6"/>
  <c r="AW77" i="6"/>
  <c r="AX77" i="6"/>
  <c r="AY77" i="6"/>
  <c r="AZ77" i="6"/>
  <c r="BA77" i="6"/>
  <c r="BB77" i="6"/>
  <c r="AD78" i="6"/>
  <c r="AE78" i="6"/>
  <c r="AF78" i="6"/>
  <c r="AG78" i="6"/>
  <c r="AH78" i="6"/>
  <c r="AI78" i="6"/>
  <c r="AJ78" i="6"/>
  <c r="AK78" i="6"/>
  <c r="AL78" i="6"/>
  <c r="AM78" i="6"/>
  <c r="AN78" i="6"/>
  <c r="AO78" i="6"/>
  <c r="AP78" i="6"/>
  <c r="AQ78" i="6"/>
  <c r="AR78" i="6"/>
  <c r="AS78" i="6"/>
  <c r="AT78" i="6"/>
  <c r="AU78" i="6"/>
  <c r="AV78" i="6"/>
  <c r="AW78" i="6"/>
  <c r="AX78" i="6"/>
  <c r="AY78" i="6"/>
  <c r="AZ78" i="6"/>
  <c r="BA78" i="6"/>
  <c r="BB78" i="6"/>
  <c r="AD79" i="6"/>
  <c r="AE79" i="6"/>
  <c r="AF79" i="6"/>
  <c r="AG79" i="6"/>
  <c r="AH79" i="6"/>
  <c r="AI79" i="6"/>
  <c r="AJ79" i="6"/>
  <c r="AK79" i="6"/>
  <c r="AL79" i="6"/>
  <c r="AM79" i="6"/>
  <c r="AN79" i="6"/>
  <c r="AO79" i="6"/>
  <c r="AP79" i="6"/>
  <c r="AQ79" i="6"/>
  <c r="AR79" i="6"/>
  <c r="AS79" i="6"/>
  <c r="AT79" i="6"/>
  <c r="AU79" i="6"/>
  <c r="AV79" i="6"/>
  <c r="AW79" i="6"/>
  <c r="AX79" i="6"/>
  <c r="AY79" i="6"/>
  <c r="AZ79" i="6"/>
  <c r="BA79" i="6"/>
  <c r="BB79" i="6"/>
  <c r="AD80" i="6"/>
  <c r="AE80" i="6"/>
  <c r="AF80" i="6"/>
  <c r="AG80" i="6"/>
  <c r="AH80" i="6"/>
  <c r="AI80" i="6"/>
  <c r="AJ80" i="6"/>
  <c r="AK80" i="6"/>
  <c r="AL80" i="6"/>
  <c r="AM80" i="6"/>
  <c r="AN80" i="6"/>
  <c r="AO80" i="6"/>
  <c r="AP80" i="6"/>
  <c r="AQ80" i="6"/>
  <c r="AR80" i="6"/>
  <c r="AS80" i="6"/>
  <c r="AT80" i="6"/>
  <c r="AU80" i="6"/>
  <c r="AV80" i="6"/>
  <c r="AW80" i="6"/>
  <c r="AX80" i="6"/>
  <c r="AY80" i="6"/>
  <c r="AZ80" i="6"/>
  <c r="BA80" i="6"/>
  <c r="BB80" i="6"/>
  <c r="BC80" i="6"/>
  <c r="AD81" i="6"/>
  <c r="AE81" i="6"/>
  <c r="AF81" i="6"/>
  <c r="AG81" i="6"/>
  <c r="AH81" i="6"/>
  <c r="AI81" i="6"/>
  <c r="AJ81" i="6"/>
  <c r="AK81" i="6"/>
  <c r="AL81" i="6"/>
  <c r="AM81" i="6"/>
  <c r="AN81" i="6"/>
  <c r="AO81" i="6"/>
  <c r="AP81" i="6"/>
  <c r="AQ81" i="6"/>
  <c r="AR81" i="6"/>
  <c r="AS81" i="6"/>
  <c r="AT81" i="6"/>
  <c r="AU81" i="6"/>
  <c r="AV81" i="6"/>
  <c r="AW81" i="6"/>
  <c r="AX81" i="6"/>
  <c r="AY81" i="6"/>
  <c r="AZ81" i="6"/>
  <c r="BA81" i="6"/>
  <c r="BB81" i="6"/>
  <c r="BC81" i="6"/>
  <c r="AD82" i="6"/>
  <c r="AE82" i="6"/>
  <c r="AF82" i="6"/>
  <c r="AG82" i="6"/>
  <c r="AH82" i="6"/>
  <c r="AI82" i="6"/>
  <c r="AJ82" i="6"/>
  <c r="AK82" i="6"/>
  <c r="AL82" i="6"/>
  <c r="AM82" i="6"/>
  <c r="AN82" i="6"/>
  <c r="AO82" i="6"/>
  <c r="AP82" i="6"/>
  <c r="AQ82" i="6"/>
  <c r="AR82" i="6"/>
  <c r="AS82" i="6"/>
  <c r="AT82" i="6"/>
  <c r="AU82" i="6"/>
  <c r="AV82" i="6"/>
  <c r="AW82" i="6"/>
  <c r="AX82" i="6"/>
  <c r="AY82" i="6"/>
  <c r="AZ82" i="6"/>
  <c r="BA82" i="6"/>
  <c r="BB82" i="6"/>
  <c r="BC82" i="6"/>
  <c r="AD83" i="6"/>
  <c r="AE83" i="6"/>
  <c r="AF83" i="6"/>
  <c r="AG83" i="6"/>
  <c r="AH83" i="6"/>
  <c r="AI83" i="6"/>
  <c r="AJ83" i="6"/>
  <c r="AK83" i="6"/>
  <c r="AL83" i="6"/>
  <c r="AM83" i="6"/>
  <c r="AN83" i="6"/>
  <c r="AO83" i="6"/>
  <c r="AP83" i="6"/>
  <c r="AQ83" i="6"/>
  <c r="AR83" i="6"/>
  <c r="AS83" i="6"/>
  <c r="AT83" i="6"/>
  <c r="AU83" i="6"/>
  <c r="AV83" i="6"/>
  <c r="AW83" i="6"/>
  <c r="AX83" i="6"/>
  <c r="AY83" i="6"/>
  <c r="AZ83" i="6"/>
  <c r="BA83" i="6"/>
  <c r="BB83" i="6"/>
  <c r="BC83" i="6"/>
  <c r="AD84" i="6"/>
  <c r="AE84" i="6"/>
  <c r="AF84" i="6"/>
  <c r="AG84" i="6"/>
  <c r="AH84" i="6"/>
  <c r="AI84" i="6"/>
  <c r="AJ84" i="6"/>
  <c r="AK84" i="6"/>
  <c r="AL84" i="6"/>
  <c r="AM84" i="6"/>
  <c r="AN84" i="6"/>
  <c r="AO84" i="6"/>
  <c r="AP84" i="6"/>
  <c r="AQ84" i="6"/>
  <c r="AR84" i="6"/>
  <c r="AS84" i="6"/>
  <c r="AT84" i="6"/>
  <c r="AU84" i="6"/>
  <c r="AV84" i="6"/>
  <c r="AW84" i="6"/>
  <c r="AX84" i="6"/>
  <c r="AY84" i="6"/>
  <c r="AZ84" i="6"/>
  <c r="BA84" i="6"/>
  <c r="BB84" i="6"/>
  <c r="BC84" i="6"/>
  <c r="AC70" i="6"/>
  <c r="AC71" i="6"/>
  <c r="AC72" i="6"/>
  <c r="AC73" i="6"/>
  <c r="AC74" i="6"/>
  <c r="AC75" i="6"/>
  <c r="AC76" i="6"/>
  <c r="AC77" i="6"/>
  <c r="AC78" i="6"/>
  <c r="AC79" i="6"/>
  <c r="AC80" i="6"/>
  <c r="AC81" i="6"/>
  <c r="AC82" i="6"/>
  <c r="AC69" i="6"/>
  <c r="C68" i="6"/>
  <c r="D68" i="6"/>
  <c r="E68" i="6"/>
  <c r="F68" i="6"/>
  <c r="G68" i="6"/>
  <c r="H68" i="6"/>
  <c r="I68" i="6"/>
  <c r="J68" i="6"/>
  <c r="K68" i="6"/>
  <c r="L68" i="6"/>
  <c r="M68" i="6"/>
  <c r="N68" i="6"/>
  <c r="O68" i="6"/>
  <c r="P68" i="6"/>
  <c r="Q68" i="6"/>
  <c r="R68" i="6"/>
  <c r="S68" i="6"/>
  <c r="T68" i="6"/>
  <c r="U68" i="6"/>
  <c r="V68" i="6"/>
  <c r="W68" i="6"/>
  <c r="X68" i="6"/>
  <c r="Y68" i="6"/>
  <c r="Z68" i="6"/>
  <c r="AA68" i="6"/>
  <c r="AB68" i="6"/>
  <c r="B68" i="6" l="1"/>
  <c r="C69" i="6"/>
  <c r="D69" i="6"/>
  <c r="E69" i="6"/>
  <c r="F69" i="6"/>
  <c r="G69" i="6"/>
  <c r="H69" i="6"/>
  <c r="I69" i="6"/>
  <c r="J69" i="6"/>
  <c r="K69" i="6"/>
  <c r="L69" i="6"/>
  <c r="M69" i="6"/>
  <c r="N69" i="6"/>
  <c r="O69" i="6"/>
  <c r="P69" i="6"/>
  <c r="Q69" i="6"/>
  <c r="R69" i="6"/>
  <c r="S69" i="6"/>
  <c r="T69" i="6"/>
  <c r="U69" i="6"/>
  <c r="V69" i="6"/>
  <c r="W69" i="6"/>
  <c r="X69" i="6"/>
  <c r="Y69" i="6"/>
  <c r="Z69" i="6"/>
  <c r="AA69" i="6"/>
  <c r="C70" i="6"/>
  <c r="D70" i="6"/>
  <c r="E70" i="6"/>
  <c r="F70" i="6"/>
  <c r="G70" i="6"/>
  <c r="H70" i="6"/>
  <c r="I70" i="6"/>
  <c r="J70" i="6"/>
  <c r="K70" i="6"/>
  <c r="L70" i="6"/>
  <c r="M70" i="6"/>
  <c r="N70" i="6"/>
  <c r="O70" i="6"/>
  <c r="P70" i="6"/>
  <c r="Q70" i="6"/>
  <c r="R70" i="6"/>
  <c r="S70" i="6"/>
  <c r="T70" i="6"/>
  <c r="U70" i="6"/>
  <c r="V70" i="6"/>
  <c r="W70" i="6"/>
  <c r="X70" i="6"/>
  <c r="Y70" i="6"/>
  <c r="Z70" i="6"/>
  <c r="AA70" i="6"/>
  <c r="C71" i="6"/>
  <c r="D71" i="6"/>
  <c r="E71" i="6"/>
  <c r="F71" i="6"/>
  <c r="G71" i="6"/>
  <c r="H71" i="6"/>
  <c r="I71" i="6"/>
  <c r="J71" i="6"/>
  <c r="K71" i="6"/>
  <c r="L71" i="6"/>
  <c r="M71" i="6"/>
  <c r="N71" i="6"/>
  <c r="O71" i="6"/>
  <c r="P71" i="6"/>
  <c r="Q71" i="6"/>
  <c r="R71" i="6"/>
  <c r="S71" i="6"/>
  <c r="T71" i="6"/>
  <c r="U71" i="6"/>
  <c r="V71" i="6"/>
  <c r="W71" i="6"/>
  <c r="X71" i="6"/>
  <c r="Y71" i="6"/>
  <c r="Z71" i="6"/>
  <c r="AA71" i="6"/>
  <c r="C72" i="6"/>
  <c r="D72" i="6"/>
  <c r="E72" i="6"/>
  <c r="F72" i="6"/>
  <c r="G72" i="6"/>
  <c r="H72" i="6"/>
  <c r="I72" i="6"/>
  <c r="J72" i="6"/>
  <c r="K72" i="6"/>
  <c r="L72" i="6"/>
  <c r="M72" i="6"/>
  <c r="N72" i="6"/>
  <c r="O72" i="6"/>
  <c r="P72" i="6"/>
  <c r="Q72" i="6"/>
  <c r="R72" i="6"/>
  <c r="S72" i="6"/>
  <c r="T72" i="6"/>
  <c r="U72" i="6"/>
  <c r="V72" i="6"/>
  <c r="W72" i="6"/>
  <c r="X72" i="6"/>
  <c r="Y72" i="6"/>
  <c r="Z72" i="6"/>
  <c r="AA72" i="6"/>
  <c r="C73" i="6"/>
  <c r="D73" i="6"/>
  <c r="E73" i="6"/>
  <c r="F73" i="6"/>
  <c r="G73" i="6"/>
  <c r="H73" i="6"/>
  <c r="I73" i="6"/>
  <c r="J73" i="6"/>
  <c r="K73" i="6"/>
  <c r="L73" i="6"/>
  <c r="M73" i="6"/>
  <c r="N73" i="6"/>
  <c r="O73" i="6"/>
  <c r="P73" i="6"/>
  <c r="Q73" i="6"/>
  <c r="R73" i="6"/>
  <c r="S73" i="6"/>
  <c r="T73" i="6"/>
  <c r="U73" i="6"/>
  <c r="V73" i="6"/>
  <c r="W73" i="6"/>
  <c r="X73" i="6"/>
  <c r="Y73" i="6"/>
  <c r="Z73" i="6"/>
  <c r="AA73" i="6"/>
  <c r="C74" i="6"/>
  <c r="D74" i="6"/>
  <c r="E74" i="6"/>
  <c r="F74" i="6"/>
  <c r="G74" i="6"/>
  <c r="H74" i="6"/>
  <c r="I74" i="6"/>
  <c r="J74" i="6"/>
  <c r="K74" i="6"/>
  <c r="L74" i="6"/>
  <c r="M74" i="6"/>
  <c r="N74" i="6"/>
  <c r="O74" i="6"/>
  <c r="P74" i="6"/>
  <c r="Q74" i="6"/>
  <c r="R74" i="6"/>
  <c r="S74" i="6"/>
  <c r="T74" i="6"/>
  <c r="U74" i="6"/>
  <c r="V74" i="6"/>
  <c r="W74" i="6"/>
  <c r="X74" i="6"/>
  <c r="Y74" i="6"/>
  <c r="Z74" i="6"/>
  <c r="AA74" i="6"/>
  <c r="C75" i="6"/>
  <c r="D75" i="6"/>
  <c r="E75" i="6"/>
  <c r="F75" i="6"/>
  <c r="G75" i="6"/>
  <c r="H75" i="6"/>
  <c r="I75" i="6"/>
  <c r="J75" i="6"/>
  <c r="K75" i="6"/>
  <c r="L75" i="6"/>
  <c r="M75" i="6"/>
  <c r="N75" i="6"/>
  <c r="O75" i="6"/>
  <c r="P75" i="6"/>
  <c r="Q75" i="6"/>
  <c r="R75" i="6"/>
  <c r="S75" i="6"/>
  <c r="T75" i="6"/>
  <c r="U75" i="6"/>
  <c r="V75" i="6"/>
  <c r="W75" i="6"/>
  <c r="X75" i="6"/>
  <c r="Y75" i="6"/>
  <c r="Z75" i="6"/>
  <c r="AA75" i="6"/>
  <c r="C76" i="6"/>
  <c r="D76" i="6"/>
  <c r="E76" i="6"/>
  <c r="F76" i="6"/>
  <c r="G76" i="6"/>
  <c r="H76" i="6"/>
  <c r="I76" i="6"/>
  <c r="J76" i="6"/>
  <c r="K76" i="6"/>
  <c r="L76" i="6"/>
  <c r="M76" i="6"/>
  <c r="N76" i="6"/>
  <c r="O76" i="6"/>
  <c r="P76" i="6"/>
  <c r="Q76" i="6"/>
  <c r="R76" i="6"/>
  <c r="S76" i="6"/>
  <c r="T76" i="6"/>
  <c r="U76" i="6"/>
  <c r="V76" i="6"/>
  <c r="W76" i="6"/>
  <c r="X76" i="6"/>
  <c r="Y76" i="6"/>
  <c r="Z76" i="6"/>
  <c r="AA76" i="6"/>
  <c r="C77" i="6"/>
  <c r="D77" i="6"/>
  <c r="E77" i="6"/>
  <c r="F77" i="6"/>
  <c r="G77" i="6"/>
  <c r="H77" i="6"/>
  <c r="I77" i="6"/>
  <c r="J77" i="6"/>
  <c r="K77" i="6"/>
  <c r="L77" i="6"/>
  <c r="M77" i="6"/>
  <c r="N77" i="6"/>
  <c r="O77" i="6"/>
  <c r="P77" i="6"/>
  <c r="Q77" i="6"/>
  <c r="R77" i="6"/>
  <c r="S77" i="6"/>
  <c r="T77" i="6"/>
  <c r="U77" i="6"/>
  <c r="V77" i="6"/>
  <c r="W77" i="6"/>
  <c r="X77" i="6"/>
  <c r="Y77" i="6"/>
  <c r="Z77" i="6"/>
  <c r="AA77" i="6"/>
  <c r="C78" i="6"/>
  <c r="D78" i="6"/>
  <c r="E78" i="6"/>
  <c r="F78" i="6"/>
  <c r="G78" i="6"/>
  <c r="H78" i="6"/>
  <c r="I78" i="6"/>
  <c r="J78" i="6"/>
  <c r="K78" i="6"/>
  <c r="L78" i="6"/>
  <c r="M78" i="6"/>
  <c r="N78" i="6"/>
  <c r="O78" i="6"/>
  <c r="P78" i="6"/>
  <c r="Q78" i="6"/>
  <c r="R78" i="6"/>
  <c r="S78" i="6"/>
  <c r="T78" i="6"/>
  <c r="U78" i="6"/>
  <c r="V78" i="6"/>
  <c r="W78" i="6"/>
  <c r="X78" i="6"/>
  <c r="Y78" i="6"/>
  <c r="Z78" i="6"/>
  <c r="AA78" i="6"/>
  <c r="C79" i="6"/>
  <c r="D79" i="6"/>
  <c r="E79" i="6"/>
  <c r="F79" i="6"/>
  <c r="G79" i="6"/>
  <c r="H79" i="6"/>
  <c r="I79" i="6"/>
  <c r="J79" i="6"/>
  <c r="K79" i="6"/>
  <c r="L79" i="6"/>
  <c r="M79" i="6"/>
  <c r="N79" i="6"/>
  <c r="O79" i="6"/>
  <c r="P79" i="6"/>
  <c r="Q79" i="6"/>
  <c r="R79" i="6"/>
  <c r="S79" i="6"/>
  <c r="T79" i="6"/>
  <c r="U79" i="6"/>
  <c r="V79" i="6"/>
  <c r="W79" i="6"/>
  <c r="X79" i="6"/>
  <c r="Y79" i="6"/>
  <c r="Z79" i="6"/>
  <c r="AA79" i="6"/>
  <c r="C80" i="6"/>
  <c r="D80" i="6"/>
  <c r="E80" i="6"/>
  <c r="F80" i="6"/>
  <c r="G80" i="6"/>
  <c r="H80" i="6"/>
  <c r="I80" i="6"/>
  <c r="J80" i="6"/>
  <c r="K80" i="6"/>
  <c r="L80" i="6"/>
  <c r="M80" i="6"/>
  <c r="N80" i="6"/>
  <c r="O80" i="6"/>
  <c r="P80" i="6"/>
  <c r="Q80" i="6"/>
  <c r="R80" i="6"/>
  <c r="S80" i="6"/>
  <c r="T80" i="6"/>
  <c r="U80" i="6"/>
  <c r="V80" i="6"/>
  <c r="W80" i="6"/>
  <c r="X80" i="6"/>
  <c r="Y80" i="6"/>
  <c r="Z80" i="6"/>
  <c r="AA80" i="6"/>
  <c r="AB80" i="6"/>
  <c r="C81" i="6"/>
  <c r="D81" i="6"/>
  <c r="E81" i="6"/>
  <c r="F81" i="6"/>
  <c r="G81" i="6"/>
  <c r="H81" i="6"/>
  <c r="I81" i="6"/>
  <c r="J81" i="6"/>
  <c r="K81" i="6"/>
  <c r="L81" i="6"/>
  <c r="M81" i="6"/>
  <c r="N81" i="6"/>
  <c r="O81" i="6"/>
  <c r="P81" i="6"/>
  <c r="Q81" i="6"/>
  <c r="R81" i="6"/>
  <c r="S81" i="6"/>
  <c r="T81" i="6"/>
  <c r="U81" i="6"/>
  <c r="V81" i="6"/>
  <c r="W81" i="6"/>
  <c r="X81" i="6"/>
  <c r="Y81" i="6"/>
  <c r="Z81" i="6"/>
  <c r="AA81" i="6"/>
  <c r="AB81" i="6"/>
  <c r="C82" i="6"/>
  <c r="D82" i="6"/>
  <c r="E82" i="6"/>
  <c r="F82" i="6"/>
  <c r="G82" i="6"/>
  <c r="H82" i="6"/>
  <c r="I82" i="6"/>
  <c r="J82" i="6"/>
  <c r="K82" i="6"/>
  <c r="L82" i="6"/>
  <c r="M82" i="6"/>
  <c r="N82" i="6"/>
  <c r="O82" i="6"/>
  <c r="P82" i="6"/>
  <c r="Q82" i="6"/>
  <c r="R82" i="6"/>
  <c r="S82" i="6"/>
  <c r="T82" i="6"/>
  <c r="U82" i="6"/>
  <c r="V82" i="6"/>
  <c r="W82" i="6"/>
  <c r="X82" i="6"/>
  <c r="Y82" i="6"/>
  <c r="Z82" i="6"/>
  <c r="AA82" i="6"/>
  <c r="AB82" i="6"/>
  <c r="C83" i="6"/>
  <c r="D83" i="6"/>
  <c r="E83" i="6"/>
  <c r="F83" i="6"/>
  <c r="G83" i="6"/>
  <c r="H83" i="6"/>
  <c r="I83" i="6"/>
  <c r="J83" i="6"/>
  <c r="K83" i="6"/>
  <c r="L83" i="6"/>
  <c r="M83" i="6"/>
  <c r="N83" i="6"/>
  <c r="O83" i="6"/>
  <c r="P83" i="6"/>
  <c r="Q83" i="6"/>
  <c r="R83" i="6"/>
  <c r="S83" i="6"/>
  <c r="T83" i="6"/>
  <c r="U83" i="6"/>
  <c r="V83" i="6"/>
  <c r="W83" i="6"/>
  <c r="X83" i="6"/>
  <c r="Y83" i="6"/>
  <c r="Z83" i="6"/>
  <c r="AA83" i="6"/>
  <c r="AB83" i="6"/>
  <c r="C84" i="6"/>
  <c r="D84" i="6"/>
  <c r="E84" i="6"/>
  <c r="F84" i="6"/>
  <c r="G84" i="6"/>
  <c r="H84" i="6"/>
  <c r="I84" i="6"/>
  <c r="J84" i="6"/>
  <c r="K84" i="6"/>
  <c r="L84" i="6"/>
  <c r="M84" i="6"/>
  <c r="N84" i="6"/>
  <c r="O84" i="6"/>
  <c r="P84" i="6"/>
  <c r="Q84" i="6"/>
  <c r="R84" i="6"/>
  <c r="S84" i="6"/>
  <c r="T84" i="6"/>
  <c r="U84" i="6"/>
  <c r="V84" i="6"/>
  <c r="W84" i="6"/>
  <c r="X84" i="6"/>
  <c r="Y84" i="6"/>
  <c r="Z84" i="6"/>
  <c r="AA84" i="6"/>
  <c r="AB84" i="6"/>
  <c r="B70" i="6"/>
  <c r="B71" i="6"/>
  <c r="B72" i="6"/>
  <c r="B73" i="6"/>
  <c r="B74" i="6"/>
  <c r="B75" i="6"/>
  <c r="B76" i="6"/>
  <c r="B77" i="6"/>
  <c r="B78" i="6"/>
  <c r="B79" i="6"/>
  <c r="B80" i="6"/>
  <c r="B81" i="6"/>
  <c r="B82" i="6"/>
  <c r="B83" i="6"/>
  <c r="B69" i="6"/>
  <c r="E36" i="10"/>
  <c r="H35" i="10"/>
  <c r="J34" i="10"/>
  <c r="T33" i="10"/>
  <c r="D31" i="10"/>
  <c r="U36" i="10" l="1"/>
  <c r="Z34" i="10"/>
  <c r="L33" i="10"/>
  <c r="AB33" i="10"/>
  <c r="T26" i="10"/>
  <c r="AB26" i="10"/>
  <c r="L26" i="10"/>
  <c r="N25" i="10"/>
  <c r="F25" i="10"/>
  <c r="V25" i="10"/>
  <c r="M36" i="10"/>
  <c r="AC26" i="10"/>
  <c r="G32" i="10"/>
  <c r="K34" i="10"/>
  <c r="Q35" i="10"/>
  <c r="Y35" i="10"/>
  <c r="J28" i="10"/>
  <c r="J31" i="10"/>
  <c r="Z31" i="10"/>
  <c r="H32" i="10"/>
  <c r="P32" i="10"/>
  <c r="X32" i="10"/>
  <c r="F33" i="10"/>
  <c r="N33" i="10"/>
  <c r="V33" i="10"/>
  <c r="AD33" i="10"/>
  <c r="L34" i="10"/>
  <c r="T34" i="10"/>
  <c r="AB34" i="10"/>
  <c r="J35" i="10"/>
  <c r="R35" i="10"/>
  <c r="Z35" i="10"/>
  <c r="G36" i="10"/>
  <c r="O36" i="10"/>
  <c r="W36" i="10"/>
  <c r="AC36" i="10"/>
  <c r="G25" i="10"/>
  <c r="E26" i="10"/>
  <c r="O32" i="10"/>
  <c r="I35" i="10"/>
  <c r="F36" i="10"/>
  <c r="Z28" i="10"/>
  <c r="D33" i="10"/>
  <c r="R31" i="10"/>
  <c r="I25" i="10"/>
  <c r="Y25" i="10"/>
  <c r="AD26" i="10"/>
  <c r="O26" i="10"/>
  <c r="W26" i="10"/>
  <c r="Y28" i="10"/>
  <c r="Q28" i="10"/>
  <c r="I28" i="10"/>
  <c r="O34" i="10"/>
  <c r="I31" i="10"/>
  <c r="S31" i="10"/>
  <c r="AA31" i="10"/>
  <c r="E32" i="10"/>
  <c r="Q32" i="10"/>
  <c r="Y32" i="10"/>
  <c r="J33" i="10"/>
  <c r="O33" i="10"/>
  <c r="W33" i="10"/>
  <c r="E34" i="10"/>
  <c r="M34" i="10"/>
  <c r="U34" i="10"/>
  <c r="AC34" i="10"/>
  <c r="K35" i="10"/>
  <c r="S35" i="10"/>
  <c r="AA35" i="10"/>
  <c r="H36" i="10"/>
  <c r="P36" i="10"/>
  <c r="X36" i="10"/>
  <c r="AD25" i="10"/>
  <c r="R34" i="10"/>
  <c r="X35" i="10"/>
  <c r="W25" i="10"/>
  <c r="M33" i="10"/>
  <c r="N36" i="10"/>
  <c r="X25" i="10"/>
  <c r="Q25" i="10"/>
  <c r="D25" i="10"/>
  <c r="J25" i="10"/>
  <c r="R25" i="10"/>
  <c r="Z25" i="10"/>
  <c r="H26" i="10"/>
  <c r="P26" i="10"/>
  <c r="X26" i="10"/>
  <c r="X28" i="10"/>
  <c r="P28" i="10"/>
  <c r="T28" i="10"/>
  <c r="M35" i="10"/>
  <c r="L31" i="10"/>
  <c r="T31" i="10"/>
  <c r="AB31" i="10"/>
  <c r="J32" i="10"/>
  <c r="R32" i="10"/>
  <c r="Z32" i="10"/>
  <c r="H33" i="10"/>
  <c r="P33" i="10"/>
  <c r="X33" i="10"/>
  <c r="F34" i="10"/>
  <c r="N34" i="10"/>
  <c r="V34" i="10"/>
  <c r="AD34" i="10"/>
  <c r="O25" i="10"/>
  <c r="S34" i="10"/>
  <c r="P25" i="10"/>
  <c r="D26" i="10"/>
  <c r="K25" i="10"/>
  <c r="S25" i="10"/>
  <c r="AA25" i="10"/>
  <c r="I26" i="10"/>
  <c r="Q26" i="10"/>
  <c r="Y26" i="10"/>
  <c r="W28" i="10"/>
  <c r="O28" i="10"/>
  <c r="G28" i="10"/>
  <c r="E31" i="10"/>
  <c r="M31" i="10"/>
  <c r="U31" i="10"/>
  <c r="AC31" i="10"/>
  <c r="K32" i="10"/>
  <c r="S32" i="10"/>
  <c r="AA32" i="10"/>
  <c r="I33" i="10"/>
  <c r="Q33" i="10"/>
  <c r="Y33" i="10"/>
  <c r="P35" i="10"/>
  <c r="U26" i="10"/>
  <c r="D32" i="10"/>
  <c r="E33" i="10"/>
  <c r="AC33" i="10"/>
  <c r="AA34" i="10"/>
  <c r="AD36" i="10"/>
  <c r="H25" i="10"/>
  <c r="L25" i="10"/>
  <c r="T25" i="10"/>
  <c r="AB25" i="10"/>
  <c r="J26" i="10"/>
  <c r="R26" i="10"/>
  <c r="Z26" i="10"/>
  <c r="AD28" i="10"/>
  <c r="V28" i="10"/>
  <c r="N28" i="10"/>
  <c r="F28" i="10"/>
  <c r="F31" i="10"/>
  <c r="N31" i="10"/>
  <c r="V31" i="10"/>
  <c r="AD31" i="10"/>
  <c r="L32" i="10"/>
  <c r="T32" i="10"/>
  <c r="AB32" i="10"/>
  <c r="F35" i="10"/>
  <c r="N35" i="10"/>
  <c r="V35" i="10"/>
  <c r="AD35" i="10"/>
  <c r="K36" i="10"/>
  <c r="S36" i="10"/>
  <c r="AA36" i="10"/>
  <c r="M26" i="10"/>
  <c r="W32" i="10"/>
  <c r="U33" i="10"/>
  <c r="V36" i="10"/>
  <c r="R28" i="10"/>
  <c r="E25" i="10"/>
  <c r="M25" i="10"/>
  <c r="U25" i="10"/>
  <c r="AC25" i="10"/>
  <c r="K26" i="10"/>
  <c r="S26" i="10"/>
  <c r="AA26" i="10"/>
  <c r="AC28" i="10"/>
  <c r="U28" i="10"/>
  <c r="M28" i="10"/>
  <c r="E28" i="10"/>
  <c r="G31" i="10"/>
  <c r="O31" i="10"/>
  <c r="W31" i="10"/>
  <c r="I34" i="10"/>
  <c r="Q34" i="10"/>
  <c r="Y34" i="10"/>
  <c r="G35" i="10"/>
  <c r="O35" i="10"/>
  <c r="W35" i="10"/>
  <c r="D36" i="10"/>
  <c r="L36" i="10"/>
  <c r="T36" i="10"/>
  <c r="AB36" i="10"/>
  <c r="F26" i="10"/>
  <c r="S28" i="10"/>
  <c r="M32" i="10"/>
  <c r="R33" i="10"/>
  <c r="Z33" i="10"/>
  <c r="W34" i="10"/>
  <c r="AB35" i="10"/>
  <c r="Y36" i="10"/>
  <c r="D28" i="10"/>
  <c r="Q31" i="10"/>
  <c r="V32" i="10"/>
  <c r="AA33" i="10"/>
  <c r="H34" i="10"/>
  <c r="P34" i="10"/>
  <c r="X34" i="10"/>
  <c r="AC35" i="10"/>
  <c r="Z36" i="10"/>
  <c r="V26" i="10"/>
  <c r="X31" i="10"/>
  <c r="L35" i="10"/>
  <c r="L28" i="10"/>
  <c r="Y31" i="10"/>
  <c r="S33" i="10"/>
  <c r="R36" i="10"/>
  <c r="K31" i="10"/>
  <c r="K28" i="10"/>
  <c r="T35" i="10"/>
  <c r="AB28" i="10"/>
  <c r="K33" i="10"/>
  <c r="J36" i="10"/>
  <c r="I32" i="10"/>
  <c r="H31" i="10"/>
  <c r="AC32" i="10"/>
  <c r="G34" i="10"/>
  <c r="Q36" i="10"/>
  <c r="G26" i="10"/>
  <c r="N32" i="10"/>
  <c r="U35" i="10"/>
  <c r="H28" i="10"/>
  <c r="G33" i="10"/>
  <c r="D34" i="10"/>
  <c r="N26" i="10"/>
  <c r="AA28" i="10"/>
  <c r="U32" i="10"/>
  <c r="D35" i="10"/>
  <c r="F32" i="10"/>
  <c r="AD32" i="10"/>
  <c r="E35" i="10"/>
  <c r="P31" i="10"/>
  <c r="I36" i="10"/>
  <c r="X30" i="10"/>
  <c r="V30" i="10"/>
  <c r="W30" i="10"/>
  <c r="P30" i="10"/>
  <c r="I30" i="10"/>
  <c r="Q30" i="10"/>
  <c r="Y30" i="10"/>
  <c r="H30" i="10"/>
  <c r="J30" i="10"/>
  <c r="R30" i="10"/>
  <c r="Z30" i="10"/>
  <c r="N30" i="10"/>
  <c r="AD30" i="10"/>
  <c r="G30" i="10"/>
  <c r="K30" i="10"/>
  <c r="S30" i="10"/>
  <c r="AA30" i="10"/>
  <c r="F30" i="10"/>
  <c r="O30" i="10"/>
  <c r="D30" i="10"/>
  <c r="L30" i="10"/>
  <c r="T30" i="10"/>
  <c r="AB30" i="10"/>
  <c r="E30" i="10"/>
  <c r="M30" i="10"/>
  <c r="U30" i="10"/>
  <c r="AC30" i="10"/>
  <c r="AD27" i="10"/>
  <c r="W27" i="10"/>
  <c r="H27" i="10"/>
  <c r="X27" i="10"/>
  <c r="I27" i="10"/>
  <c r="Q27" i="10"/>
  <c r="Y27" i="10"/>
  <c r="O27" i="10"/>
  <c r="P27" i="10"/>
  <c r="J27" i="10"/>
  <c r="R27" i="10"/>
  <c r="Z27" i="10"/>
  <c r="G27" i="10"/>
  <c r="K27" i="10"/>
  <c r="S27" i="10"/>
  <c r="AA27" i="10"/>
  <c r="D27" i="10"/>
  <c r="AB27" i="10"/>
  <c r="T27" i="10"/>
  <c r="E27" i="10"/>
  <c r="M27" i="10"/>
  <c r="U27" i="10"/>
  <c r="AC27" i="10"/>
  <c r="L27" i="10"/>
  <c r="F27" i="10"/>
  <c r="N27" i="10"/>
  <c r="V27" i="10"/>
  <c r="A8" i="8"/>
  <c r="A9" i="8" s="1"/>
  <c r="A10" i="8" s="1"/>
  <c r="A11" i="8" s="1"/>
  <c r="A12" i="8" s="1"/>
  <c r="A13" i="8" s="1"/>
  <c r="A14" i="8" s="1"/>
  <c r="A15" i="8" s="1"/>
  <c r="A16" i="8" s="1"/>
  <c r="A17" i="8" s="1"/>
  <c r="A18" i="8" s="1"/>
  <c r="A19" i="8" s="1"/>
  <c r="A20" i="8" s="1"/>
  <c r="A21" i="8" s="1"/>
  <c r="A22" i="8" s="1"/>
  <c r="A25" i="8" s="1"/>
  <c r="A26" i="8" s="1"/>
  <c r="A27" i="8" s="1"/>
  <c r="A28" i="8" s="1"/>
  <c r="A29" i="8" s="1"/>
  <c r="A30" i="8" s="1"/>
  <c r="A31" i="8" s="1"/>
  <c r="A32" i="8" s="1"/>
  <c r="A33" i="8" s="1"/>
  <c r="A34" i="8" s="1"/>
  <c r="A35" i="8" s="1"/>
  <c r="A36" i="8" s="1"/>
  <c r="K6" i="10" l="1"/>
  <c r="H7" i="10"/>
  <c r="E8" i="10"/>
  <c r="U8" i="10"/>
  <c r="L12" i="10"/>
  <c r="AB12" i="10"/>
  <c r="J10" i="10"/>
  <c r="R10" i="10"/>
  <c r="G13" i="10"/>
  <c r="W13" i="10"/>
  <c r="D16" i="10"/>
  <c r="Y18" i="10"/>
  <c r="Q18" i="10"/>
  <c r="AA17" i="10"/>
  <c r="S17" i="10"/>
  <c r="K17" i="10"/>
  <c r="O15" i="10"/>
  <c r="G19" i="10"/>
  <c r="O19" i="10"/>
  <c r="W19" i="10"/>
  <c r="AD21" i="10"/>
  <c r="V21" i="10"/>
  <c r="N21" i="10"/>
  <c r="X20" i="10"/>
  <c r="P20" i="10"/>
  <c r="H20" i="10"/>
  <c r="X22" i="10"/>
  <c r="M8" i="10"/>
  <c r="J9" i="10"/>
  <c r="G11" i="10"/>
  <c r="D12" i="10"/>
  <c r="T12" i="10"/>
  <c r="Z9" i="10"/>
  <c r="AC16" i="10"/>
  <c r="G15" i="10"/>
  <c r="H22" i="10"/>
  <c r="Q7" i="10"/>
  <c r="V8" i="10"/>
  <c r="E12" i="10"/>
  <c r="P13" i="10"/>
  <c r="X18" i="10"/>
  <c r="Z17" i="10"/>
  <c r="X19" i="10"/>
  <c r="G20" i="10"/>
  <c r="J7" i="10"/>
  <c r="W8" i="10"/>
  <c r="L9" i="10"/>
  <c r="T9" i="10"/>
  <c r="AB9" i="10"/>
  <c r="I11" i="10"/>
  <c r="Q11" i="10"/>
  <c r="Y11" i="10"/>
  <c r="F12" i="10"/>
  <c r="N12" i="10"/>
  <c r="V12" i="10"/>
  <c r="AD12" i="10"/>
  <c r="L10" i="10"/>
  <c r="T10" i="10"/>
  <c r="I13" i="10"/>
  <c r="Q13" i="10"/>
  <c r="Y13" i="10"/>
  <c r="D18" i="10"/>
  <c r="W18" i="10"/>
  <c r="O18" i="10"/>
  <c r="G18" i="10"/>
  <c r="Y17" i="10"/>
  <c r="Q17" i="10"/>
  <c r="I17" i="10"/>
  <c r="AA16" i="10"/>
  <c r="S16" i="10"/>
  <c r="K16" i="10"/>
  <c r="U15" i="10"/>
  <c r="M15" i="10"/>
  <c r="E15" i="10"/>
  <c r="I19" i="10"/>
  <c r="Q19" i="10"/>
  <c r="Y19" i="10"/>
  <c r="AB21" i="10"/>
  <c r="T21" i="10"/>
  <c r="L21" i="10"/>
  <c r="AD20" i="10"/>
  <c r="V20" i="10"/>
  <c r="N20" i="10"/>
  <c r="F20" i="10"/>
  <c r="J22" i="10"/>
  <c r="R22" i="10"/>
  <c r="Z22" i="10"/>
  <c r="S6" i="10"/>
  <c r="Q8" i="9"/>
  <c r="P7" i="10"/>
  <c r="R9" i="10"/>
  <c r="M16" i="10"/>
  <c r="W15" i="10"/>
  <c r="T6" i="10"/>
  <c r="R8" i="9"/>
  <c r="F8" i="10"/>
  <c r="AA9" i="10"/>
  <c r="U12" i="10"/>
  <c r="H13" i="10"/>
  <c r="H18" i="10"/>
  <c r="L16" i="10"/>
  <c r="P19" i="10"/>
  <c r="U21" i="10"/>
  <c r="W20" i="10"/>
  <c r="Z7" i="10"/>
  <c r="O8" i="10"/>
  <c r="D9" i="10"/>
  <c r="F6" i="10"/>
  <c r="D8" i="9"/>
  <c r="L8" i="9"/>
  <c r="N6" i="10"/>
  <c r="T8" i="9"/>
  <c r="V6" i="10"/>
  <c r="AB8" i="9"/>
  <c r="AD6" i="10"/>
  <c r="K7" i="10"/>
  <c r="S7" i="10"/>
  <c r="AA7" i="10"/>
  <c r="H8" i="10"/>
  <c r="P8" i="10"/>
  <c r="X8" i="10"/>
  <c r="E9" i="10"/>
  <c r="M9" i="10"/>
  <c r="U9" i="10"/>
  <c r="AC9" i="10"/>
  <c r="J11" i="10"/>
  <c r="R11" i="10"/>
  <c r="Z11" i="10"/>
  <c r="G12" i="10"/>
  <c r="O12" i="10"/>
  <c r="W12" i="10"/>
  <c r="E10" i="10"/>
  <c r="M10" i="10"/>
  <c r="U10" i="10"/>
  <c r="J13" i="10"/>
  <c r="R13" i="10"/>
  <c r="Z13" i="10"/>
  <c r="AD18" i="10"/>
  <c r="V18" i="10"/>
  <c r="N18" i="10"/>
  <c r="F18" i="10"/>
  <c r="X17" i="10"/>
  <c r="P17" i="10"/>
  <c r="H17" i="10"/>
  <c r="Z16" i="10"/>
  <c r="R16" i="10"/>
  <c r="J16" i="10"/>
  <c r="T15" i="10"/>
  <c r="L15" i="10"/>
  <c r="D20" i="10"/>
  <c r="J19" i="10"/>
  <c r="R19" i="10"/>
  <c r="Z19" i="10"/>
  <c r="AA21" i="10"/>
  <c r="S21" i="10"/>
  <c r="K21" i="10"/>
  <c r="AC20" i="10"/>
  <c r="U20" i="10"/>
  <c r="M20" i="10"/>
  <c r="E20" i="10"/>
  <c r="K22" i="10"/>
  <c r="S22" i="10"/>
  <c r="O11" i="10"/>
  <c r="B8" i="9"/>
  <c r="D6" i="10"/>
  <c r="Y7" i="10"/>
  <c r="S9" i="10"/>
  <c r="AC12" i="10"/>
  <c r="J17" i="10"/>
  <c r="N15" i="10"/>
  <c r="Q22" i="10"/>
  <c r="S8" i="9"/>
  <c r="U6" i="10"/>
  <c r="O6" i="10"/>
  <c r="M8" i="9"/>
  <c r="L7" i="10"/>
  <c r="T7" i="10"/>
  <c r="AB7" i="10"/>
  <c r="I8" i="10"/>
  <c r="Q8" i="10"/>
  <c r="Y8" i="10"/>
  <c r="F9" i="10"/>
  <c r="N9" i="10"/>
  <c r="V9" i="10"/>
  <c r="AD9" i="10"/>
  <c r="K11" i="10"/>
  <c r="S11" i="10"/>
  <c r="AA11" i="10"/>
  <c r="H12" i="10"/>
  <c r="P12" i="10"/>
  <c r="X12" i="10"/>
  <c r="F10" i="10"/>
  <c r="N10" i="10"/>
  <c r="V10" i="10"/>
  <c r="K13" i="10"/>
  <c r="S13" i="10"/>
  <c r="AA13" i="10"/>
  <c r="AC18" i="10"/>
  <c r="U18" i="10"/>
  <c r="M18" i="10"/>
  <c r="E18" i="10"/>
  <c r="W17" i="10"/>
  <c r="O17" i="10"/>
  <c r="G17" i="10"/>
  <c r="Y16" i="10"/>
  <c r="Q16" i="10"/>
  <c r="I16" i="10"/>
  <c r="S15" i="10"/>
  <c r="K15" i="10"/>
  <c r="D21" i="10"/>
  <c r="K19" i="10"/>
  <c r="S19" i="10"/>
  <c r="Z21" i="10"/>
  <c r="R21" i="10"/>
  <c r="J21" i="10"/>
  <c r="AB20" i="10"/>
  <c r="T20" i="10"/>
  <c r="L20" i="10"/>
  <c r="D22" i="10"/>
  <c r="L22" i="10"/>
  <c r="T22" i="10"/>
  <c r="Z10" i="10"/>
  <c r="O13" i="10"/>
  <c r="I18" i="10"/>
  <c r="E16" i="10"/>
  <c r="F21" i="10"/>
  <c r="AB6" i="10"/>
  <c r="AD8" i="10"/>
  <c r="X11" i="10"/>
  <c r="S10" i="10"/>
  <c r="R17" i="10"/>
  <c r="V15" i="10"/>
  <c r="E21" i="10"/>
  <c r="Y22" i="10"/>
  <c r="C8" i="9"/>
  <c r="E6" i="10"/>
  <c r="AA8" i="9"/>
  <c r="AC6" i="10"/>
  <c r="E8" i="9"/>
  <c r="G6" i="10"/>
  <c r="W6" i="10"/>
  <c r="U8" i="9"/>
  <c r="P6" i="10"/>
  <c r="N8" i="9"/>
  <c r="M7" i="10"/>
  <c r="J8" i="10"/>
  <c r="R8" i="10"/>
  <c r="Z8" i="10"/>
  <c r="G9" i="10"/>
  <c r="O9" i="10"/>
  <c r="W9" i="10"/>
  <c r="D11" i="10"/>
  <c r="L11" i="10"/>
  <c r="T11" i="10"/>
  <c r="AB11" i="10"/>
  <c r="I12" i="10"/>
  <c r="Q12" i="10"/>
  <c r="Y12" i="10"/>
  <c r="G10" i="10"/>
  <c r="O10" i="10"/>
  <c r="W10" i="10"/>
  <c r="D13" i="10"/>
  <c r="L13" i="10"/>
  <c r="T13" i="10"/>
  <c r="AB13" i="10"/>
  <c r="AB18" i="10"/>
  <c r="T18" i="10"/>
  <c r="L18" i="10"/>
  <c r="AD17" i="10"/>
  <c r="V17" i="10"/>
  <c r="N17" i="10"/>
  <c r="F17" i="10"/>
  <c r="X16" i="10"/>
  <c r="P16" i="10"/>
  <c r="H16" i="10"/>
  <c r="Z15" i="10"/>
  <c r="R15" i="10"/>
  <c r="J15" i="10"/>
  <c r="D19" i="10"/>
  <c r="L19" i="10"/>
  <c r="T19" i="10"/>
  <c r="Y21" i="10"/>
  <c r="Q21" i="10"/>
  <c r="I21" i="10"/>
  <c r="AA20" i="10"/>
  <c r="S20" i="10"/>
  <c r="K20" i="10"/>
  <c r="E22" i="10"/>
  <c r="M22" i="10"/>
  <c r="U22" i="10"/>
  <c r="Y8" i="9"/>
  <c r="AA6" i="10"/>
  <c r="X7" i="10"/>
  <c r="AC8" i="10"/>
  <c r="W11" i="10"/>
  <c r="P22" i="10"/>
  <c r="L6" i="10"/>
  <c r="N8" i="10"/>
  <c r="P11" i="10"/>
  <c r="K10" i="10"/>
  <c r="X13" i="10"/>
  <c r="P18" i="10"/>
  <c r="T16" i="10"/>
  <c r="F15" i="10"/>
  <c r="AC21" i="10"/>
  <c r="O20" i="10"/>
  <c r="M6" i="10"/>
  <c r="G8" i="10"/>
  <c r="H6" i="10"/>
  <c r="F8" i="9"/>
  <c r="E7" i="10"/>
  <c r="AC7" i="10"/>
  <c r="O8" i="9"/>
  <c r="Q6" i="10"/>
  <c r="W8" i="9"/>
  <c r="Y6" i="10"/>
  <c r="F7" i="10"/>
  <c r="N7" i="10"/>
  <c r="V7" i="10"/>
  <c r="AD7" i="10"/>
  <c r="K8" i="10"/>
  <c r="S8" i="10"/>
  <c r="AA8" i="10"/>
  <c r="H9" i="10"/>
  <c r="P9" i="10"/>
  <c r="X9" i="10"/>
  <c r="E11" i="10"/>
  <c r="M11" i="10"/>
  <c r="U11" i="10"/>
  <c r="AC11" i="10"/>
  <c r="J12" i="10"/>
  <c r="R12" i="10"/>
  <c r="Z12" i="10"/>
  <c r="H10" i="10"/>
  <c r="P10" i="10"/>
  <c r="X10" i="10"/>
  <c r="E13" i="10"/>
  <c r="M13" i="10"/>
  <c r="U13" i="10"/>
  <c r="AC13" i="10"/>
  <c r="AA18" i="10"/>
  <c r="S18" i="10"/>
  <c r="K18" i="10"/>
  <c r="AC17" i="10"/>
  <c r="U17" i="10"/>
  <c r="M17" i="10"/>
  <c r="E17" i="10"/>
  <c r="W16" i="10"/>
  <c r="O16" i="10"/>
  <c r="G16" i="10"/>
  <c r="Y15" i="10"/>
  <c r="Q15" i="10"/>
  <c r="I15" i="10"/>
  <c r="E19" i="10"/>
  <c r="M19" i="10"/>
  <c r="U19" i="10"/>
  <c r="X21" i="10"/>
  <c r="P21" i="10"/>
  <c r="H21" i="10"/>
  <c r="Z20" i="10"/>
  <c r="R20" i="10"/>
  <c r="J20" i="10"/>
  <c r="F22" i="10"/>
  <c r="N22" i="10"/>
  <c r="V22" i="10"/>
  <c r="U16" i="10"/>
  <c r="I7" i="10"/>
  <c r="K9" i="10"/>
  <c r="H11" i="10"/>
  <c r="M12" i="10"/>
  <c r="D17" i="10"/>
  <c r="AB16" i="10"/>
  <c r="H19" i="10"/>
  <c r="M21" i="10"/>
  <c r="I22" i="10"/>
  <c r="R7" i="10"/>
  <c r="D7" i="10"/>
  <c r="V8" i="9"/>
  <c r="X6" i="10"/>
  <c r="U7" i="10"/>
  <c r="I6" i="10"/>
  <c r="J6" i="10"/>
  <c r="H8" i="9"/>
  <c r="R6" i="10"/>
  <c r="P8" i="9"/>
  <c r="Z6" i="10"/>
  <c r="X8" i="9"/>
  <c r="G7" i="10"/>
  <c r="O7" i="10"/>
  <c r="W7" i="10"/>
  <c r="D8" i="10"/>
  <c r="L8" i="10"/>
  <c r="T8" i="10"/>
  <c r="AB8" i="10"/>
  <c r="I9" i="10"/>
  <c r="Q9" i="10"/>
  <c r="Y9" i="10"/>
  <c r="F11" i="10"/>
  <c r="N11" i="10"/>
  <c r="V11" i="10"/>
  <c r="AD11" i="10"/>
  <c r="K12" i="10"/>
  <c r="S12" i="10"/>
  <c r="AA12" i="10"/>
  <c r="I10" i="10"/>
  <c r="Q10" i="10"/>
  <c r="Y10" i="10"/>
  <c r="F13" i="10"/>
  <c r="N13" i="10"/>
  <c r="V13" i="10"/>
  <c r="AD13" i="10"/>
  <c r="D15" i="10"/>
  <c r="Z18" i="10"/>
  <c r="R18" i="10"/>
  <c r="J18" i="10"/>
  <c r="AB17" i="10"/>
  <c r="T17" i="10"/>
  <c r="L17" i="10"/>
  <c r="AD16" i="10"/>
  <c r="V16" i="10"/>
  <c r="N16" i="10"/>
  <c r="F16" i="10"/>
  <c r="X15" i="10"/>
  <c r="P15" i="10"/>
  <c r="H15" i="10"/>
  <c r="F19" i="10"/>
  <c r="N19" i="10"/>
  <c r="V19" i="10"/>
  <c r="W21" i="10"/>
  <c r="O21" i="10"/>
  <c r="G21" i="10"/>
  <c r="Y20" i="10"/>
  <c r="Q20" i="10"/>
  <c r="I20" i="10"/>
  <c r="G22" i="10"/>
  <c r="O22" i="10"/>
  <c r="W22" i="10"/>
  <c r="D10" i="10"/>
  <c r="I8" i="9"/>
  <c r="AA22" i="10"/>
  <c r="AB22" i="10"/>
  <c r="AC22" i="10"/>
  <c r="AD22" i="10"/>
  <c r="AC10" i="10"/>
  <c r="AA10" i="10"/>
  <c r="AB10" i="10"/>
  <c r="AD10" i="10"/>
  <c r="AC19" i="10"/>
  <c r="AB19" i="10"/>
  <c r="AA19" i="10"/>
  <c r="AD19" i="10"/>
  <c r="AD15" i="10"/>
  <c r="AC15" i="10"/>
  <c r="AB15" i="10"/>
  <c r="AA15" i="10"/>
  <c r="AB48" i="6"/>
  <c r="AA48" i="6"/>
  <c r="Z48" i="6"/>
  <c r="Y48" i="6"/>
  <c r="X48" i="6"/>
  <c r="W48" i="6"/>
  <c r="V48" i="6"/>
  <c r="U48" i="6"/>
  <c r="T48" i="6"/>
  <c r="S48" i="6"/>
  <c r="R48" i="6"/>
  <c r="Q48" i="6"/>
  <c r="P48" i="6"/>
  <c r="O48" i="6"/>
  <c r="N48" i="6"/>
  <c r="M48" i="6"/>
  <c r="L48" i="6"/>
  <c r="K48" i="6"/>
  <c r="J48" i="6"/>
  <c r="I48" i="6"/>
  <c r="H48" i="6"/>
  <c r="G48" i="6"/>
  <c r="F48" i="6"/>
  <c r="E48" i="6"/>
  <c r="D48" i="6"/>
  <c r="C48" i="6"/>
  <c r="B48" i="6"/>
  <c r="BD68" i="6" s="1"/>
  <c r="AB27" i="6"/>
  <c r="AA27" i="6"/>
  <c r="Z27" i="6"/>
  <c r="Y27" i="6"/>
  <c r="X27" i="6"/>
  <c r="W27" i="6"/>
  <c r="V27" i="6"/>
  <c r="U27" i="6"/>
  <c r="T27" i="6"/>
  <c r="S27" i="6"/>
  <c r="R27" i="6"/>
  <c r="Q27" i="6"/>
  <c r="P27" i="6"/>
  <c r="O27" i="6"/>
  <c r="N27" i="6"/>
  <c r="M27" i="6"/>
  <c r="L27" i="6"/>
  <c r="K27" i="6"/>
  <c r="J27" i="6"/>
  <c r="I27" i="6"/>
  <c r="H27" i="6"/>
  <c r="G27" i="6"/>
  <c r="F27" i="6"/>
  <c r="E27" i="6"/>
  <c r="D27" i="6"/>
  <c r="C27" i="6"/>
  <c r="B27" i="6"/>
  <c r="AC68" i="6" s="1"/>
  <c r="D9" i="9" l="1"/>
  <c r="T9" i="9"/>
  <c r="L9" i="9"/>
  <c r="G8" i="9"/>
  <c r="D14" i="10"/>
  <c r="N14" i="10"/>
  <c r="W14" i="10"/>
  <c r="AD14" i="10"/>
  <c r="K14" i="10"/>
  <c r="AC14" i="10"/>
  <c r="I14" i="10"/>
  <c r="AA14" i="10"/>
  <c r="E14" i="10"/>
  <c r="G14" i="10"/>
  <c r="O14" i="10"/>
  <c r="H14" i="10"/>
  <c r="P14" i="10"/>
  <c r="X14" i="10"/>
  <c r="Y14" i="10"/>
  <c r="U14" i="10"/>
  <c r="V14" i="10"/>
  <c r="S14" i="10"/>
  <c r="T14" i="10"/>
  <c r="Q14" i="10"/>
  <c r="J14" i="10"/>
  <c r="R14" i="10"/>
  <c r="F14" i="10"/>
  <c r="Z14" i="10"/>
  <c r="J8" i="9"/>
  <c r="L14" i="10"/>
  <c r="K8" i="9"/>
  <c r="M14" i="10"/>
  <c r="Z8" i="9"/>
  <c r="AB14" i="10"/>
  <c r="V29" i="10" l="1"/>
  <c r="T29" i="10"/>
  <c r="R9" i="9"/>
  <c r="S29" i="10"/>
  <c r="Q9" i="9"/>
  <c r="D29" i="10"/>
  <c r="B9" i="9"/>
  <c r="X29" i="10"/>
  <c r="Y29" i="10"/>
  <c r="W9" i="9"/>
  <c r="AA29" i="10"/>
  <c r="Y9" i="9"/>
  <c r="I29" i="10"/>
  <c r="G9" i="9"/>
  <c r="AD29" i="10"/>
  <c r="AB9" i="9"/>
  <c r="U29" i="10"/>
  <c r="S9" i="9"/>
  <c r="K29" i="10"/>
  <c r="I9" i="9"/>
  <c r="M29" i="10"/>
  <c r="K9" i="9"/>
  <c r="Q29" i="10"/>
  <c r="O9" i="9"/>
  <c r="N29" i="10"/>
  <c r="G29" i="10"/>
  <c r="E9" i="9"/>
  <c r="AC29" i="10"/>
  <c r="AA9" i="9"/>
  <c r="P29" i="10"/>
  <c r="N9" i="9"/>
  <c r="E29" i="10"/>
  <c r="C9" i="9"/>
  <c r="W29" i="10"/>
  <c r="U9" i="9"/>
  <c r="Z29" i="10"/>
  <c r="X9" i="9"/>
  <c r="AB29" i="10"/>
  <c r="Z9" i="9"/>
  <c r="J29" i="10"/>
  <c r="H9" i="9"/>
  <c r="L29" i="10"/>
  <c r="J9" i="9"/>
  <c r="O29" i="10"/>
  <c r="M9" i="9"/>
  <c r="H29" i="10"/>
  <c r="F9" i="9"/>
  <c r="R29" i="10"/>
  <c r="P9" i="9"/>
  <c r="F29" i="10"/>
  <c r="AD5" i="10"/>
  <c r="V5" i="10"/>
  <c r="N5" i="10"/>
  <c r="F5" i="10"/>
  <c r="AC5" i="10"/>
  <c r="U5" i="10"/>
  <c r="M5" i="10"/>
  <c r="E5" i="10"/>
  <c r="O5" i="10"/>
  <c r="AB5" i="10"/>
  <c r="T5" i="10"/>
  <c r="L5" i="10"/>
  <c r="D5" i="10"/>
  <c r="AA5" i="10"/>
  <c r="S5" i="10"/>
  <c r="K5" i="10"/>
  <c r="Z5" i="10"/>
  <c r="R5" i="10"/>
  <c r="J5" i="10"/>
  <c r="Y5" i="10"/>
  <c r="Q5" i="10"/>
  <c r="I5" i="10"/>
  <c r="G5" i="10"/>
  <c r="X5" i="10"/>
  <c r="P5" i="10"/>
  <c r="H5" i="10"/>
  <c r="W5" i="10"/>
  <c r="D7" i="9"/>
  <c r="L7" i="9"/>
  <c r="T7" i="9"/>
  <c r="H7" i="9" l="1"/>
  <c r="R7" i="9"/>
  <c r="Q7" i="9"/>
  <c r="W7" i="9"/>
  <c r="S7" i="9"/>
  <c r="C7" i="9"/>
  <c r="E7" i="9"/>
  <c r="P7" i="9"/>
  <c r="N7" i="9"/>
  <c r="K24" i="10"/>
  <c r="X7" i="9"/>
  <c r="E24" i="10"/>
  <c r="P24" i="10"/>
  <c r="J7" i="9"/>
  <c r="Y7" i="9"/>
  <c r="U7" i="9"/>
  <c r="M7" i="9"/>
  <c r="I7" i="9"/>
  <c r="X24" i="10"/>
  <c r="AB7" i="9"/>
  <c r="G7" i="9"/>
  <c r="J24" i="10"/>
  <c r="L24" i="10"/>
  <c r="F24" i="10"/>
  <c r="W24" i="10"/>
  <c r="AC24" i="10"/>
  <c r="Z7" i="9"/>
  <c r="AA24" i="10"/>
  <c r="AA7" i="9"/>
  <c r="O7" i="9"/>
  <c r="R24" i="10"/>
  <c r="T24" i="10"/>
  <c r="N24" i="10"/>
  <c r="V9" i="9"/>
  <c r="U24" i="10"/>
  <c r="H24" i="10"/>
  <c r="Z24" i="10"/>
  <c r="AB24" i="10"/>
  <c r="V24" i="10"/>
  <c r="S24" i="10"/>
  <c r="I24" i="10"/>
  <c r="G24" i="10"/>
  <c r="Q24" i="10"/>
  <c r="D24" i="10"/>
  <c r="M24" i="10"/>
  <c r="O24" i="10"/>
  <c r="F7" i="9"/>
  <c r="K7" i="9"/>
  <c r="V7" i="9"/>
  <c r="Y24" i="10"/>
  <c r="AD24" i="10"/>
  <c r="W3" i="10" l="1"/>
  <c r="T3" i="10"/>
  <c r="K3" i="10"/>
  <c r="R3" i="10"/>
  <c r="P3" i="10"/>
  <c r="V3" i="10"/>
  <c r="I3" i="10"/>
  <c r="AA3" i="10"/>
  <c r="F3" i="10"/>
  <c r="N3" i="10"/>
  <c r="Z3" i="10"/>
  <c r="X3" i="10"/>
  <c r="AD3" i="10"/>
  <c r="S3" i="10"/>
  <c r="M3" i="10"/>
  <c r="Q3" i="10"/>
  <c r="U3" i="10"/>
  <c r="G3" i="10"/>
  <c r="Y3" i="10"/>
  <c r="D3" i="10"/>
  <c r="AC3" i="10"/>
  <c r="O3" i="10"/>
  <c r="B7" i="9"/>
  <c r="H3" i="10"/>
  <c r="AB3" i="10"/>
  <c r="E3" i="10"/>
  <c r="L3" i="10"/>
  <c r="J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tc={F5A686FF-3761-4552-A2DB-DD15DBD1ECC5}</author>
    <author>tc={9053F97B-0D08-4FA4-BE02-3F70C0298A6C}</author>
    <author>tc={E00EB005-8647-44F7-95EA-7F510F14E76F}</author>
    <author>tc={72435644-BF5A-4054-A198-103B1BFAA29F}</author>
    <author>tc={C04B8A80-4823-4B73-A619-8C3DB632629F}</author>
    <author>tc={B1A2AA29-08F1-4D34-B1D4-027876AA4AD0}</author>
  </authors>
  <commentList>
    <comment ref="AG7" authorId="0" shapeId="0" xr:uid="{F5A686FF-3761-4552-A2DB-DD15DBD1ECC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Diese Quote kann für LI nicht berechnet werden. Aufgrund der ähnlicher Wirtschaftsstruktur wie Zug und sehr niedriger Steuern wurde hier der Wert von ZG eingesetzt.</t>
      </text>
    </comment>
    <comment ref="AB10" authorId="1" shapeId="0" xr:uid="{9053F97B-0D08-4FA4-BE02-3F70C0298A6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UR hat keine obere Grenze festgelegt. Hier sind 36'000 Fr. eingesetzt, was 44% mehr als im zweitklassierten Kanton und 3000 Fr. Fremdbetreuungsabzug pro Monat entspricht. </t>
      </text>
    </comment>
    <comment ref="L13" authorId="2" shapeId="0" xr:uid="{E00EB005-8647-44F7-95EA-7F510F14E76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In der Stadt Basel ist die kantonale und kommunale Verwaltung nicht getrennt. Um den Dezentralisierungsgrad des Kantons zu ermitteln, wurden deshalb die Ausgaben der anderen beiden Gemeinden, Riehen und Bettingen, herangezogen, und diese porportional auf die Gesamtbevölkerung des Kantons hochgerechnet.</t>
      </text>
    </comment>
    <comment ref="N30" authorId="3" shapeId="0" xr:uid="{72435644-BF5A-4054-A198-103B1BFAA29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Wert für die Auswertung bei 250 Tagen gecappt.</t>
      </text>
    </comment>
    <comment ref="AG36" authorId="4" shapeId="0" xr:uid="{C04B8A80-4823-4B73-A619-8C3DB632629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Sind eigentlich addiert 60 Jahre. Aber das würde die Skala der CH Kantone massiv zusammendrücken. Darum ist dieser Wert hier bei 15 gecappt.
</t>
      </text>
    </comment>
    <comment ref="G52" authorId="5" shapeId="0" xr:uid="{B1A2AA29-08F1-4D34-B1D4-027876AA4AD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Aufgepasst, hier andere Punktevergabe</t>
      </text>
    </comment>
  </commentList>
</comments>
</file>

<file path=xl/sharedStrings.xml><?xml version="1.0" encoding="utf-8"?>
<sst xmlns="http://schemas.openxmlformats.org/spreadsheetml/2006/main" count="520" uniqueCount="179">
  <si>
    <t>AG</t>
  </si>
  <si>
    <t>AI</t>
  </si>
  <si>
    <t>AR</t>
  </si>
  <si>
    <t>BE</t>
  </si>
  <si>
    <t>BL</t>
  </si>
  <si>
    <t>BS</t>
  </si>
  <si>
    <t>FR</t>
  </si>
  <si>
    <t>GE</t>
  </si>
  <si>
    <t>GL</t>
  </si>
  <si>
    <t>GR</t>
  </si>
  <si>
    <t>JU</t>
  </si>
  <si>
    <t>LU</t>
  </si>
  <si>
    <t>NE</t>
  </si>
  <si>
    <t>NW</t>
  </si>
  <si>
    <t>OW</t>
  </si>
  <si>
    <t>SG</t>
  </si>
  <si>
    <t>SH</t>
  </si>
  <si>
    <t>SO</t>
  </si>
  <si>
    <t>SZ</t>
  </si>
  <si>
    <t>TG</t>
  </si>
  <si>
    <t>TI</t>
  </si>
  <si>
    <t>UR</t>
  </si>
  <si>
    <t>VD</t>
  </si>
  <si>
    <t>VS</t>
  </si>
  <si>
    <t>ZG</t>
  </si>
  <si>
    <t>ZH</t>
  </si>
  <si>
    <t>LI</t>
  </si>
  <si>
    <t>Total</t>
  </si>
  <si>
    <t>%</t>
  </si>
  <si>
    <t xml:space="preserve">Fr. </t>
  </si>
  <si>
    <t>2025                  (Basis: 2019-2021)</t>
  </si>
  <si>
    <t>2023/2024</t>
  </si>
  <si>
    <t>2025*</t>
  </si>
  <si>
    <t>Taux d’exploitation du potentiel fiscal, personnes physiques</t>
  </si>
  <si>
    <t>Taux d’exploitation du potentiel fiscal, personnes morales</t>
  </si>
  <si>
    <t>Charge fiscale pour une famille moyenne</t>
  </si>
  <si>
    <t>Imposition du second revenu</t>
  </si>
  <si>
    <t>Déductibilité fiscale des frais de garde externe</t>
  </si>
  <si>
    <t>Quote-part de l'Etat</t>
  </si>
  <si>
    <t>Employés dans le secteur public</t>
  </si>
  <si>
    <t>Décentralisation</t>
  </si>
  <si>
    <t>Equilibre des finances cantonales</t>
  </si>
  <si>
    <t>Frein à l'endettement</t>
  </si>
  <si>
    <t>Solvabilité des cantons</t>
  </si>
  <si>
    <t>Horaires d’ouverture des magasins</t>
  </si>
  <si>
    <r>
      <t>Interdiction de consommer de l</t>
    </r>
    <r>
      <rPr>
        <b/>
        <sz val="8.5"/>
        <color rgb="FF231F20"/>
        <rFont val="Schoolbook Uralic"/>
      </rPr>
      <t>’</t>
    </r>
    <r>
      <rPr>
        <b/>
        <sz val="8.5"/>
        <color rgb="FF231F20"/>
        <rFont val="Arial"/>
        <family val="2"/>
      </rPr>
      <t>alcool</t>
    </r>
  </si>
  <si>
    <r>
      <t>Taxes d’exploitation dans la restauration et l’hôtellerie</t>
    </r>
    <r>
      <rPr>
        <sz val="8.5"/>
        <color rgb="FF231F20"/>
        <rFont val="Schoolbook Uralic"/>
      </rPr>
      <t xml:space="preserve"> </t>
    </r>
  </si>
  <si>
    <r>
      <t>Analyse d’impact de la réglementation</t>
    </r>
    <r>
      <rPr>
        <sz val="8.5"/>
        <color rgb="FF231F20"/>
        <rFont val="Schoolbook Uralic"/>
      </rPr>
      <t xml:space="preserve"> </t>
    </r>
  </si>
  <si>
    <r>
      <t>Monopoles cantonaux</t>
    </r>
    <r>
      <rPr>
        <sz val="8.5"/>
        <color rgb="FF231F20"/>
        <rFont val="Schoolbook Uralic"/>
      </rPr>
      <t xml:space="preserve"> </t>
    </r>
  </si>
  <si>
    <t xml:space="preserve">Réglementation régionale du marché du travail </t>
  </si>
  <si>
    <r>
      <t>Libre choix de l’école</t>
    </r>
    <r>
      <rPr>
        <sz val="8.5"/>
        <color rgb="FF231F20"/>
        <rFont val="Schoolbook Uralic"/>
      </rPr>
      <t xml:space="preserve"> </t>
    </r>
  </si>
  <si>
    <r>
      <t>Enseignement à domicile</t>
    </r>
    <r>
      <rPr>
        <sz val="8.5"/>
        <color rgb="FF231F20"/>
        <rFont val="Schoolbook Uralic"/>
      </rPr>
      <t xml:space="preserve"> </t>
    </r>
  </si>
  <si>
    <r>
      <t>Protection des non-fumeurs</t>
    </r>
    <r>
      <rPr>
        <sz val="8.5"/>
        <color rgb="FF231F20"/>
        <rFont val="Schoolbook Uralic"/>
      </rPr>
      <t xml:space="preserve"> </t>
    </r>
  </si>
  <si>
    <t>Surveillance vidéo</t>
  </si>
  <si>
    <t>Sécurité publique</t>
  </si>
  <si>
    <t>Délai d’obtention d'un permis de construire</t>
  </si>
  <si>
    <t>Impôt ecclésiastique pour entreprises</t>
  </si>
  <si>
    <t>Interdiction de certains évènements</t>
  </si>
  <si>
    <t>Juges non professionnels</t>
  </si>
  <si>
    <t>Loi sur la transparence</t>
  </si>
  <si>
    <t>Droits politiques pour les étrangers</t>
  </si>
  <si>
    <t>Durée de résidence pour la naturalisation</t>
  </si>
  <si>
    <t>Liberté civile</t>
  </si>
  <si>
    <t>Liberté économique</t>
  </si>
  <si>
    <t>Indice de liberté</t>
  </si>
  <si>
    <t>Valeur des indices</t>
  </si>
  <si>
    <t>Unité</t>
  </si>
  <si>
    <t>Indice (0-100)</t>
  </si>
  <si>
    <t>VEUILLEZ COCHER OU DECOCHER LES CASES</t>
  </si>
  <si>
    <t>Classement</t>
  </si>
  <si>
    <t>Place</t>
  </si>
  <si>
    <t>Interdiction de consommer de l'alcool</t>
  </si>
  <si>
    <t>Les classements figurant dans cette feuille de calcul sont interactifs et changent lorsque les indicateurs sont sélectionnés ou désélectionnés dans la feuille de calcul « Valeurs des indices ».</t>
  </si>
  <si>
    <t>Valeurs</t>
  </si>
  <si>
    <t>Indicateurs économiques</t>
  </si>
  <si>
    <t>Indicateurs civils</t>
  </si>
  <si>
    <t>Définition</t>
  </si>
  <si>
    <t>Objectif</t>
  </si>
  <si>
    <t>Année de saisie des données</t>
  </si>
  <si>
    <t>Indice (0-10)</t>
  </si>
  <si>
    <t>Indice (0-7)</t>
  </si>
  <si>
    <t>Indice (0-11)</t>
  </si>
  <si>
    <t>Note, moyenne</t>
  </si>
  <si>
    <t>Indice (0-5)</t>
  </si>
  <si>
    <t>Indice (0-9)</t>
  </si>
  <si>
    <t>Indice (0-3)</t>
  </si>
  <si>
    <t>Indice (0-2)</t>
  </si>
  <si>
    <t>Indice (0-6)</t>
  </si>
  <si>
    <t>Nombre</t>
  </si>
  <si>
    <t>Jours</t>
  </si>
  <si>
    <t>Indice</t>
  </si>
  <si>
    <t>Années</t>
  </si>
  <si>
    <t>Durée moyenne (médiane)</t>
  </si>
  <si>
    <t>voir onglet "Composants"</t>
  </si>
  <si>
    <t>Aucun ou uniquement fumoir sans service (0 pt); Fumoir avec service (1 pt); Loi fédérale uniquement (2 pts)</t>
  </si>
  <si>
    <t>Durée de conservation autorisée des enregistrements vidéo dans les lieux publics</t>
  </si>
  <si>
    <t>Rapport entre les infractions élucidées et les dépenses de sécurité, voir onglet "Composants"</t>
  </si>
  <si>
    <t>Pas de réglementation particulière (2 pts); Interdiction de certains événements publics avec exceptions (1 pt); Interdiction de certains événements publics (0 pt).</t>
  </si>
  <si>
    <t>Total délai de résidence canton et commune, voir onglet "Composants"</t>
  </si>
  <si>
    <t>faible</t>
  </si>
  <si>
    <t>élevé</t>
  </si>
  <si>
    <t>Recettes fiscales effectives des cantons et de leurs communes provenant de l’imposition directe des personnes physiques / revenu imposable x 100</t>
  </si>
  <si>
    <t>Recettes fiscales effectives des cantons et de leurs communes provenant de l’imposition directe des personnes morales / bénéfice net imposable x 100</t>
  </si>
  <si>
    <t>Charge fiscale / revenu</t>
  </si>
  <si>
    <t>Charge fiscale supplémentaire / revenu supplémentaire</t>
  </si>
  <si>
    <t>Montant maximum par enfant</t>
  </si>
  <si>
    <t>Dépenses cantonales / PIB cantonal</t>
  </si>
  <si>
    <t>Employés du secteur public / employés du secteur privé (équivalents temps plein)</t>
  </si>
  <si>
    <t>Dépenses des communes / Dépenses du canton et des communes</t>
  </si>
  <si>
    <t>Notation de la dette</t>
  </si>
  <si>
    <t>Aucune taxe forfaitaire (3 pts) ; Taxe unique d'ouverture (2 pts) ; Taxes annuelles affectés à X %  (0,x pts) ; Aucune taxe affectée (0 p.)</t>
  </si>
  <si>
    <t>Total des conventions collectives et des contrats-types de travail</t>
  </si>
  <si>
    <t>*déterminant pour la charge fiscale en 2025. Se rapporte à la période fiscale 2024.</t>
  </si>
  <si>
    <t>Classements antécédents</t>
  </si>
  <si>
    <t>Libertés économiques</t>
  </si>
  <si>
    <t>Libertés civiles</t>
  </si>
  <si>
    <t>Composants</t>
  </si>
  <si>
    <t>Certains indicateurs ont plusieurs composants. Les valeurs de ces composants sont inscrites sur cette feuille. Les valeurs des indicateurs qui n'ont pas de composant se trouvent directement dans la feuille «Valeurs».</t>
  </si>
  <si>
    <t>Interdiction de consommer de l’alcool</t>
  </si>
  <si>
    <t xml:space="preserve">Analyse d’impact de la réglementation </t>
  </si>
  <si>
    <t xml:space="preserve">Monopoles cantonaux </t>
  </si>
  <si>
    <t>Note, pondération : facteur 3</t>
  </si>
  <si>
    <t>Note, pondération : facteur 2</t>
  </si>
  <si>
    <t>Note, pondération : facteur 1</t>
  </si>
  <si>
    <t xml:space="preserve">Libre choix de l’école </t>
  </si>
  <si>
    <t xml:space="preserve">Enseignement à domicile </t>
  </si>
  <si>
    <t>Indice 0-10</t>
  </si>
  <si>
    <t>Fr.</t>
  </si>
  <si>
    <t>Ecole maternelle et primaire (choix libre 2 pts., avec restriction 1pt.)</t>
  </si>
  <si>
    <t>Ecole secondaire (choix libre 2 pts., avec restriction 1pt.)</t>
  </si>
  <si>
    <t>Gymnase (choix libre 2 pts., avec restriction 1pt.)</t>
  </si>
  <si>
    <t>Etablissement au niveau gymnasial dans tous les cantons (choix libre 2 pts., avec restriction 1pt.)</t>
  </si>
  <si>
    <t>Contributions cantonales à la fréquentation d’une école privée : à tous les niveaux (2 pts) ; à certains niveaux (1 pt) ; pas de contributions cantonales (0 pt).</t>
  </si>
  <si>
    <t>Procédure d’autorisation : obligation de s’annoncer (2 pts) ; autorisation obligatoire soumise à des critères clairs (1 pt) ; autorisation au cas par cas (0 pt).</t>
  </si>
  <si>
    <t>Exigences : aucun diplôme d’enseignement exigé (3 pts) ; diplôme d’enseignement indépendant du niveau de formation requis (2 pts) ; diplôme d’enseignement dépendant du niveau de formation requis (1 pt) ; autorisation en principe uniquement dans des cas exceptionnels (0 pt).</t>
  </si>
  <si>
    <t>Proportion d'infractions élucidées</t>
  </si>
  <si>
    <t>Dépenses par habitant pour la sécurité</t>
  </si>
  <si>
    <t>Existence au niveau : gouvernement (1 pt)</t>
  </si>
  <si>
    <t>Administration cantonale (1 pt)</t>
  </si>
  <si>
    <t>Parlement (1 pt)</t>
  </si>
  <si>
    <t>Justice (1pt)</t>
  </si>
  <si>
    <t>Autorités communales (1 pt)</t>
  </si>
  <si>
    <t>Existence au niveau : cantonal : Droit de suffrage pour les élections  (1 pt)</t>
  </si>
  <si>
    <t>Au niveau cantonal : Eligibilité (1 pt).</t>
  </si>
  <si>
    <t xml:space="preserve">Au niveau cantonal : Droit de suffrage pour les votations (1 pt). </t>
  </si>
  <si>
    <t>Au niveau communal : Droit de suffrage pour les élections (1 pt).</t>
  </si>
  <si>
    <t>Au niveau communal : Eligibilité (1 pt).</t>
  </si>
  <si>
    <t>Au niveau communal : Droit de suffrage pour les votations (1 pt).</t>
  </si>
  <si>
    <t>Délai de résidence dans le canton</t>
  </si>
  <si>
    <t>Délai de résidence dans la commune</t>
  </si>
  <si>
    <t xml:space="preserve">Degré de couverture des dépenses (produits courants / charges courantes) </t>
  </si>
  <si>
    <t xml:space="preserve">Degré d’autofinancement (autofinancement / investissements nets) </t>
  </si>
  <si>
    <t xml:space="preserve">Variation de l’endettement net / dépenses courantes </t>
  </si>
  <si>
    <t xml:space="preserve">Charge d’intérêts nette / recettes fiscales directes </t>
  </si>
  <si>
    <t>Jours ouvrables : pas de dispositions légales autres que la loi fédérale (3 pts) ; ouverture jusqu’à 20 heures ou plus tard (2 pts) ; ouverture jusqu’à 19 heures et nocturnes une fois par semaine, ou 18 heures 30 et nocturnes deux fois par semaine (1 pt) ; dispositions plus restrictives (0 pt).</t>
  </si>
  <si>
    <t>Samedis : plus tard que 18 heures (3 pts) ; ouverture jusqu’à 18 heures (2 pts) ; ouverture jusqu’à 17 heures (1 pt) ; fermeture avant 17 heures (0 pt).</t>
  </si>
  <si>
    <t>Autorisation de vendre le dimanche : trois dimanches par an ou plus (3 pts) ; deux dimanches par an (2 pts) ; un dimanche par an (1 pt) ; aucun dimanche (0 pt).</t>
  </si>
  <si>
    <t>Restrictions publicitaires : aucune restriction publicitaire (2 pts) ; restrictions publicitaires sur le domaine public (1 pt) ; restrictions publicitaires sur le domaine privé (0 pt).</t>
  </si>
  <si>
    <t>Impôt spécial sur le commerce : aucune (1 pt) ; impôt spécial pour les établissements servant de l’alcool (0 pt).</t>
  </si>
  <si>
    <t>Analyse d’impact ancrée dans la loi (1pt).</t>
  </si>
  <si>
    <t>Mention légale d’un allégement administratif pour les PME ou une commission de coordination et / ou commission consultative pour les PME (1pt).</t>
  </si>
  <si>
    <t>Services notariaux : notariat libre (latin) (3 pts) ; notariat mixte fondé sur la concurrence (2 pts) ; notariat mixte prévoyant une répartition des tâches (1 pt) ; notariat officiel pur (0 pt).</t>
  </si>
  <si>
    <t>Assurances immobilières : caisse privée (1 pt) ; caisses cantonales (0 pt).</t>
  </si>
  <si>
    <t>Services de ramonage : liberté totale du client dans le choix du ramoneur (2 pts) ; ram choix limité à une liste ou autorisation cantonale (1 pt) ; aucune liberté de choix (0 pt).</t>
  </si>
  <si>
    <t>Equilibre budgétaire (à moyen terme) comme objectif</t>
  </si>
  <si>
    <t>Règle budgétaire contraignante pour respecter le frein à l'endettement</t>
  </si>
  <si>
    <t>Prise en compte de la conjoncture dans la règle budgétaire</t>
  </si>
  <si>
    <t>Règle visant à réduire les déficits enregistrés par rapport à l'objectif</t>
  </si>
  <si>
    <t>Aucun assouplissement du mécanisme prévu par décision politique</t>
  </si>
  <si>
    <t>Restrictions locales : 5 points - Nombre de lieux (kiosques, piscines, stations-service, salles de jeux, distributeurs automatiques)</t>
  </si>
  <si>
    <t>Restrictions horaires : aucune (1 point), restriction sur la vente d'alcool le soir (0 point)</t>
  </si>
  <si>
    <t>Indice de liberté d'Avenir Suisse 2025</t>
  </si>
  <si>
    <t>Lien vers la publication</t>
  </si>
  <si>
    <t>Les chiffres et le graphique de cette feuille de calcul sont interactifs et changent en fonction de la sélection ou de la désélection des indicateurs dans la feuille de calcul « Valeurs des indices  ».</t>
  </si>
  <si>
    <t>Nombre d'habitants (en milliers)</t>
  </si>
  <si>
    <t>Articles «sirops» : aucune disposition (2 points), «un choix» ou au moins 2 boissons non alcoolisées doivent être proposés (1 point), au moins 3 boissons non alcoolisées doivent être proposées (0 point).</t>
  </si>
  <si>
    <t>Jurys d'assises (2 pts); Juges non professionnels (1 pt); Formation juridique requise (0 pt)</t>
  </si>
  <si>
    <t>Aucun impôt ecclésiastique (2 pts); Impôt ecclésiastique facultatif  (1 pt); Impôt ecclésiastique obligatoire ou compensation directe par le biais de l’impôt ordinaire (0 pt)</t>
  </si>
  <si>
    <t>EN COCHANT E EN DÉCOCHANT LES CASES, IL EST POSSIBLE D’ÉTABLIR UNE COMPARAISON VISUELLE PERSONALISÉE DE L’ÉVOLUTION DES CLASSEMENTS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</si>
</sst>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4">
    <font>
      <sz val="11"/>
      <color theme="1"/>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b/>
      <sz val="12"/>
      <name val="Aptos Narrow"/>
      <family val="2"/>
      <scheme val="minor"/>
    </font>
    <font>
      <b/>
      <sz val="16"/>
      <name val="Aptos Narrow"/>
      <family val="2"/>
      <scheme val="minor"/>
    </font>
    <font>
      <sz val="11"/>
      <color rgb="FF006100"/>
      <name val="Aptos Narrow"/>
      <family val="2"/>
      <scheme val="minor"/>
    </font>
    <font>
      <u/>
      <sz val="11"/>
      <color theme="10"/>
      <name val="Aptos Narrow"/>
      <family val="2"/>
      <scheme val="minor"/>
    </font>
    <font>
      <b/>
      <sz val="12"/>
      <color theme="1"/>
      <name val="Aptos Narrow"/>
      <family val="2"/>
      <scheme val="minor"/>
    </font>
    <font>
      <sz val="9"/>
      <color theme="1"/>
      <name val="Tahoma"/>
      <family val="2"/>
    </font>
    <font>
      <sz val="11"/>
      <color theme="0" tint="-4.9989318521683403E-2"/>
      <name val="Aptos Narrow"/>
      <family val="2"/>
      <scheme val="minor"/>
    </font>
    <font>
      <sz val="11"/>
      <color rgb="FF9C0006"/>
      <name val="Aptos Narrow"/>
      <family val="2"/>
      <scheme val="minor"/>
    </font>
    <font>
      <sz val="12"/>
      <color theme="1"/>
      <name val="Aptos Narrow"/>
      <family val="2"/>
      <scheme val="minor"/>
    </font>
    <font>
      <b/>
      <i/>
      <sz val="12"/>
      <name val="Aptos Narrow"/>
      <family val="2"/>
      <scheme val="minor"/>
    </font>
    <font>
      <sz val="14"/>
      <color theme="1"/>
      <name val="Aptos Narrow"/>
      <family val="2"/>
      <scheme val="minor"/>
    </font>
    <font>
      <b/>
      <sz val="13"/>
      <name val="Aptos Narrow"/>
      <family val="2"/>
      <scheme val="minor"/>
    </font>
    <font>
      <sz val="13"/>
      <name val="Aptos Narrow"/>
      <family val="2"/>
      <scheme val="minor"/>
    </font>
    <font>
      <b/>
      <sz val="13"/>
      <color theme="1"/>
      <name val="Aptos Narrow"/>
      <family val="2"/>
      <scheme val="minor"/>
    </font>
    <font>
      <sz val="11"/>
      <color theme="0"/>
      <name val="Aptos Narrow"/>
      <family val="2"/>
      <scheme val="minor"/>
    </font>
    <font>
      <i/>
      <sz val="12"/>
      <color rgb="FFFF0000"/>
      <name val="Aptos Narrow"/>
      <family val="2"/>
      <scheme val="minor"/>
    </font>
    <font>
      <sz val="12"/>
      <color rgb="FFFF0000"/>
      <name val="Aptos Narrow"/>
      <family val="2"/>
      <scheme val="minor"/>
    </font>
    <font>
      <sz val="12"/>
      <name val="Aptos Narrow"/>
      <family val="2"/>
      <scheme val="minor"/>
    </font>
    <font>
      <b/>
      <sz val="11"/>
      <color rgb="FF000000"/>
      <name val="Calibri"/>
      <family val="2"/>
    </font>
    <font>
      <b/>
      <sz val="8.5"/>
      <color rgb="FF231F20"/>
      <name val="Schoolbook Uralic"/>
    </font>
    <font>
      <b/>
      <sz val="8.5"/>
      <color rgb="FF231F20"/>
      <name val="Arial"/>
      <family val="2"/>
    </font>
    <font>
      <sz val="8.5"/>
      <color rgb="FF231F20"/>
      <name val="Schoolbook Uralic"/>
    </font>
    <font>
      <b/>
      <sz val="11"/>
      <color rgb="FFFFFFFF"/>
      <name val="Aptos Narrow"/>
      <family val="2"/>
      <scheme val="minor"/>
    </font>
    <font>
      <sz val="11"/>
      <color rgb="FF000000"/>
      <name val="Aptos Narrow"/>
      <family val="2"/>
      <scheme val="minor"/>
    </font>
    <font>
      <b/>
      <sz val="12"/>
      <color rgb="FF000000"/>
      <name val="Aptos Narrow"/>
      <family val="2"/>
      <scheme val="minor"/>
    </font>
    <font>
      <b/>
      <sz val="16"/>
      <color rgb="FF000000"/>
      <name val="Aptos Narrow"/>
      <family val="2"/>
      <scheme val="minor"/>
    </font>
    <font>
      <b/>
      <i/>
      <sz val="11"/>
      <color theme="0"/>
      <name val="Aptos Narrow"/>
      <family val="2"/>
      <scheme val="minor"/>
    </font>
    <font>
      <u/>
      <sz val="11"/>
      <color rgb="FFA31834"/>
      <name val="Aptos Narrow"/>
      <family val="2"/>
      <scheme val="minor"/>
    </font>
    <font>
      <i/>
      <sz val="12"/>
      <color rgb="FFA31834"/>
      <name val="Aptos Narrow"/>
      <family val="2"/>
      <scheme val="minor"/>
    </font>
    <font>
      <b/>
      <u/>
      <sz val="11"/>
      <color rgb="FFA31834"/>
      <name val="Aptos Narrow"/>
      <family val="2"/>
      <scheme val="minor"/>
    </font>
  </fonts>
  <fills count="35">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C7CE"/>
      </patternFill>
    </fill>
    <fill>
      <patternFill patternType="solid">
        <fgColor rgb="FFA31834"/>
        <bgColor indexed="64"/>
      </patternFill>
    </fill>
    <fill>
      <patternFill patternType="solid">
        <fgColor rgb="FF009900"/>
        <bgColor indexed="64"/>
      </patternFill>
    </fill>
    <fill>
      <patternFill patternType="solid">
        <fgColor rgb="FFFF0000"/>
        <bgColor indexed="64"/>
      </patternFill>
    </fill>
    <fill>
      <patternFill patternType="solid">
        <fgColor rgb="FFFF7F00"/>
        <bgColor indexed="64"/>
      </patternFill>
    </fill>
    <fill>
      <patternFill patternType="solid">
        <fgColor rgb="FFFFB400"/>
        <bgColor indexed="64"/>
      </patternFill>
    </fill>
    <fill>
      <patternFill patternType="solid">
        <fgColor rgb="FFFFD700"/>
        <bgColor indexed="64"/>
      </patternFill>
    </fill>
    <fill>
      <patternFill patternType="solid">
        <fgColor rgb="FFB3D334"/>
        <bgColor indexed="64"/>
      </patternFill>
    </fill>
    <fill>
      <patternFill patternType="solid">
        <fgColor rgb="FF66CC00"/>
        <bgColor indexed="64"/>
      </patternFill>
    </fill>
    <fill>
      <patternFill patternType="solid">
        <fgColor rgb="FF00CCCC"/>
        <bgColor indexed="64"/>
      </patternFill>
    </fill>
    <fill>
      <patternFill patternType="solid">
        <fgColor rgb="FF00CC88"/>
        <bgColor indexed="64"/>
      </patternFill>
    </fill>
    <fill>
      <patternFill patternType="solid">
        <fgColor rgb="FF4D0099"/>
        <bgColor indexed="64"/>
      </patternFill>
    </fill>
    <fill>
      <patternFill patternType="solid">
        <fgColor rgb="FF9933FF"/>
        <bgColor indexed="64"/>
      </patternFill>
    </fill>
    <fill>
      <patternFill patternType="solid">
        <fgColor rgb="FF800080"/>
        <bgColor indexed="64"/>
      </patternFill>
    </fill>
    <fill>
      <patternFill patternType="solid">
        <fgColor rgb="FFCC00CC"/>
        <bgColor indexed="64"/>
      </patternFill>
    </fill>
    <fill>
      <patternFill patternType="solid">
        <fgColor rgb="FFE75480"/>
        <bgColor indexed="64"/>
      </patternFill>
    </fill>
    <fill>
      <patternFill patternType="solid">
        <fgColor rgb="FFFF1493"/>
        <bgColor indexed="64"/>
      </patternFill>
    </fill>
    <fill>
      <patternFill patternType="solid">
        <fgColor theme="1"/>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rgb="FFA67C00"/>
        <bgColor indexed="64"/>
      </patternFill>
    </fill>
    <fill>
      <patternFill patternType="solid">
        <fgColor rgb="FFD2691E"/>
        <bgColor indexed="64"/>
      </patternFill>
    </fill>
    <fill>
      <patternFill patternType="solid">
        <fgColor rgb="FFBC0000"/>
        <bgColor indexed="64"/>
      </patternFill>
    </fill>
    <fill>
      <patternFill patternType="solid">
        <fgColor rgb="FFDAAEBC"/>
        <bgColor indexed="64"/>
      </patternFill>
    </fill>
    <fill>
      <patternFill patternType="solid">
        <fgColor rgb="FF5C4033"/>
        <bgColor indexed="64"/>
      </patternFill>
    </fill>
    <fill>
      <patternFill patternType="solid">
        <fgColor rgb="FFCCCCFF"/>
        <bgColor indexed="64"/>
      </patternFill>
    </fill>
    <fill>
      <patternFill patternType="solid">
        <fgColor rgb="FF69CDFF"/>
        <bgColor indexed="64"/>
      </patternFill>
    </fill>
    <fill>
      <patternFill patternType="solid">
        <fgColor rgb="FF0079FF"/>
        <bgColor indexed="64"/>
      </patternFill>
    </fill>
    <fill>
      <patternFill patternType="solid">
        <fgColor rgb="FF0049B4"/>
        <bgColor indexed="64"/>
      </patternFill>
    </fill>
    <fill>
      <patternFill patternType="solid">
        <fgColor rgb="FFA31834"/>
        <bgColor rgb="FF000000"/>
      </patternFill>
    </fill>
    <fill>
      <patternFill patternType="solid">
        <fgColor rgb="FFFFFFFF"/>
        <bgColor rgb="FF000000"/>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6" fillId="2" borderId="0" applyNumberFormat="0" applyBorder="0" applyAlignment="0" applyProtection="0"/>
    <xf numFmtId="0" fontId="7" fillId="0" borderId="0" applyNumberFormat="0" applyFill="0" applyBorder="0" applyAlignment="0" applyProtection="0"/>
    <xf numFmtId="0" fontId="11" fillId="4" borderId="0" applyNumberFormat="0" applyBorder="0" applyAlignment="0" applyProtection="0"/>
    <xf numFmtId="0" fontId="7" fillId="0" borderId="0" applyNumberFormat="0" applyFill="0" applyBorder="0" applyAlignment="0" applyProtection="0"/>
  </cellStyleXfs>
  <cellXfs count="225">
    <xf numFmtId="0" fontId="0" fillId="0" borderId="0" xfId="0"/>
    <xf numFmtId="0" fontId="3" fillId="0" borderId="0" xfId="0" applyFont="1" applyAlignment="1">
      <alignment horizontal="left" vertical="center"/>
    </xf>
    <xf numFmtId="0" fontId="2" fillId="0" borderId="0" xfId="0" applyFont="1"/>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horizontal="left" vertical="center"/>
    </xf>
    <xf numFmtId="0" fontId="3" fillId="0" borderId="0" xfId="0" applyFont="1" applyAlignment="1">
      <alignment horizontal="left" wrapText="1"/>
    </xf>
    <xf numFmtId="0" fontId="3" fillId="0" borderId="0" xfId="0" applyFont="1" applyAlignment="1">
      <alignment horizontal="left" vertical="center" wrapText="1"/>
    </xf>
    <xf numFmtId="0" fontId="2" fillId="0" borderId="0" xfId="0" applyFont="1" applyAlignment="1">
      <alignment horizontal="left" wrapText="1"/>
    </xf>
    <xf numFmtId="0" fontId="5" fillId="0" borderId="0" xfId="0" applyFont="1" applyAlignment="1">
      <alignment vertical="center"/>
    </xf>
    <xf numFmtId="0" fontId="0" fillId="0" borderId="0" xfId="0" applyAlignment="1">
      <alignment wrapText="1"/>
    </xf>
    <xf numFmtId="0" fontId="3" fillId="0" borderId="0" xfId="0" applyFont="1" applyAlignment="1">
      <alignment vertical="center"/>
    </xf>
    <xf numFmtId="0" fontId="0" fillId="0" borderId="0" xfId="0" applyAlignment="1">
      <alignment horizontal="right" vertical="center"/>
    </xf>
    <xf numFmtId="0" fontId="1" fillId="0" borderId="0" xfId="0" applyFont="1"/>
    <xf numFmtId="0" fontId="1" fillId="0" borderId="0" xfId="0" applyFont="1" applyAlignment="1">
      <alignment wrapText="1"/>
    </xf>
    <xf numFmtId="164" fontId="0" fillId="0" borderId="0" xfId="0" applyNumberFormat="1" applyAlignment="1">
      <alignment horizontal="right" vertical="center"/>
    </xf>
    <xf numFmtId="0" fontId="0" fillId="0" borderId="0" xfId="0" applyAlignment="1">
      <alignment horizontal="right"/>
    </xf>
    <xf numFmtId="1" fontId="0" fillId="0" borderId="0" xfId="0" applyNumberFormat="1" applyAlignment="1">
      <alignment horizontal="right" vertical="center"/>
    </xf>
    <xf numFmtId="0" fontId="1" fillId="0" borderId="0" xfId="0" applyFont="1" applyAlignment="1">
      <alignment horizontal="right" vertical="center" wrapText="1"/>
    </xf>
    <xf numFmtId="0" fontId="3" fillId="0" borderId="0" xfId="0" applyFont="1" applyAlignment="1">
      <alignment horizontal="right" vertical="center" wrapText="1"/>
    </xf>
    <xf numFmtId="0" fontId="3" fillId="0" borderId="0" xfId="0" applyFont="1" applyAlignment="1">
      <alignment horizontal="right" wrapText="1"/>
    </xf>
    <xf numFmtId="0" fontId="2" fillId="0" borderId="0" xfId="0" applyFont="1" applyAlignment="1">
      <alignment horizontal="right" wrapText="1"/>
    </xf>
    <xf numFmtId="3" fontId="0" fillId="0" borderId="0" xfId="0" applyNumberFormat="1" applyAlignment="1">
      <alignment horizontal="right"/>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3" fontId="2" fillId="0" borderId="1" xfId="0" applyNumberFormat="1" applyFont="1" applyBorder="1"/>
    <xf numFmtId="0" fontId="0" fillId="0" borderId="1" xfId="0" applyBorder="1" applyAlignment="1">
      <alignment horizontal="right" vertical="center"/>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0" fillId="0" borderId="2" xfId="0" applyBorder="1" applyAlignment="1">
      <alignment horizontal="right" vertical="center"/>
    </xf>
    <xf numFmtId="0" fontId="2" fillId="0" borderId="1" xfId="0" applyFont="1" applyBorder="1" applyAlignment="1">
      <alignment horizontal="left" wrapText="1"/>
    </xf>
    <xf numFmtId="0" fontId="2" fillId="0" borderId="2" xfId="0" applyFont="1" applyBorder="1"/>
    <xf numFmtId="0" fontId="2" fillId="0" borderId="1" xfId="0" applyFont="1" applyBorder="1"/>
    <xf numFmtId="0" fontId="2" fillId="0" borderId="0" xfId="0" applyFont="1" applyAlignment="1">
      <alignment horizontal="right"/>
    </xf>
    <xf numFmtId="0" fontId="2" fillId="0" borderId="2" xfId="2" applyFont="1" applyFill="1" applyBorder="1"/>
    <xf numFmtId="0" fontId="0" fillId="0" borderId="2" xfId="0" applyBorder="1" applyAlignment="1">
      <alignment vertical="center"/>
    </xf>
    <xf numFmtId="0" fontId="0" fillId="0" borderId="2" xfId="0" applyBorder="1" applyAlignment="1">
      <alignment vertical="center" wrapText="1"/>
    </xf>
    <xf numFmtId="0" fontId="0" fillId="0" borderId="1" xfId="0" applyBorder="1" applyAlignment="1">
      <alignment vertical="center" wrapText="1"/>
    </xf>
    <xf numFmtId="0" fontId="6" fillId="0" borderId="0" xfId="1" applyFill="1" applyBorder="1" applyAlignment="1">
      <alignment vertical="center" wrapText="1"/>
    </xf>
    <xf numFmtId="0" fontId="2" fillId="0" borderId="1" xfId="0" applyFont="1" applyBorder="1" applyAlignment="1">
      <alignment vertical="center" wrapText="1"/>
    </xf>
    <xf numFmtId="0" fontId="6" fillId="0" borderId="2" xfId="1" applyFill="1" applyBorder="1" applyAlignment="1">
      <alignment vertical="center" wrapText="1"/>
    </xf>
    <xf numFmtId="0" fontId="2" fillId="0" borderId="2" xfId="0" applyFont="1" applyBorder="1" applyAlignment="1">
      <alignment vertical="center" wrapText="1"/>
    </xf>
    <xf numFmtId="0" fontId="8" fillId="0" borderId="0" xfId="0" applyFont="1"/>
    <xf numFmtId="2" fontId="0" fillId="0" borderId="0" xfId="0" applyNumberFormat="1"/>
    <xf numFmtId="2" fontId="9" fillId="0" borderId="0" xfId="0" applyNumberFormat="1" applyFont="1" applyAlignment="1">
      <alignment horizontal="right" vertical="center" indent="2"/>
    </xf>
    <xf numFmtId="164" fontId="1" fillId="0" borderId="0" xfId="0" applyNumberFormat="1" applyFont="1" applyAlignment="1">
      <alignment horizontal="right" vertical="center"/>
    </xf>
    <xf numFmtId="0" fontId="0" fillId="0" borderId="0" xfId="0" applyAlignment="1">
      <alignment horizontal="right" wrapText="1"/>
    </xf>
    <xf numFmtId="0" fontId="4" fillId="0" borderId="0" xfId="0" applyFont="1" applyAlignment="1">
      <alignment horizontal="left" vertical="center"/>
    </xf>
    <xf numFmtId="0" fontId="1" fillId="0" borderId="0" xfId="0" applyFont="1" applyAlignment="1">
      <alignment horizontal="right" vertical="center"/>
    </xf>
    <xf numFmtId="0" fontId="2" fillId="0" borderId="0" xfId="0" applyFont="1" applyAlignment="1">
      <alignment horizontal="center" vertical="center" wrapText="1"/>
      <extLst>
        <ext xmlns:xfpb="http://schemas.microsoft.com/office/spreadsheetml/2022/featurepropertybag" uri="{C7286773-470A-42A8-94C5-96B5CB345126}">
          <xfpb:xfComplement i="0"/>
        </ext>
      </extLst>
    </xf>
    <xf numFmtId="0" fontId="2" fillId="0" borderId="0" xfId="0" applyFont="1" applyAlignment="1">
      <alignment horizontal="center" vertical="center" wrapText="1"/>
    </xf>
    <xf numFmtId="165" fontId="0" fillId="0" borderId="0" xfId="0" applyNumberFormat="1" applyAlignment="1">
      <alignment wrapText="1"/>
    </xf>
    <xf numFmtId="164" fontId="0" fillId="0" borderId="0" xfId="0" applyNumberFormat="1" applyAlignment="1">
      <alignment horizontal="right" vertical="center" wrapText="1"/>
    </xf>
    <xf numFmtId="1" fontId="2" fillId="0" borderId="0" xfId="3" applyNumberFormat="1" applyFont="1" applyFill="1" applyBorder="1" applyAlignment="1">
      <alignment vertical="center" wrapText="1"/>
    </xf>
    <xf numFmtId="164" fontId="0" fillId="0" borderId="0" xfId="0" applyNumberFormat="1" applyAlignment="1">
      <alignment vertical="center" wrapText="1"/>
    </xf>
    <xf numFmtId="2" fontId="0" fillId="0" borderId="0" xfId="0" applyNumberFormat="1" applyAlignment="1">
      <alignment vertical="center" wrapText="1"/>
    </xf>
    <xf numFmtId="1" fontId="0" fillId="0" borderId="0" xfId="0" applyNumberFormat="1" applyAlignment="1">
      <alignment vertical="center" wrapText="1"/>
    </xf>
    <xf numFmtId="1" fontId="0" fillId="0" borderId="0" xfId="0" applyNumberFormat="1" applyAlignment="1">
      <alignment vertical="center"/>
    </xf>
    <xf numFmtId="0" fontId="0" fillId="0" borderId="0" xfId="0" applyAlignment="1">
      <alignment horizontal="left" wrapText="1"/>
    </xf>
    <xf numFmtId="0" fontId="2" fillId="0" borderId="1"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horizontal="right" vertical="center" wrapText="1"/>
    </xf>
    <xf numFmtId="0" fontId="2" fillId="0" borderId="2" xfId="0" applyFont="1" applyBorder="1" applyAlignment="1">
      <alignment horizontal="right" vertical="center" wrapText="1"/>
    </xf>
    <xf numFmtId="0" fontId="12" fillId="0" borderId="0" xfId="0" applyFont="1"/>
    <xf numFmtId="0" fontId="13" fillId="0" borderId="0" xfId="0" applyFont="1" applyAlignment="1">
      <alignment vertical="center"/>
    </xf>
    <xf numFmtId="165" fontId="14" fillId="0" borderId="0" xfId="0" applyNumberFormat="1" applyFont="1" applyAlignment="1">
      <alignment wrapText="1"/>
    </xf>
    <xf numFmtId="0" fontId="14" fillId="0" borderId="0" xfId="0" applyFont="1"/>
    <xf numFmtId="0" fontId="15" fillId="0" borderId="0" xfId="0" applyFont="1" applyAlignment="1">
      <alignment vertical="center"/>
    </xf>
    <xf numFmtId="0" fontId="16" fillId="0" borderId="0" xfId="0" applyFont="1" applyAlignment="1">
      <alignment vertical="center"/>
    </xf>
    <xf numFmtId="0" fontId="15" fillId="0" borderId="0" xfId="0" applyFont="1" applyAlignment="1">
      <alignment horizontal="left" vertical="center"/>
    </xf>
    <xf numFmtId="164" fontId="17" fillId="0" borderId="0" xfId="0" applyNumberFormat="1" applyFont="1" applyAlignment="1">
      <alignment horizontal="right" vertical="center" wrapText="1"/>
    </xf>
    <xf numFmtId="0" fontId="17" fillId="0" borderId="0" xfId="0" applyFont="1" applyAlignment="1">
      <alignment horizontal="right" vertical="center"/>
    </xf>
    <xf numFmtId="0" fontId="8" fillId="0" borderId="0" xfId="0" applyFont="1" applyAlignment="1">
      <alignment wrapText="1"/>
    </xf>
    <xf numFmtId="0" fontId="2" fillId="0" borderId="0" xfId="0" applyFont="1" applyAlignment="1">
      <alignment horizontal="left" vertical="center" wrapText="1"/>
    </xf>
    <xf numFmtId="0" fontId="0" fillId="0" borderId="1" xfId="0" applyBorder="1" applyAlignment="1">
      <alignment horizontal="right" vertical="center" wrapText="1"/>
    </xf>
    <xf numFmtId="0" fontId="0" fillId="0" borderId="6" xfId="0" applyBorder="1" applyAlignment="1">
      <alignment horizontal="right" vertical="center" wrapText="1"/>
    </xf>
    <xf numFmtId="0" fontId="0" fillId="0" borderId="2" xfId="0" applyBorder="1" applyAlignment="1">
      <alignment horizontal="right" vertical="center" wrapText="1"/>
    </xf>
    <xf numFmtId="0" fontId="0" fillId="0" borderId="8" xfId="0" applyBorder="1" applyAlignment="1">
      <alignment horizontal="right" vertical="center" wrapText="1"/>
    </xf>
    <xf numFmtId="2" fontId="0" fillId="0" borderId="1" xfId="0" applyNumberFormat="1" applyBorder="1" applyAlignment="1">
      <alignment horizontal="right" vertical="center"/>
    </xf>
    <xf numFmtId="2" fontId="0" fillId="0" borderId="1" xfId="0" applyNumberFormat="1" applyBorder="1" applyAlignment="1">
      <alignment horizontal="right"/>
    </xf>
    <xf numFmtId="2" fontId="0" fillId="0" borderId="6" xfId="0" applyNumberFormat="1" applyBorder="1" applyAlignment="1">
      <alignment horizontal="right"/>
    </xf>
    <xf numFmtId="2" fontId="0" fillId="0" borderId="0" xfId="0" applyNumberFormat="1" applyAlignment="1">
      <alignment horizontal="right" vertical="center"/>
    </xf>
    <xf numFmtId="2" fontId="0" fillId="0" borderId="0" xfId="0" applyNumberFormat="1" applyAlignment="1">
      <alignment horizontal="right"/>
    </xf>
    <xf numFmtId="2" fontId="0" fillId="0" borderId="7" xfId="0" applyNumberFormat="1" applyBorder="1" applyAlignment="1">
      <alignment horizontal="right"/>
    </xf>
    <xf numFmtId="164" fontId="0" fillId="0" borderId="7" xfId="0" applyNumberFormat="1" applyBorder="1" applyAlignment="1">
      <alignment horizontal="right"/>
    </xf>
    <xf numFmtId="0" fontId="0" fillId="0" borderId="6" xfId="0" applyBorder="1" applyAlignment="1">
      <alignment horizontal="right" vertical="center"/>
    </xf>
    <xf numFmtId="0" fontId="0" fillId="0" borderId="0" xfId="0" applyAlignment="1">
      <alignment vertical="center" wrapText="1"/>
    </xf>
    <xf numFmtId="0" fontId="2" fillId="0" borderId="0" xfId="0" applyFont="1" applyAlignment="1">
      <alignment vertical="center" wrapText="1"/>
    </xf>
    <xf numFmtId="0" fontId="0" fillId="0" borderId="0" xfId="0" applyAlignment="1">
      <alignment vertical="center"/>
    </xf>
    <xf numFmtId="0" fontId="0" fillId="0" borderId="7" xfId="0" applyBorder="1" applyAlignment="1">
      <alignment horizontal="right" vertical="center"/>
    </xf>
    <xf numFmtId="0" fontId="0" fillId="0" borderId="8" xfId="0" applyBorder="1" applyAlignment="1">
      <alignment horizontal="right" vertical="center"/>
    </xf>
    <xf numFmtId="0" fontId="2" fillId="0" borderId="3" xfId="0" applyFont="1" applyBorder="1" applyAlignment="1">
      <alignment vertical="center"/>
    </xf>
    <xf numFmtId="0" fontId="0" fillId="0" borderId="6" xfId="0" applyBorder="1" applyAlignment="1">
      <alignment vertical="center" wrapText="1"/>
    </xf>
    <xf numFmtId="0" fontId="2" fillId="0" borderId="4" xfId="0" applyFont="1" applyBorder="1" applyAlignment="1">
      <alignment vertical="center"/>
    </xf>
    <xf numFmtId="0" fontId="0" fillId="0" borderId="7" xfId="0" applyBorder="1" applyAlignment="1">
      <alignment vertical="center" wrapText="1"/>
    </xf>
    <xf numFmtId="0" fontId="2" fillId="0" borderId="5" xfId="0" applyFont="1" applyBorder="1" applyAlignment="1">
      <alignment vertical="center"/>
    </xf>
    <xf numFmtId="0" fontId="0" fillId="0" borderId="8" xfId="0" applyBorder="1" applyAlignment="1">
      <alignment vertical="center" wrapText="1"/>
    </xf>
    <xf numFmtId="0" fontId="0" fillId="0" borderId="6" xfId="0" applyBorder="1" applyAlignment="1">
      <alignment horizontal="right"/>
    </xf>
    <xf numFmtId="0" fontId="0" fillId="0" borderId="7" xfId="0" applyBorder="1" applyAlignment="1">
      <alignment horizontal="right"/>
    </xf>
    <xf numFmtId="0" fontId="0" fillId="0" borderId="8" xfId="0" applyBorder="1" applyAlignment="1">
      <alignment horizontal="right"/>
    </xf>
    <xf numFmtId="164" fontId="0" fillId="0" borderId="1" xfId="0" applyNumberFormat="1" applyBorder="1" applyAlignment="1">
      <alignment horizontal="right" vertical="center"/>
    </xf>
    <xf numFmtId="164" fontId="0" fillId="0" borderId="7" xfId="0" applyNumberFormat="1" applyBorder="1" applyAlignment="1">
      <alignment horizontal="right" vertical="center"/>
    </xf>
    <xf numFmtId="164" fontId="2" fillId="0" borderId="0" xfId="0" applyNumberFormat="1" applyFont="1" applyAlignment="1">
      <alignment horizontal="right" vertical="center"/>
    </xf>
    <xf numFmtId="164" fontId="2" fillId="0" borderId="7" xfId="0" applyNumberFormat="1" applyFont="1" applyBorder="1" applyAlignment="1">
      <alignment horizontal="right" vertical="center"/>
    </xf>
    <xf numFmtId="2" fontId="0" fillId="0" borderId="7" xfId="0" applyNumberFormat="1" applyBorder="1" applyAlignment="1">
      <alignment horizontal="right" vertical="center"/>
    </xf>
    <xf numFmtId="0" fontId="2" fillId="0" borderId="7" xfId="0" applyFont="1" applyBorder="1" applyAlignment="1">
      <alignment horizontal="right" vertical="center"/>
    </xf>
    <xf numFmtId="0" fontId="2" fillId="0" borderId="6" xfId="0" applyFont="1" applyBorder="1" applyAlignment="1">
      <alignment horizontal="right" vertical="center"/>
    </xf>
    <xf numFmtId="1" fontId="0" fillId="0" borderId="0" xfId="0" applyNumberFormat="1"/>
    <xf numFmtId="1" fontId="0" fillId="0" borderId="7" xfId="0" applyNumberFormat="1" applyBorder="1" applyAlignment="1">
      <alignment horizontal="right" vertical="center"/>
    </xf>
    <xf numFmtId="0" fontId="17" fillId="0" borderId="0" xfId="0" applyFont="1" applyAlignment="1">
      <alignment horizontal="right" vertical="center" wrapText="1"/>
    </xf>
    <xf numFmtId="0" fontId="4" fillId="0" borderId="0" xfId="0" applyFont="1" applyAlignment="1">
      <alignment horizontal="left" vertical="center" wrapText="1"/>
    </xf>
    <xf numFmtId="0" fontId="8" fillId="0" borderId="0" xfId="0" applyFont="1" applyAlignment="1">
      <alignment horizontal="right" vertical="center" wrapText="1"/>
    </xf>
    <xf numFmtId="164" fontId="0" fillId="0" borderId="0" xfId="0" applyNumberFormat="1"/>
    <xf numFmtId="0" fontId="0" fillId="0" borderId="0" xfId="0" applyProtection="1">
      <protection locked="0"/>
    </xf>
    <xf numFmtId="0" fontId="13" fillId="0" borderId="0" xfId="0" applyFont="1" applyAlignment="1" applyProtection="1">
      <alignment horizontal="left" vertical="center"/>
      <protection locked="0"/>
    </xf>
    <xf numFmtId="0" fontId="0" fillId="0" borderId="0" xfId="0" applyAlignment="1" applyProtection="1">
      <alignment horizontal="left" wrapText="1"/>
      <protection locked="0"/>
    </xf>
    <xf numFmtId="0" fontId="1" fillId="0" borderId="0" xfId="0" applyFont="1" applyAlignment="1" applyProtection="1">
      <alignment horizontal="right" vertical="center" wrapText="1"/>
      <protection locked="0"/>
    </xf>
    <xf numFmtId="0" fontId="10" fillId="0" borderId="0" xfId="0" applyFont="1" applyProtection="1">
      <protection locked="0"/>
    </xf>
    <xf numFmtId="0" fontId="0" fillId="26" borderId="0" xfId="0" applyFill="1" applyProtection="1">
      <protection locked="0"/>
      <extLst>
        <ext xmlns:xfpb="http://schemas.microsoft.com/office/spreadsheetml/2022/featurepropertybag" uri="{C7286773-470A-42A8-94C5-96B5CB345126}">
          <xfpb:xfComplement i="0"/>
        </ext>
      </extLst>
    </xf>
    <xf numFmtId="0" fontId="0" fillId="7" borderId="0" xfId="0" applyFill="1" applyProtection="1">
      <protection locked="0"/>
      <extLst>
        <ext xmlns:xfpb="http://schemas.microsoft.com/office/spreadsheetml/2022/featurepropertybag" uri="{C7286773-470A-42A8-94C5-96B5CB345126}">
          <xfpb:xfComplement i="0"/>
        </ext>
      </extLst>
    </xf>
    <xf numFmtId="0" fontId="0" fillId="8" borderId="0" xfId="0" applyFill="1" applyProtection="1">
      <protection locked="0"/>
      <extLst>
        <ext xmlns:xfpb="http://schemas.microsoft.com/office/spreadsheetml/2022/featurepropertybag" uri="{C7286773-470A-42A8-94C5-96B5CB345126}">
          <xfpb:xfComplement i="0"/>
        </ext>
      </extLst>
    </xf>
    <xf numFmtId="0" fontId="0" fillId="9" borderId="0" xfId="0" applyFill="1" applyProtection="1">
      <protection locked="0"/>
      <extLst>
        <ext xmlns:xfpb="http://schemas.microsoft.com/office/spreadsheetml/2022/featurepropertybag" uri="{C7286773-470A-42A8-94C5-96B5CB345126}">
          <xfpb:xfComplement i="0"/>
        </ext>
      </extLst>
    </xf>
    <xf numFmtId="0" fontId="2" fillId="10" borderId="0" xfId="0" applyFont="1" applyFill="1" applyProtection="1">
      <protection locked="0"/>
      <extLst>
        <ext xmlns:xfpb="http://schemas.microsoft.com/office/spreadsheetml/2022/featurepropertybag" uri="{C7286773-470A-42A8-94C5-96B5CB345126}">
          <xfpb:xfComplement i="0"/>
        </ext>
      </extLst>
    </xf>
    <xf numFmtId="0" fontId="0" fillId="11" borderId="0" xfId="0" applyFill="1" applyProtection="1">
      <protection locked="0"/>
      <extLst>
        <ext xmlns:xfpb="http://schemas.microsoft.com/office/spreadsheetml/2022/featurepropertybag" uri="{C7286773-470A-42A8-94C5-96B5CB345126}">
          <xfpb:xfComplement i="0"/>
        </ext>
      </extLst>
    </xf>
    <xf numFmtId="0" fontId="0" fillId="12" borderId="0" xfId="0" applyFill="1" applyProtection="1">
      <protection locked="0"/>
      <extLst>
        <ext xmlns:xfpb="http://schemas.microsoft.com/office/spreadsheetml/2022/featurepropertybag" uri="{C7286773-470A-42A8-94C5-96B5CB345126}">
          <xfpb:xfComplement i="0"/>
        </ext>
      </extLst>
    </xf>
    <xf numFmtId="0" fontId="0" fillId="6" borderId="0" xfId="0" applyFill="1" applyProtection="1">
      <protection locked="0"/>
      <extLst>
        <ext xmlns:xfpb="http://schemas.microsoft.com/office/spreadsheetml/2022/featurepropertybag" uri="{C7286773-470A-42A8-94C5-96B5CB345126}">
          <xfpb:xfComplement i="0"/>
        </ext>
      </extLst>
    </xf>
    <xf numFmtId="0" fontId="0" fillId="14" borderId="0" xfId="0" applyFill="1" applyProtection="1">
      <protection locked="0"/>
      <extLst>
        <ext xmlns:xfpb="http://schemas.microsoft.com/office/spreadsheetml/2022/featurepropertybag" uri="{C7286773-470A-42A8-94C5-96B5CB345126}">
          <xfpb:xfComplement i="0"/>
        </ext>
      </extLst>
    </xf>
    <xf numFmtId="0" fontId="0" fillId="13" borderId="0" xfId="0" applyFill="1" applyProtection="1">
      <protection locked="0"/>
      <extLst>
        <ext xmlns:xfpb="http://schemas.microsoft.com/office/spreadsheetml/2022/featurepropertybag" uri="{C7286773-470A-42A8-94C5-96B5CB345126}">
          <xfpb:xfComplement i="0"/>
        </ext>
      </extLst>
    </xf>
    <xf numFmtId="0" fontId="0" fillId="30" borderId="0" xfId="0" applyFill="1" applyProtection="1">
      <protection locked="0"/>
      <extLst>
        <ext xmlns:xfpb="http://schemas.microsoft.com/office/spreadsheetml/2022/featurepropertybag" uri="{C7286773-470A-42A8-94C5-96B5CB345126}">
          <xfpb:xfComplement i="0"/>
        </ext>
      </extLst>
    </xf>
    <xf numFmtId="0" fontId="0" fillId="31" borderId="0" xfId="0" applyFill="1" applyProtection="1">
      <protection locked="0"/>
      <extLst>
        <ext xmlns:xfpb="http://schemas.microsoft.com/office/spreadsheetml/2022/featurepropertybag" uri="{C7286773-470A-42A8-94C5-96B5CB345126}">
          <xfpb:xfComplement i="0"/>
        </ext>
      </extLst>
    </xf>
    <xf numFmtId="0" fontId="0" fillId="32" borderId="0" xfId="0" applyFill="1" applyProtection="1">
      <protection locked="0"/>
      <extLst>
        <ext xmlns:xfpb="http://schemas.microsoft.com/office/spreadsheetml/2022/featurepropertybag" uri="{C7286773-470A-42A8-94C5-96B5CB345126}">
          <xfpb:xfComplement i="0"/>
        </ext>
      </extLst>
    </xf>
    <xf numFmtId="0" fontId="0" fillId="15" borderId="0" xfId="0" applyFill="1" applyProtection="1">
      <protection locked="0"/>
      <extLst>
        <ext xmlns:xfpb="http://schemas.microsoft.com/office/spreadsheetml/2022/featurepropertybag" uri="{C7286773-470A-42A8-94C5-96B5CB345126}">
          <xfpb:xfComplement i="0"/>
        </ext>
      </extLst>
    </xf>
    <xf numFmtId="0" fontId="0" fillId="16" borderId="0" xfId="0" applyFill="1" applyProtection="1">
      <protection locked="0"/>
      <extLst>
        <ext xmlns:xfpb="http://schemas.microsoft.com/office/spreadsheetml/2022/featurepropertybag" uri="{C7286773-470A-42A8-94C5-96B5CB345126}">
          <xfpb:xfComplement i="0"/>
        </ext>
      </extLst>
    </xf>
    <xf numFmtId="0" fontId="0" fillId="17" borderId="0" xfId="0" applyFill="1" applyProtection="1">
      <protection locked="0"/>
      <extLst>
        <ext xmlns:xfpb="http://schemas.microsoft.com/office/spreadsheetml/2022/featurepropertybag" uri="{C7286773-470A-42A8-94C5-96B5CB345126}">
          <xfpb:xfComplement i="0"/>
        </ext>
      </extLst>
    </xf>
    <xf numFmtId="0" fontId="0" fillId="18" borderId="0" xfId="0" applyFill="1" applyProtection="1">
      <protection locked="0"/>
      <extLst>
        <ext xmlns:xfpb="http://schemas.microsoft.com/office/spreadsheetml/2022/featurepropertybag" uri="{C7286773-470A-42A8-94C5-96B5CB345126}">
          <xfpb:xfComplement i="0"/>
        </ext>
      </extLst>
    </xf>
    <xf numFmtId="0" fontId="0" fillId="19" borderId="0" xfId="0" applyFill="1" applyProtection="1">
      <protection locked="0"/>
      <extLst>
        <ext xmlns:xfpb="http://schemas.microsoft.com/office/spreadsheetml/2022/featurepropertybag" uri="{C7286773-470A-42A8-94C5-96B5CB345126}">
          <xfpb:xfComplement i="0"/>
        </ext>
      </extLst>
    </xf>
    <xf numFmtId="0" fontId="0" fillId="20" borderId="0" xfId="0" applyFill="1" applyProtection="1">
      <protection locked="0"/>
      <extLst>
        <ext xmlns:xfpb="http://schemas.microsoft.com/office/spreadsheetml/2022/featurepropertybag" uri="{C7286773-470A-42A8-94C5-96B5CB345126}">
          <xfpb:xfComplement i="0"/>
        </ext>
      </extLst>
    </xf>
    <xf numFmtId="0" fontId="0" fillId="27" borderId="0" xfId="0" applyFill="1" applyProtection="1">
      <protection locked="0"/>
      <extLst>
        <ext xmlns:xfpb="http://schemas.microsoft.com/office/spreadsheetml/2022/featurepropertybag" uri="{C7286773-470A-42A8-94C5-96B5CB345126}">
          <xfpb:xfComplement i="0"/>
        </ext>
      </extLst>
    </xf>
    <xf numFmtId="0" fontId="0" fillId="29" borderId="0" xfId="0" applyFill="1" applyProtection="1">
      <protection locked="0"/>
      <extLst>
        <ext xmlns:xfpb="http://schemas.microsoft.com/office/spreadsheetml/2022/featurepropertybag" uri="{C7286773-470A-42A8-94C5-96B5CB345126}">
          <xfpb:xfComplement i="0"/>
        </ext>
      </extLst>
    </xf>
    <xf numFmtId="0" fontId="0" fillId="28" borderId="0" xfId="0" applyFill="1" applyProtection="1">
      <protection locked="0"/>
      <extLst>
        <ext xmlns:xfpb="http://schemas.microsoft.com/office/spreadsheetml/2022/featurepropertybag" uri="{C7286773-470A-42A8-94C5-96B5CB345126}">
          <xfpb:xfComplement i="0"/>
        </ext>
      </extLst>
    </xf>
    <xf numFmtId="0" fontId="0" fillId="25" borderId="0" xfId="0" applyFill="1" applyProtection="1">
      <protection locked="0"/>
      <extLst>
        <ext xmlns:xfpb="http://schemas.microsoft.com/office/spreadsheetml/2022/featurepropertybag" uri="{C7286773-470A-42A8-94C5-96B5CB345126}">
          <xfpb:xfComplement i="0"/>
        </ext>
      </extLst>
    </xf>
    <xf numFmtId="0" fontId="0" fillId="24" borderId="0" xfId="0" applyFill="1" applyProtection="1">
      <protection locked="0"/>
      <extLst>
        <ext xmlns:xfpb="http://schemas.microsoft.com/office/spreadsheetml/2022/featurepropertybag" uri="{C7286773-470A-42A8-94C5-96B5CB345126}">
          <xfpb:xfComplement i="0"/>
        </ext>
      </extLst>
    </xf>
    <xf numFmtId="0" fontId="0" fillId="23" borderId="0" xfId="0" applyFill="1" applyProtection="1">
      <protection locked="0"/>
      <extLst>
        <ext xmlns:xfpb="http://schemas.microsoft.com/office/spreadsheetml/2022/featurepropertybag" uri="{C7286773-470A-42A8-94C5-96B5CB345126}">
          <xfpb:xfComplement i="0"/>
        </ext>
      </extLst>
    </xf>
    <xf numFmtId="0" fontId="0" fillId="22" borderId="0" xfId="0" applyFill="1" applyProtection="1">
      <protection locked="0"/>
      <extLst>
        <ext xmlns:xfpb="http://schemas.microsoft.com/office/spreadsheetml/2022/featurepropertybag" uri="{C7286773-470A-42A8-94C5-96B5CB345126}">
          <xfpb:xfComplement i="0"/>
        </ext>
      </extLst>
    </xf>
    <xf numFmtId="0" fontId="18" fillId="21" borderId="0" xfId="0" applyFont="1" applyFill="1" applyProtection="1">
      <protection locked="0"/>
      <extLst>
        <ext xmlns:xfpb="http://schemas.microsoft.com/office/spreadsheetml/2022/featurepropertybag" uri="{C7286773-470A-42A8-94C5-96B5CB345126}">
          <xfpb:xfComplement i="0"/>
        </ext>
      </extLst>
    </xf>
    <xf numFmtId="0" fontId="0" fillId="10" borderId="0" xfId="0" applyFill="1" applyProtection="1">
      <protection locked="0"/>
      <extLst>
        <ext xmlns:xfpb="http://schemas.microsoft.com/office/spreadsheetml/2022/featurepropertybag" uri="{C7286773-470A-42A8-94C5-96B5CB345126}">
          <xfpb:xfComplement i="0"/>
        </ext>
      </extLst>
    </xf>
    <xf numFmtId="0" fontId="2" fillId="0" borderId="0" xfId="0" applyFont="1" applyProtection="1">
      <protection locked="0"/>
    </xf>
    <xf numFmtId="0" fontId="19" fillId="0" borderId="0" xfId="0" applyFont="1"/>
    <xf numFmtId="0" fontId="20" fillId="0" borderId="0" xfId="0" applyFont="1"/>
    <xf numFmtId="0" fontId="21" fillId="0" borderId="0" xfId="0" applyFont="1" applyAlignment="1">
      <alignment vertical="center"/>
    </xf>
    <xf numFmtId="0" fontId="21" fillId="0" borderId="0" xfId="0" applyFont="1" applyAlignment="1">
      <alignment horizontal="left" vertical="center"/>
    </xf>
    <xf numFmtId="0" fontId="12" fillId="0" borderId="0" xfId="0" applyFont="1" applyAlignment="1">
      <alignment horizontal="right" vertical="center" wrapText="1"/>
    </xf>
    <xf numFmtId="0" fontId="12" fillId="0" borderId="0" xfId="0" applyFont="1" applyAlignment="1">
      <alignment wrapText="1"/>
    </xf>
    <xf numFmtId="0" fontId="18" fillId="5" borderId="0" xfId="0" applyFont="1" applyFill="1" applyProtection="1">
      <protection locked="0"/>
    </xf>
    <xf numFmtId="0" fontId="0" fillId="0" borderId="7"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2" fillId="0" borderId="0" xfId="0" applyFont="1" applyAlignment="1" applyProtection="1">
      <alignment horizontal="left" wrapText="1"/>
      <protection locked="0"/>
    </xf>
    <xf numFmtId="0" fontId="18" fillId="0" borderId="0" xfId="0" applyFont="1" applyProtection="1">
      <protection locked="0"/>
    </xf>
    <xf numFmtId="0" fontId="22" fillId="0" borderId="0" xfId="0" applyFont="1"/>
    <xf numFmtId="164" fontId="0" fillId="0" borderId="1" xfId="0" applyNumberFormat="1" applyBorder="1" applyAlignment="1">
      <alignment horizontal="right"/>
    </xf>
    <xf numFmtId="164" fontId="0" fillId="0" borderId="6" xfId="0" applyNumberFormat="1" applyBorder="1" applyAlignment="1">
      <alignment horizontal="right"/>
    </xf>
    <xf numFmtId="2" fontId="0" fillId="0" borderId="2" xfId="0" applyNumberFormat="1" applyBorder="1" applyAlignment="1">
      <alignment horizontal="right"/>
    </xf>
    <xf numFmtId="2" fontId="0" fillId="0" borderId="8" xfId="0" applyNumberFormat="1" applyBorder="1" applyAlignment="1">
      <alignment horizontal="right"/>
    </xf>
    <xf numFmtId="164" fontId="0" fillId="0" borderId="3" xfId="0" applyNumberFormat="1" applyBorder="1" applyAlignment="1">
      <alignment horizontal="right"/>
    </xf>
    <xf numFmtId="2" fontId="0" fillId="0" borderId="5" xfId="0" applyNumberFormat="1" applyBorder="1" applyAlignment="1">
      <alignment horizontal="right"/>
    </xf>
    <xf numFmtId="164" fontId="0" fillId="0" borderId="6" xfId="0" applyNumberFormat="1" applyBorder="1" applyAlignment="1">
      <alignment horizontal="right" vertical="center"/>
    </xf>
    <xf numFmtId="0" fontId="2" fillId="0" borderId="0" xfId="0" applyFont="1" applyAlignment="1">
      <alignment horizontal="right" vertical="center" wrapText="1"/>
    </xf>
    <xf numFmtId="0" fontId="18" fillId="0" borderId="0" xfId="0" applyFont="1" applyAlignment="1">
      <alignment horizontal="left" wrapText="1"/>
    </xf>
    <xf numFmtId="0" fontId="18" fillId="0" borderId="0" xfId="0" applyFont="1"/>
    <xf numFmtId="0" fontId="18" fillId="0" borderId="0" xfId="0" applyFont="1" applyAlignment="1" applyProtection="1">
      <alignment horizontal="left" wrapText="1"/>
      <protection locked="0"/>
    </xf>
    <xf numFmtId="0" fontId="27" fillId="0" borderId="0" xfId="0" applyFont="1"/>
    <xf numFmtId="0" fontId="27" fillId="0" borderId="2" xfId="0" applyFont="1" applyBorder="1"/>
    <xf numFmtId="0" fontId="5" fillId="0" borderId="0" xfId="0" applyFont="1" applyAlignment="1">
      <alignment horizontal="left" vertical="center"/>
    </xf>
    <xf numFmtId="0" fontId="28" fillId="0" borderId="0" xfId="0" applyFont="1" applyAlignment="1">
      <alignment horizontal="left" wrapText="1"/>
    </xf>
    <xf numFmtId="0" fontId="29" fillId="0" borderId="0" xfId="0" applyFont="1"/>
    <xf numFmtId="0" fontId="4" fillId="0" borderId="0" xfId="0" applyFont="1" applyAlignment="1">
      <alignment horizontal="right" vertical="center" wrapText="1"/>
    </xf>
    <xf numFmtId="0" fontId="27" fillId="0" borderId="1" xfId="0" applyFont="1" applyBorder="1" applyAlignment="1">
      <alignment vertical="center" wrapText="1"/>
    </xf>
    <xf numFmtId="0" fontId="27" fillId="0" borderId="0" xfId="0" applyFont="1" applyAlignment="1">
      <alignment vertical="center" wrapText="1"/>
    </xf>
    <xf numFmtId="0" fontId="27" fillId="0" borderId="0" xfId="0" applyFont="1" applyAlignment="1">
      <alignment vertical="center"/>
    </xf>
    <xf numFmtId="0" fontId="27" fillId="0" borderId="1" xfId="0" applyFont="1" applyBorder="1" applyAlignment="1">
      <alignment vertical="center"/>
    </xf>
    <xf numFmtId="0" fontId="27" fillId="0" borderId="2" xfId="0" applyFont="1" applyBorder="1" applyAlignment="1">
      <alignment vertical="center"/>
    </xf>
    <xf numFmtId="0" fontId="0" fillId="0" borderId="1" xfId="0" applyBorder="1" applyAlignment="1">
      <alignment vertical="center"/>
    </xf>
    <xf numFmtId="0" fontId="30" fillId="5" borderId="0" xfId="0" applyFont="1" applyFill="1" applyAlignment="1" applyProtection="1">
      <alignment horizontal="left" vertical="center"/>
      <protection locked="0"/>
    </xf>
    <xf numFmtId="0" fontId="32" fillId="0" borderId="0" xfId="0" applyFont="1"/>
    <xf numFmtId="0" fontId="31" fillId="0" borderId="0" xfId="2" applyFont="1" applyAlignment="1">
      <alignment vertical="center"/>
    </xf>
    <xf numFmtId="0" fontId="31" fillId="0" borderId="1" xfId="2" applyFont="1" applyBorder="1" applyAlignment="1">
      <alignment vertical="center"/>
    </xf>
    <xf numFmtId="0" fontId="31" fillId="0" borderId="0" xfId="2" applyFont="1" applyAlignment="1">
      <alignment vertical="center" wrapText="1"/>
    </xf>
    <xf numFmtId="0" fontId="31" fillId="0" borderId="2" xfId="2" applyFont="1" applyBorder="1" applyAlignment="1">
      <alignment horizontal="left" vertical="center" wrapText="1"/>
    </xf>
    <xf numFmtId="0" fontId="32" fillId="0" borderId="0" xfId="0" applyFont="1" applyAlignment="1">
      <alignment vertical="center"/>
    </xf>
    <xf numFmtId="0" fontId="33" fillId="0" borderId="0" xfId="4" applyFont="1"/>
    <xf numFmtId="0" fontId="3" fillId="0" borderId="0" xfId="0" applyFont="1" applyAlignment="1">
      <alignment horizontal="left" vertical="center"/>
    </xf>
    <xf numFmtId="0" fontId="26" fillId="33" borderId="0" xfId="0" applyFont="1" applyFill="1" applyAlignment="1">
      <alignment horizontal="center" vertical="center" wrapText="1"/>
    </xf>
    <xf numFmtId="0" fontId="4" fillId="0" borderId="0" xfId="0" applyFont="1" applyAlignment="1">
      <alignment vertical="center"/>
    </xf>
    <xf numFmtId="0" fontId="15" fillId="0" borderId="0" xfId="0" applyFont="1" applyAlignment="1">
      <alignment vertical="center"/>
    </xf>
    <xf numFmtId="0" fontId="5" fillId="0" borderId="0" xfId="0" applyFont="1" applyAlignment="1">
      <alignment vertical="center"/>
    </xf>
    <xf numFmtId="0" fontId="2" fillId="0" borderId="0" xfId="0" applyFont="1"/>
    <xf numFmtId="0" fontId="4" fillId="0" borderId="2"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horizontal="right" vertical="center" wrapText="1"/>
    </xf>
    <xf numFmtId="0" fontId="2" fillId="0" borderId="0" xfId="0" applyFont="1" applyAlignment="1">
      <alignment horizontal="right" vertical="center" wrapText="1"/>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34" borderId="1" xfId="0" applyFont="1" applyFill="1" applyBorder="1" applyAlignment="1">
      <alignment vertical="center"/>
    </xf>
    <xf numFmtId="0" fontId="2" fillId="34" borderId="0" xfId="0" applyFont="1" applyFill="1" applyAlignment="1">
      <alignment vertical="center"/>
    </xf>
    <xf numFmtId="0" fontId="2" fillId="34" borderId="2" xfId="0" applyFont="1" applyFill="1" applyBorder="1" applyAlignment="1">
      <alignmen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right" vertical="center" wrapText="1"/>
    </xf>
    <xf numFmtId="0" fontId="2" fillId="34" borderId="1" xfId="0" applyFont="1" applyFill="1" applyBorder="1" applyAlignment="1">
      <alignment horizontal="left" vertical="center"/>
    </xf>
    <xf numFmtId="0" fontId="2" fillId="34" borderId="2" xfId="0" applyFont="1" applyFill="1" applyBorder="1" applyAlignment="1">
      <alignment horizontal="lef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1" xfId="0" applyFont="1" applyBorder="1" applyAlignment="1">
      <alignment horizontal="right" vertical="center"/>
    </xf>
    <xf numFmtId="0" fontId="2" fillId="0" borderId="0" xfId="0" applyFont="1" applyAlignment="1">
      <alignment horizontal="right" vertical="center"/>
    </xf>
    <xf numFmtId="0" fontId="2" fillId="3" borderId="3" xfId="0" applyFont="1" applyFill="1" applyBorder="1" applyAlignment="1">
      <alignment horizontal="right" vertical="center"/>
    </xf>
    <xf numFmtId="0" fontId="2" fillId="3" borderId="5" xfId="0" applyFont="1" applyFill="1" applyBorder="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2" xfId="0" applyFont="1" applyBorder="1" applyAlignment="1">
      <alignment vertical="center"/>
    </xf>
    <xf numFmtId="0" fontId="2" fillId="0" borderId="0" xfId="0" applyFont="1" applyAlignment="1">
      <alignment vertical="center"/>
    </xf>
  </cellXfs>
  <cellStyles count="5">
    <cellStyle name="Gut" xfId="1" builtinId="26"/>
    <cellStyle name="Hyperlink" xfId="2" xr:uid="{00000000-000B-0000-0000-000008000000}"/>
    <cellStyle name="Link" xfId="4" builtinId="8"/>
    <cellStyle name="Schlecht" xfId="3" builtinId="27"/>
    <cellStyle name="Standard" xfId="0" builtinId="0"/>
  </cellStyles>
  <dxfs count="4">
    <dxf>
      <font>
        <b/>
        <i val="0"/>
      </font>
    </dxf>
    <dxf>
      <font>
        <b/>
        <i val="0"/>
      </font>
    </dxf>
    <dxf>
      <font>
        <condense val="0"/>
        <extend val="0"/>
        <color indexed="57"/>
      </font>
    </dxf>
    <dxf>
      <font>
        <condense val="0"/>
        <extend val="0"/>
        <color indexed="10"/>
      </font>
    </dxf>
  </dxfs>
  <tableStyles count="0" defaultTableStyle="TableStyleMedium2" defaultPivotStyle="PivotStyleLight16"/>
  <colors>
    <mruColors>
      <color rgb="FFE75480"/>
      <color rgb="FF5C4033"/>
      <color rgb="FFCCCCFF"/>
      <color rgb="FF000000"/>
      <color rgb="FF0049B4"/>
      <color rgb="FF0079FF"/>
      <color rgb="FF69CDFF"/>
      <color rgb="FF3D2B1F"/>
      <color rgb="FFDAAEB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10224323192312E-2"/>
          <c:y val="4.8959233565060517E-2"/>
          <c:w val="0.71322820471683979"/>
          <c:h val="0.85379505548331136"/>
        </c:manualLayout>
      </c:layout>
      <c:bubbleChart>
        <c:varyColors val="0"/>
        <c:ser>
          <c:idx val="0"/>
          <c:order val="0"/>
          <c:tx>
            <c:strRef>
              <c:f>'Résumé et figure'!$A$9</c:f>
              <c:strCache>
                <c:ptCount val="1"/>
                <c:pt idx="0">
                  <c:v>Liberté civile</c:v>
                </c:pt>
              </c:strCache>
            </c:strRef>
          </c:tx>
          <c:spPr>
            <a:solidFill>
              <a:srgbClr val="A31834">
                <a:alpha val="58000"/>
              </a:srgbClr>
            </a:solidFill>
            <a:ln>
              <a:solidFill>
                <a:schemeClr val="bg1"/>
              </a:solidFill>
            </a:ln>
            <a:effectLst/>
          </c:spPr>
          <c:invertIfNegative val="0"/>
          <c:dPt>
            <c:idx val="6"/>
            <c:invertIfNegative val="0"/>
            <c:bubble3D val="0"/>
            <c:spPr>
              <a:gradFill>
                <a:gsLst>
                  <a:gs pos="51000">
                    <a:srgbClr val="A31834">
                      <a:alpha val="59000"/>
                    </a:srgbClr>
                  </a:gs>
                  <a:gs pos="50000">
                    <a:srgbClr val="D59B37">
                      <a:alpha val="65000"/>
                    </a:srgbClr>
                  </a:gs>
                </a:gsLst>
                <a:lin ang="2700000" scaled="1"/>
              </a:gradFill>
              <a:ln>
                <a:solidFill>
                  <a:schemeClr val="bg1"/>
                </a:solidFill>
              </a:ln>
              <a:effectLst/>
            </c:spPr>
            <c:extLst>
              <c:ext xmlns:c16="http://schemas.microsoft.com/office/drawing/2014/chart" uri="{C3380CC4-5D6E-409C-BE32-E72D297353CC}">
                <c16:uniqueId val="{00000007-A572-4398-898B-4EDE562416FA}"/>
              </c:ext>
            </c:extLst>
          </c:dPt>
          <c:dPt>
            <c:idx val="7"/>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08-A572-4398-898B-4EDE562416FA}"/>
              </c:ext>
            </c:extLst>
          </c:dPt>
          <c:dPt>
            <c:idx val="10"/>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0B-A572-4398-898B-4EDE562416FA}"/>
              </c:ext>
            </c:extLst>
          </c:dPt>
          <c:dPt>
            <c:idx val="12"/>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0D-A572-4398-898B-4EDE562416FA}"/>
              </c:ext>
            </c:extLst>
          </c:dPt>
          <c:dPt>
            <c:idx val="20"/>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15-A572-4398-898B-4EDE562416FA}"/>
              </c:ext>
            </c:extLst>
          </c:dPt>
          <c:dPt>
            <c:idx val="22"/>
            <c:invertIfNegative val="0"/>
            <c:bubble3D val="0"/>
            <c:spPr>
              <a:solidFill>
                <a:srgbClr val="D59B37">
                  <a:alpha val="57647"/>
                </a:srgbClr>
              </a:solidFill>
              <a:ln>
                <a:solidFill>
                  <a:schemeClr val="bg1"/>
                </a:solidFill>
              </a:ln>
              <a:effectLst/>
            </c:spPr>
            <c:extLst>
              <c:ext xmlns:c16="http://schemas.microsoft.com/office/drawing/2014/chart" uri="{C3380CC4-5D6E-409C-BE32-E72D297353CC}">
                <c16:uniqueId val="{00000017-A572-4398-898B-4EDE562416FA}"/>
              </c:ext>
            </c:extLst>
          </c:dPt>
          <c:dPt>
            <c:idx val="23"/>
            <c:invertIfNegative val="0"/>
            <c:bubble3D val="0"/>
            <c:spPr>
              <a:gradFill flip="none" rotWithShape="1">
                <a:gsLst>
                  <a:gs pos="51000">
                    <a:srgbClr val="A31834">
                      <a:alpha val="59000"/>
                    </a:srgbClr>
                  </a:gs>
                  <a:gs pos="50000">
                    <a:srgbClr val="D59B37">
                      <a:alpha val="65000"/>
                    </a:srgbClr>
                  </a:gs>
                </a:gsLst>
                <a:lin ang="2700000" scaled="1"/>
                <a:tileRect/>
              </a:gradFill>
              <a:ln>
                <a:solidFill>
                  <a:schemeClr val="bg1"/>
                </a:solidFill>
              </a:ln>
              <a:effectLst/>
            </c:spPr>
            <c:extLst>
              <c:ext xmlns:c16="http://schemas.microsoft.com/office/drawing/2014/chart" uri="{C3380CC4-5D6E-409C-BE32-E72D297353CC}">
                <c16:uniqueId val="{00000018-A572-4398-898B-4EDE562416FA}"/>
              </c:ext>
            </c:extLst>
          </c:dPt>
          <c:dLbls>
            <c:dLbl>
              <c:idx val="0"/>
              <c:layout>
                <c:manualLayout>
                  <c:x val="-1.2797277223083547E-2"/>
                  <c:y val="-5.1857371811231479E-3"/>
                </c:manualLayout>
              </c:layout>
              <c:tx>
                <c:rich>
                  <a:bodyPr/>
                  <a:lstStyle/>
                  <a:p>
                    <a:fld id="{0F8A4829-4E96-4925-98E1-C46B044214CF}"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A572-4398-898B-4EDE562416FA}"/>
                </c:ext>
              </c:extLst>
            </c:dLbl>
            <c:dLbl>
              <c:idx val="1"/>
              <c:layout>
                <c:manualLayout>
                  <c:x val="-6.9105297004651248E-2"/>
                  <c:y val="-2.3335817315054044E-2"/>
                </c:manualLayout>
              </c:layout>
              <c:tx>
                <c:rich>
                  <a:bodyPr/>
                  <a:lstStyle/>
                  <a:p>
                    <a:fld id="{A4B60040-DB6E-4AAE-AA9A-41F7769EA909}"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A572-4398-898B-4EDE562416FA}"/>
                </c:ext>
              </c:extLst>
            </c:dLbl>
            <c:dLbl>
              <c:idx val="2"/>
              <c:layout>
                <c:manualLayout>
                  <c:x val="-2.5594554446167095E-2"/>
                  <c:y val="-1.5557211543369396E-2"/>
                </c:manualLayout>
              </c:layout>
              <c:tx>
                <c:rich>
                  <a:bodyPr/>
                  <a:lstStyle/>
                  <a:p>
                    <a:fld id="{EBEEA1B1-5348-49B3-8D68-B370BE6A6CFB}"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A572-4398-898B-4EDE562416FA}"/>
                </c:ext>
              </c:extLst>
            </c:dLbl>
            <c:dLbl>
              <c:idx val="3"/>
              <c:layout>
                <c:manualLayout>
                  <c:x val="-6.1426930670801121E-2"/>
                  <c:y val="-8.5564663488531242E-2"/>
                </c:manualLayout>
              </c:layout>
              <c:tx>
                <c:rich>
                  <a:bodyPr/>
                  <a:lstStyle/>
                  <a:p>
                    <a:fld id="{94945154-5A5A-408E-A378-D549696AEA80}"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A572-4398-898B-4EDE562416FA}"/>
                </c:ext>
              </c:extLst>
            </c:dLbl>
            <c:dLbl>
              <c:idx val="4"/>
              <c:layout>
                <c:manualLayout>
                  <c:x val="-2.5594554446167189E-2"/>
                  <c:y val="4.9264503220669352E-2"/>
                </c:manualLayout>
              </c:layout>
              <c:tx>
                <c:rich>
                  <a:bodyPr/>
                  <a:lstStyle/>
                  <a:p>
                    <a:fld id="{16BC2083-56F0-4B0D-8D1E-297BFE2E14AB}"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A572-4398-898B-4EDE562416FA}"/>
                </c:ext>
              </c:extLst>
            </c:dLbl>
            <c:dLbl>
              <c:idx val="5"/>
              <c:layout>
                <c:manualLayout>
                  <c:x val="-1.2797277223083641E-2"/>
                  <c:y val="-1.03714743622462E-2"/>
                </c:manualLayout>
              </c:layout>
              <c:tx>
                <c:rich>
                  <a:bodyPr/>
                  <a:lstStyle/>
                  <a:p>
                    <a:fld id="{61C376C2-333B-494B-A021-D24CD5B025E3}"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A572-4398-898B-4EDE562416FA}"/>
                </c:ext>
              </c:extLst>
            </c:dLbl>
            <c:dLbl>
              <c:idx val="6"/>
              <c:layout>
                <c:manualLayout>
                  <c:x val="-1.0237821778466837E-2"/>
                  <c:y val="0"/>
                </c:manualLayout>
              </c:layout>
              <c:tx>
                <c:rich>
                  <a:bodyPr/>
                  <a:lstStyle/>
                  <a:p>
                    <a:fld id="{28450F7C-D0F7-46D4-A935-2CC6FD1B26F2}"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A572-4398-898B-4EDE562416FA}"/>
                </c:ext>
              </c:extLst>
            </c:dLbl>
            <c:dLbl>
              <c:idx val="7"/>
              <c:layout>
                <c:manualLayout>
                  <c:x val="-2.5594554446168034E-3"/>
                  <c:y val="5.1857371811230525E-3"/>
                </c:manualLayout>
              </c:layout>
              <c:tx>
                <c:rich>
                  <a:bodyPr/>
                  <a:lstStyle/>
                  <a:p>
                    <a:fld id="{B7D94557-7141-4DC1-A3FA-7B06EF5ACADA}"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A572-4398-898B-4EDE562416FA}"/>
                </c:ext>
              </c:extLst>
            </c:dLbl>
            <c:dLbl>
              <c:idx val="8"/>
              <c:layout>
                <c:manualLayout>
                  <c:x val="-9.3845615523387332E-17"/>
                  <c:y val="-1.03714743622462E-2"/>
                </c:manualLayout>
              </c:layout>
              <c:tx>
                <c:rich>
                  <a:bodyPr/>
                  <a:lstStyle/>
                  <a:p>
                    <a:fld id="{3D7F9B77-C61B-4A0D-954E-56FCF723748F}"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A572-4398-898B-4EDE562416FA}"/>
                </c:ext>
              </c:extLst>
            </c:dLbl>
            <c:dLbl>
              <c:idx val="9"/>
              <c:layout>
                <c:manualLayout>
                  <c:x val="-1.5356732667700256E-2"/>
                  <c:y val="-7.7786057716846503E-3"/>
                </c:manualLayout>
              </c:layout>
              <c:tx>
                <c:rich>
                  <a:bodyPr/>
                  <a:lstStyle/>
                  <a:p>
                    <a:fld id="{52A5AFA5-F389-4B47-9F43-1B96EA2C7683}"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A572-4398-898B-4EDE562416FA}"/>
                </c:ext>
              </c:extLst>
            </c:dLbl>
            <c:dLbl>
              <c:idx val="10"/>
              <c:layout>
                <c:manualLayout>
                  <c:x val="-1.023782177846679E-2"/>
                  <c:y val="5.1857371811231002E-3"/>
                </c:manualLayout>
              </c:layout>
              <c:tx>
                <c:rich>
                  <a:bodyPr/>
                  <a:lstStyle/>
                  <a:p>
                    <a:fld id="{BEC8799C-FCA9-4142-B99E-058563D81243}"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A572-4398-898B-4EDE562416FA}"/>
                </c:ext>
              </c:extLst>
            </c:dLbl>
            <c:dLbl>
              <c:idx val="11"/>
              <c:layout>
                <c:manualLayout>
                  <c:x val="-7.6783663338502225E-3"/>
                  <c:y val="7.7786057716846503E-3"/>
                </c:manualLayout>
              </c:layout>
              <c:tx>
                <c:rich>
                  <a:bodyPr/>
                  <a:lstStyle/>
                  <a:p>
                    <a:fld id="{C8C607EF-E886-448F-87EF-0B6563DC22C6}"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A572-4398-898B-4EDE562416FA}"/>
                </c:ext>
              </c:extLst>
            </c:dLbl>
            <c:dLbl>
              <c:idx val="12"/>
              <c:layout>
                <c:manualLayout>
                  <c:x val="-1.2797277223083547E-2"/>
                  <c:y val="-1.5557211543369301E-2"/>
                </c:manualLayout>
              </c:layout>
              <c:tx>
                <c:rich>
                  <a:bodyPr/>
                  <a:lstStyle/>
                  <a:p>
                    <a:fld id="{70E0C30F-5640-416D-987F-3936515F5E06}"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A572-4398-898B-4EDE562416FA}"/>
                </c:ext>
              </c:extLst>
            </c:dLbl>
            <c:dLbl>
              <c:idx val="13"/>
              <c:layout>
                <c:manualLayout>
                  <c:x val="-8.7021485116968125E-2"/>
                  <c:y val="-2.59286859056174E-3"/>
                </c:manualLayout>
              </c:layout>
              <c:tx>
                <c:rich>
                  <a:bodyPr/>
                  <a:lstStyle/>
                  <a:p>
                    <a:fld id="{C07CF619-99D5-4351-A46E-C8C9740293BB}"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A572-4398-898B-4EDE562416FA}"/>
                </c:ext>
              </c:extLst>
            </c:dLbl>
            <c:dLbl>
              <c:idx val="14"/>
              <c:layout>
                <c:manualLayout>
                  <c:x val="0"/>
                  <c:y val="-1.03714743622462E-2"/>
                </c:manualLayout>
              </c:layout>
              <c:tx>
                <c:rich>
                  <a:bodyPr/>
                  <a:lstStyle/>
                  <a:p>
                    <a:fld id="{12591DE8-D233-461E-8F70-F7D9698E4B05}"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A572-4398-898B-4EDE562416FA}"/>
                </c:ext>
              </c:extLst>
            </c:dLbl>
            <c:dLbl>
              <c:idx val="15"/>
              <c:layout>
                <c:manualLayout>
                  <c:x val="-1.2797277223083641E-2"/>
                  <c:y val="-2.0742948724492401E-2"/>
                </c:manualLayout>
              </c:layout>
              <c:tx>
                <c:rich>
                  <a:bodyPr/>
                  <a:lstStyle/>
                  <a:p>
                    <a:fld id="{BC6BCD2A-4A2E-4240-A1FF-77291E33E0CC}"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A572-4398-898B-4EDE562416FA}"/>
                </c:ext>
              </c:extLst>
            </c:dLbl>
            <c:dLbl>
              <c:idx val="16"/>
              <c:layout>
                <c:manualLayout>
                  <c:x val="-1.7916188112317061E-2"/>
                  <c:y val="1.0371474362246105E-2"/>
                </c:manualLayout>
              </c:layout>
              <c:tx>
                <c:rich>
                  <a:bodyPr/>
                  <a:lstStyle/>
                  <a:p>
                    <a:fld id="{C3E37554-868A-4F31-8043-A050A191FEB9}"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A572-4398-898B-4EDE562416FA}"/>
                </c:ext>
              </c:extLst>
            </c:dLbl>
            <c:dLbl>
              <c:idx val="17"/>
              <c:layout>
                <c:manualLayout>
                  <c:x val="-4.0951287113867446E-2"/>
                  <c:y val="-5.1857371811230998E-2"/>
                </c:manualLayout>
              </c:layout>
              <c:tx>
                <c:rich>
                  <a:bodyPr/>
                  <a:lstStyle/>
                  <a:p>
                    <a:fld id="{56CC4919-E25B-40C5-85B6-1ED8D73867B9}"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A572-4398-898B-4EDE562416FA}"/>
                </c:ext>
              </c:extLst>
            </c:dLbl>
            <c:dLbl>
              <c:idx val="18"/>
              <c:layout>
                <c:manualLayout>
                  <c:x val="-1.2797277223083547E-2"/>
                  <c:y val="-7.7786057716847448E-3"/>
                </c:manualLayout>
              </c:layout>
              <c:tx>
                <c:rich>
                  <a:bodyPr/>
                  <a:lstStyle/>
                  <a:p>
                    <a:fld id="{C9FAC5E6-979C-4AB0-B72D-E250F414265E}"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A572-4398-898B-4EDE562416FA}"/>
                </c:ext>
              </c:extLst>
            </c:dLbl>
            <c:dLbl>
              <c:idx val="19"/>
              <c:layout>
                <c:manualLayout>
                  <c:x val="-0.11005658411851851"/>
                  <c:y val="3.6300160267861703E-2"/>
                </c:manualLayout>
              </c:layout>
              <c:tx>
                <c:rich>
                  <a:bodyPr/>
                  <a:lstStyle/>
                  <a:p>
                    <a:fld id="{912589E8-51E6-49E8-8849-A86AEB211264}"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A572-4398-898B-4EDE562416FA}"/>
                </c:ext>
              </c:extLst>
            </c:dLbl>
            <c:dLbl>
              <c:idx val="20"/>
              <c:layout>
                <c:manualLayout>
                  <c:x val="-1.0237821778466931E-2"/>
                  <c:y val="-1.0371474362246247E-2"/>
                </c:manualLayout>
              </c:layout>
              <c:tx>
                <c:rich>
                  <a:bodyPr/>
                  <a:lstStyle/>
                  <a:p>
                    <a:fld id="{C20699D3-F183-4F78-870B-02907806D18C}"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A572-4398-898B-4EDE562416FA}"/>
                </c:ext>
              </c:extLst>
            </c:dLbl>
            <c:dLbl>
              <c:idx val="21"/>
              <c:layout>
                <c:manualLayout>
                  <c:x val="-8.7021485116968125E-2"/>
                  <c:y val="5.1857371811231947E-3"/>
                </c:manualLayout>
              </c:layout>
              <c:tx>
                <c:rich>
                  <a:bodyPr/>
                  <a:lstStyle/>
                  <a:p>
                    <a:fld id="{884C42E4-12C4-43AC-A0AD-5FEACAA303DC}"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A572-4398-898B-4EDE562416FA}"/>
                </c:ext>
              </c:extLst>
            </c:dLbl>
            <c:dLbl>
              <c:idx val="22"/>
              <c:layout>
                <c:manualLayout>
                  <c:x val="-2.5594554446167566E-3"/>
                  <c:y val="-7.7786057716846503E-3"/>
                </c:manualLayout>
              </c:layout>
              <c:tx>
                <c:rich>
                  <a:bodyPr/>
                  <a:lstStyle/>
                  <a:p>
                    <a:fld id="{B3DA438B-0210-4584-A340-8436DA692DBB}"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A572-4398-898B-4EDE562416FA}"/>
                </c:ext>
              </c:extLst>
            </c:dLbl>
            <c:dLbl>
              <c:idx val="23"/>
              <c:layout>
                <c:manualLayout>
                  <c:x val="-1.2797277223083547E-2"/>
                  <c:y val="-7.7786057716847448E-3"/>
                </c:manualLayout>
              </c:layout>
              <c:tx>
                <c:rich>
                  <a:bodyPr/>
                  <a:lstStyle/>
                  <a:p>
                    <a:fld id="{C50A2544-9AF5-466F-8E33-FDC1851F4EBB}"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A572-4398-898B-4EDE562416FA}"/>
                </c:ext>
              </c:extLst>
            </c:dLbl>
            <c:dLbl>
              <c:idx val="24"/>
              <c:layout>
                <c:manualLayout>
                  <c:x val="-1.0237821778467026E-2"/>
                  <c:y val="-1.0371474362246105E-2"/>
                </c:manualLayout>
              </c:layout>
              <c:tx>
                <c:rich>
                  <a:bodyPr/>
                  <a:lstStyle/>
                  <a:p>
                    <a:fld id="{DB991ACC-55FF-43B6-BF79-D74238DCB638}"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A572-4398-898B-4EDE562416FA}"/>
                </c:ext>
              </c:extLst>
            </c:dLbl>
            <c:dLbl>
              <c:idx val="25"/>
              <c:layout>
                <c:manualLayout>
                  <c:x val="-5.1189108892334186E-3"/>
                  <c:y val="-9.5070750055172831E-17"/>
                </c:manualLayout>
              </c:layout>
              <c:tx>
                <c:rich>
                  <a:bodyPr/>
                  <a:lstStyle/>
                  <a:p>
                    <a:fld id="{23D5EA5E-6D46-4B32-A034-CAA44C6CCC3C}"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A572-4398-898B-4EDE562416FA}"/>
                </c:ext>
              </c:extLst>
            </c:dLbl>
            <c:dLbl>
              <c:idx val="26"/>
              <c:layout>
                <c:manualLayout>
                  <c:x val="-1.0237821778466837E-2"/>
                  <c:y val="0"/>
                </c:manualLayout>
              </c:layout>
              <c:tx>
                <c:rich>
                  <a:bodyPr/>
                  <a:lstStyle/>
                  <a:p>
                    <a:fld id="{30A99C67-CC3F-4730-B05B-3144199EB9B8}"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A572-4398-898B-4EDE562416F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de-DE"/>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'Résumé et figure'!$B$8:$AB$8</c:f>
              <c:numCache>
                <c:formatCode>0.0</c:formatCode>
                <c:ptCount val="27"/>
                <c:pt idx="0">
                  <c:v>72.092108838991578</c:v>
                </c:pt>
                <c:pt idx="1">
                  <c:v>51.201193483677848</c:v>
                </c:pt>
                <c:pt idx="2">
                  <c:v>60.387933708481739</c:v>
                </c:pt>
                <c:pt idx="3">
                  <c:v>52.717966247959488</c:v>
                </c:pt>
                <c:pt idx="4">
                  <c:v>62.898078839236071</c:v>
                </c:pt>
                <c:pt idx="5">
                  <c:v>62.566596422149772</c:v>
                </c:pt>
                <c:pt idx="6">
                  <c:v>43.059133332266313</c:v>
                </c:pt>
                <c:pt idx="7">
                  <c:v>40.858123002056857</c:v>
                </c:pt>
                <c:pt idx="8">
                  <c:v>60.22212299039078</c:v>
                </c:pt>
                <c:pt idx="9">
                  <c:v>60.864952793701562</c:v>
                </c:pt>
                <c:pt idx="10">
                  <c:v>41.257357986346541</c:v>
                </c:pt>
                <c:pt idx="11">
                  <c:v>61.425983576634671</c:v>
                </c:pt>
                <c:pt idx="12">
                  <c:v>46.095437091582149</c:v>
                </c:pt>
                <c:pt idx="13">
                  <c:v>59.099317594989174</c:v>
                </c:pt>
                <c:pt idx="14">
                  <c:v>60.27662212941879</c:v>
                </c:pt>
                <c:pt idx="15">
                  <c:v>56.877430468093571</c:v>
                </c:pt>
                <c:pt idx="16">
                  <c:v>60.981598936541971</c:v>
                </c:pt>
                <c:pt idx="17">
                  <c:v>57.143403863665867</c:v>
                </c:pt>
                <c:pt idx="18">
                  <c:v>70.967799841224107</c:v>
                </c:pt>
                <c:pt idx="19">
                  <c:v>56.414874310954055</c:v>
                </c:pt>
                <c:pt idx="20">
                  <c:v>52.750370044781285</c:v>
                </c:pt>
                <c:pt idx="21">
                  <c:v>49.978202587678169</c:v>
                </c:pt>
                <c:pt idx="22">
                  <c:v>38.9217479380073</c:v>
                </c:pt>
                <c:pt idx="23">
                  <c:v>47.502839984485959</c:v>
                </c:pt>
                <c:pt idx="24">
                  <c:v>76.513916142588798</c:v>
                </c:pt>
                <c:pt idx="25">
                  <c:v>64.901366963591002</c:v>
                </c:pt>
                <c:pt idx="26">
                  <c:v>62.594309369461463</c:v>
                </c:pt>
              </c:numCache>
            </c:numRef>
          </c:xVal>
          <c:yVal>
            <c:numRef>
              <c:f>'Résumé et figure'!$B$9:$AB$9</c:f>
              <c:numCache>
                <c:formatCode>0.0</c:formatCode>
                <c:ptCount val="27"/>
                <c:pt idx="0">
                  <c:v>68.1789339583908</c:v>
                </c:pt>
                <c:pt idx="1">
                  <c:v>41.447935000235894</c:v>
                </c:pt>
                <c:pt idx="2">
                  <c:v>58.347796537880676</c:v>
                </c:pt>
                <c:pt idx="3">
                  <c:v>37.929498710032988</c:v>
                </c:pt>
                <c:pt idx="4">
                  <c:v>35.950254646521152</c:v>
                </c:pt>
                <c:pt idx="5">
                  <c:v>49.515224358974358</c:v>
                </c:pt>
                <c:pt idx="6">
                  <c:v>50.408444286966748</c:v>
                </c:pt>
                <c:pt idx="7">
                  <c:v>55.914882832691141</c:v>
                </c:pt>
                <c:pt idx="8">
                  <c:v>46.836564642582935</c:v>
                </c:pt>
                <c:pt idx="9">
                  <c:v>48.501089531574372</c:v>
                </c:pt>
                <c:pt idx="10">
                  <c:v>65.466393788953553</c:v>
                </c:pt>
                <c:pt idx="11">
                  <c:v>35.846728567557982</c:v>
                </c:pt>
                <c:pt idx="12">
                  <c:v>57.682837268405159</c:v>
                </c:pt>
                <c:pt idx="13">
                  <c:v>35.459817831902633</c:v>
                </c:pt>
                <c:pt idx="14">
                  <c:v>38.701923076923073</c:v>
                </c:pt>
                <c:pt idx="15">
                  <c:v>37.798416094361663</c:v>
                </c:pt>
                <c:pt idx="16">
                  <c:v>55.29702309815837</c:v>
                </c:pt>
                <c:pt idx="17">
                  <c:v>39.270829084895865</c:v>
                </c:pt>
                <c:pt idx="18">
                  <c:v>46.435728046567505</c:v>
                </c:pt>
                <c:pt idx="19">
                  <c:v>38.807415156213629</c:v>
                </c:pt>
                <c:pt idx="20">
                  <c:v>49.378741517641465</c:v>
                </c:pt>
                <c:pt idx="21">
                  <c:v>31.557047959874044</c:v>
                </c:pt>
                <c:pt idx="22">
                  <c:v>57.947403229441562</c:v>
                </c:pt>
                <c:pt idx="23">
                  <c:v>34.907699118354152</c:v>
                </c:pt>
                <c:pt idx="24">
                  <c:v>37.180407580392632</c:v>
                </c:pt>
                <c:pt idx="25">
                  <c:v>32.63641503438334</c:v>
                </c:pt>
                <c:pt idx="26">
                  <c:v>51.561342806025301</c:v>
                </c:pt>
              </c:numCache>
            </c:numRef>
          </c:yVal>
          <c:bubbleSize>
            <c:numRef>
              <c:f>'Résumé et figure'!$B$10:$AB$10</c:f>
              <c:numCache>
                <c:formatCode>0</c:formatCode>
                <c:ptCount val="27"/>
                <c:pt idx="0">
                  <c:v>735.80799999999999</c:v>
                </c:pt>
                <c:pt idx="1">
                  <c:v>16.733000000000001</c:v>
                </c:pt>
                <c:pt idx="2">
                  <c:v>56.704999999999998</c:v>
                </c:pt>
                <c:pt idx="3">
                  <c:v>1071.2159999999999</c:v>
                </c:pt>
                <c:pt idx="4">
                  <c:v>301.32299999999998</c:v>
                </c:pt>
                <c:pt idx="5">
                  <c:v>201.38399999999999</c:v>
                </c:pt>
                <c:pt idx="6">
                  <c:v>346.67399999999998</c:v>
                </c:pt>
                <c:pt idx="7">
                  <c:v>531.10199999999998</c:v>
                </c:pt>
                <c:pt idx="8">
                  <c:v>42.371000000000002</c:v>
                </c:pt>
                <c:pt idx="9">
                  <c:v>206.13800000000001</c:v>
                </c:pt>
                <c:pt idx="10">
                  <c:v>74.84</c:v>
                </c:pt>
                <c:pt idx="11">
                  <c:v>437.94400000000002</c:v>
                </c:pt>
                <c:pt idx="12">
                  <c:v>179.518</c:v>
                </c:pt>
                <c:pt idx="13">
                  <c:v>45.344999999999999</c:v>
                </c:pt>
                <c:pt idx="14">
                  <c:v>39.661999999999999</c:v>
                </c:pt>
                <c:pt idx="15">
                  <c:v>540.03599999999994</c:v>
                </c:pt>
                <c:pt idx="16">
                  <c:v>88.667000000000002</c:v>
                </c:pt>
                <c:pt idx="17">
                  <c:v>289.79199999999997</c:v>
                </c:pt>
                <c:pt idx="18">
                  <c:v>168.93100000000001</c:v>
                </c:pt>
                <c:pt idx="19">
                  <c:v>299.50900000000001</c:v>
                </c:pt>
                <c:pt idx="20">
                  <c:v>358.90300000000002</c:v>
                </c:pt>
                <c:pt idx="21">
                  <c:v>38.274999999999999</c:v>
                </c:pt>
                <c:pt idx="22">
                  <c:v>855.10599999999999</c:v>
                </c:pt>
                <c:pt idx="23">
                  <c:v>371.28800000000001</c:v>
                </c:pt>
                <c:pt idx="24">
                  <c:v>133.739</c:v>
                </c:pt>
                <c:pt idx="25">
                  <c:v>1620.02</c:v>
                </c:pt>
                <c:pt idx="26">
                  <c:v>40.200000000000003</c:v>
                </c:pt>
              </c:numCache>
            </c:numRef>
          </c:bubbleSize>
          <c:bubble3D val="0"/>
          <c:extLst>
            <c:ext xmlns:c15="http://schemas.microsoft.com/office/drawing/2012/chart" uri="{02D57815-91ED-43cb-92C2-25804820EDAC}">
              <c15:datalabelsRange>
                <c15:f>'Résumé et figure'!$B$6:$AB$6</c15:f>
                <c15:dlblRangeCache>
                  <c:ptCount val="27"/>
                  <c:pt idx="0">
                    <c:v>AG</c:v>
                  </c:pt>
                  <c:pt idx="1">
                    <c:v>AI</c:v>
                  </c:pt>
                  <c:pt idx="2">
                    <c:v>AR</c:v>
                  </c:pt>
                  <c:pt idx="3">
                    <c:v>BE</c:v>
                  </c:pt>
                  <c:pt idx="4">
                    <c:v>BL</c:v>
                  </c:pt>
                  <c:pt idx="5">
                    <c:v>BS</c:v>
                  </c:pt>
                  <c:pt idx="6">
                    <c:v>FR</c:v>
                  </c:pt>
                  <c:pt idx="7">
                    <c:v>GE</c:v>
                  </c:pt>
                  <c:pt idx="8">
                    <c:v>GL</c:v>
                  </c:pt>
                  <c:pt idx="9">
                    <c:v>GR</c:v>
                  </c:pt>
                  <c:pt idx="10">
                    <c:v>JU</c:v>
                  </c:pt>
                  <c:pt idx="11">
                    <c:v>LU</c:v>
                  </c:pt>
                  <c:pt idx="12">
                    <c:v>NE</c:v>
                  </c:pt>
                  <c:pt idx="13">
                    <c:v>NW</c:v>
                  </c:pt>
                  <c:pt idx="14">
                    <c:v>OW</c:v>
                  </c:pt>
                  <c:pt idx="15">
                    <c:v>SG</c:v>
                  </c:pt>
                  <c:pt idx="16">
                    <c:v>SH</c:v>
                  </c:pt>
                  <c:pt idx="17">
                    <c:v>SO</c:v>
                  </c:pt>
                  <c:pt idx="18">
                    <c:v>SZ</c:v>
                  </c:pt>
                  <c:pt idx="19">
                    <c:v>TG</c:v>
                  </c:pt>
                  <c:pt idx="20">
                    <c:v>TI</c:v>
                  </c:pt>
                  <c:pt idx="21">
                    <c:v>UR</c:v>
                  </c:pt>
                  <c:pt idx="22">
                    <c:v>VD</c:v>
                  </c:pt>
                  <c:pt idx="23">
                    <c:v>VS</c:v>
                  </c:pt>
                  <c:pt idx="24">
                    <c:v>ZG</c:v>
                  </c:pt>
                  <c:pt idx="25">
                    <c:v>ZH</c:v>
                  </c:pt>
                  <c:pt idx="26">
                    <c:v>LI</c:v>
                  </c:pt>
                </c15:dlblRangeCache>
              </c15:datalabelsRange>
            </c:ext>
            <c:ext xmlns:c16="http://schemas.microsoft.com/office/drawing/2014/chart" uri="{C3380CC4-5D6E-409C-BE32-E72D297353CC}">
              <c16:uniqueId val="{00000000-A572-4398-898B-4EDE562416FA}"/>
            </c:ext>
          </c:extLst>
        </c:ser>
        <c:dLbls>
          <c:dLblPos val="ctr"/>
          <c:showLegendKey val="0"/>
          <c:showVal val="1"/>
          <c:showCatName val="0"/>
          <c:showSerName val="0"/>
          <c:showPercent val="0"/>
          <c:showBubbleSize val="0"/>
        </c:dLbls>
        <c:bubbleScale val="40"/>
        <c:showNegBubbles val="0"/>
        <c:axId val="2086972656"/>
        <c:axId val="2086970736"/>
      </c:bubbleChart>
      <c:valAx>
        <c:axId val="2086972656"/>
        <c:scaling>
          <c:orientation val="minMax"/>
          <c:max val="80"/>
          <c:min val="20"/>
        </c:scaling>
        <c:delete val="0"/>
        <c:axPos val="b"/>
        <c:majorGridlines>
          <c:spPr>
            <a:ln w="6350" cap="flat" cmpd="sng" algn="ctr">
              <a:solidFill>
                <a:schemeClr val="tx1">
                  <a:lumMod val="50000"/>
                  <a:lumOff val="50000"/>
                </a:schemeClr>
              </a:solidFill>
              <a:prstDash val="dash"/>
              <a:round/>
            </a:ln>
            <a:effectLst/>
          </c:spPr>
        </c:majorGridlines>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2086970736"/>
        <c:crosses val="autoZero"/>
        <c:crossBetween val="midCat"/>
      </c:valAx>
      <c:valAx>
        <c:axId val="2086970736"/>
        <c:scaling>
          <c:orientation val="minMax"/>
          <c:max val="80"/>
          <c:min val="20"/>
        </c:scaling>
        <c:delete val="0"/>
        <c:axPos val="l"/>
        <c:majorGridlines>
          <c:spPr>
            <a:ln w="6350" cap="flat" cmpd="sng" algn="ctr">
              <a:solidFill>
                <a:schemeClr val="tx1">
                  <a:lumMod val="50000"/>
                  <a:lumOff val="50000"/>
                </a:schemeClr>
              </a:solidFill>
              <a:round/>
            </a:ln>
            <a:effectLst/>
          </c:spPr>
        </c:majorGridlines>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20869726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26782923367488E-2"/>
          <c:y val="5.3765717284999043E-2"/>
          <c:w val="0.90538770028269544"/>
          <c:h val="0.8466782293583186"/>
        </c:manualLayout>
      </c:layout>
      <c:bubbleChart>
        <c:varyColors val="0"/>
        <c:ser>
          <c:idx val="0"/>
          <c:order val="0"/>
          <c:tx>
            <c:strRef>
              <c:f>'Résumé et figure'!$A$9</c:f>
              <c:strCache>
                <c:ptCount val="1"/>
                <c:pt idx="0">
                  <c:v>Liberté civile</c:v>
                </c:pt>
              </c:strCache>
            </c:strRef>
          </c:tx>
          <c:spPr>
            <a:solidFill>
              <a:srgbClr val="A31834">
                <a:alpha val="58000"/>
              </a:srgbClr>
            </a:solidFill>
            <a:ln>
              <a:solidFill>
                <a:schemeClr val="bg1"/>
              </a:solidFill>
            </a:ln>
            <a:effectLst/>
          </c:spPr>
          <c:invertIfNegative val="0"/>
          <c:dPt>
            <c:idx val="6"/>
            <c:invertIfNegative val="0"/>
            <c:bubble3D val="0"/>
            <c:spPr>
              <a:gradFill>
                <a:gsLst>
                  <a:gs pos="51000">
                    <a:srgbClr val="A31834">
                      <a:alpha val="59000"/>
                    </a:srgbClr>
                  </a:gs>
                  <a:gs pos="50000">
                    <a:srgbClr val="D59B37">
                      <a:alpha val="65000"/>
                    </a:srgbClr>
                  </a:gs>
                </a:gsLst>
                <a:lin ang="2700000" scaled="1"/>
              </a:gradFill>
              <a:ln>
                <a:solidFill>
                  <a:schemeClr val="bg1"/>
                </a:solidFill>
              </a:ln>
              <a:effectLst/>
            </c:spPr>
            <c:extLst>
              <c:ext xmlns:c16="http://schemas.microsoft.com/office/drawing/2014/chart" uri="{C3380CC4-5D6E-409C-BE32-E72D297353CC}">
                <c16:uniqueId val="{00000001-50EF-44F8-A304-D94D2F80EC90}"/>
              </c:ext>
            </c:extLst>
          </c:dPt>
          <c:dPt>
            <c:idx val="7"/>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03-50EF-44F8-A304-D94D2F80EC90}"/>
              </c:ext>
            </c:extLst>
          </c:dPt>
          <c:dPt>
            <c:idx val="10"/>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05-50EF-44F8-A304-D94D2F80EC90}"/>
              </c:ext>
            </c:extLst>
          </c:dPt>
          <c:dPt>
            <c:idx val="12"/>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07-50EF-44F8-A304-D94D2F80EC90}"/>
              </c:ext>
            </c:extLst>
          </c:dPt>
          <c:dPt>
            <c:idx val="20"/>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09-50EF-44F8-A304-D94D2F80EC90}"/>
              </c:ext>
            </c:extLst>
          </c:dPt>
          <c:dPt>
            <c:idx val="22"/>
            <c:invertIfNegative val="0"/>
            <c:bubble3D val="0"/>
            <c:spPr>
              <a:solidFill>
                <a:srgbClr val="D59B37">
                  <a:alpha val="57647"/>
                </a:srgbClr>
              </a:solidFill>
              <a:ln>
                <a:solidFill>
                  <a:schemeClr val="bg1"/>
                </a:solidFill>
              </a:ln>
              <a:effectLst/>
            </c:spPr>
            <c:extLst>
              <c:ext xmlns:c16="http://schemas.microsoft.com/office/drawing/2014/chart" uri="{C3380CC4-5D6E-409C-BE32-E72D297353CC}">
                <c16:uniqueId val="{0000000B-50EF-44F8-A304-D94D2F80EC90}"/>
              </c:ext>
            </c:extLst>
          </c:dPt>
          <c:dPt>
            <c:idx val="23"/>
            <c:invertIfNegative val="0"/>
            <c:bubble3D val="0"/>
            <c:spPr>
              <a:gradFill flip="none" rotWithShape="1">
                <a:gsLst>
                  <a:gs pos="51000">
                    <a:srgbClr val="A31834">
                      <a:alpha val="59000"/>
                    </a:srgbClr>
                  </a:gs>
                  <a:gs pos="50000">
                    <a:srgbClr val="D59B37">
                      <a:alpha val="65000"/>
                    </a:srgbClr>
                  </a:gs>
                </a:gsLst>
                <a:lin ang="2700000" scaled="1"/>
                <a:tileRect/>
              </a:gradFill>
              <a:ln>
                <a:solidFill>
                  <a:schemeClr val="bg1"/>
                </a:solidFill>
              </a:ln>
              <a:effectLst/>
            </c:spPr>
            <c:extLst>
              <c:ext xmlns:c16="http://schemas.microsoft.com/office/drawing/2014/chart" uri="{C3380CC4-5D6E-409C-BE32-E72D297353CC}">
                <c16:uniqueId val="{0000000D-50EF-44F8-A304-D94D2F80EC90}"/>
              </c:ext>
            </c:extLst>
          </c:dPt>
          <c:dLbls>
            <c:dLbl>
              <c:idx val="0"/>
              <c:layout>
                <c:manualLayout>
                  <c:x val="-1.2797277223083547E-2"/>
                  <c:y val="-5.1857371811231479E-3"/>
                </c:manualLayout>
              </c:layout>
              <c:tx>
                <c:rich>
                  <a:bodyPr/>
                  <a:lstStyle/>
                  <a:p>
                    <a:fld id="{C436D09D-09DF-4C0B-8069-A8F7C4F91452}"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50EF-44F8-A304-D94D2F80EC90}"/>
                </c:ext>
              </c:extLst>
            </c:dLbl>
            <c:dLbl>
              <c:idx val="1"/>
              <c:layout>
                <c:manualLayout>
                  <c:x val="-6.9105297004651248E-2"/>
                  <c:y val="-2.3335817315054044E-2"/>
                </c:manualLayout>
              </c:layout>
              <c:tx>
                <c:rich>
                  <a:bodyPr/>
                  <a:lstStyle/>
                  <a:p>
                    <a:fld id="{F81EB164-FDF1-4DC7-9635-3D0165ABF5BA}"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50EF-44F8-A304-D94D2F80EC90}"/>
                </c:ext>
              </c:extLst>
            </c:dLbl>
            <c:dLbl>
              <c:idx val="2"/>
              <c:layout>
                <c:manualLayout>
                  <c:x val="-2.5594554446167095E-2"/>
                  <c:y val="-1.5557211543369396E-2"/>
                </c:manualLayout>
              </c:layout>
              <c:tx>
                <c:rich>
                  <a:bodyPr/>
                  <a:lstStyle/>
                  <a:p>
                    <a:fld id="{380644D9-36A7-4C4F-8682-91F4FB940B97}"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50EF-44F8-A304-D94D2F80EC90}"/>
                </c:ext>
              </c:extLst>
            </c:dLbl>
            <c:dLbl>
              <c:idx val="3"/>
              <c:layout>
                <c:manualLayout>
                  <c:x val="-6.1426930670801121E-2"/>
                  <c:y val="-8.5564663488531242E-2"/>
                </c:manualLayout>
              </c:layout>
              <c:tx>
                <c:rich>
                  <a:bodyPr/>
                  <a:lstStyle/>
                  <a:p>
                    <a:fld id="{55168EDA-1A61-4270-B9EB-560F9D719B86}"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50EF-44F8-A304-D94D2F80EC90}"/>
                </c:ext>
              </c:extLst>
            </c:dLbl>
            <c:dLbl>
              <c:idx val="4"/>
              <c:layout>
                <c:manualLayout>
                  <c:x val="-2.5594554446167189E-2"/>
                  <c:y val="4.9264503220669352E-2"/>
                </c:manualLayout>
              </c:layout>
              <c:tx>
                <c:rich>
                  <a:bodyPr/>
                  <a:lstStyle/>
                  <a:p>
                    <a:fld id="{D7D67306-DBC7-4CAE-91DD-3D7982C7FCEB}"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50EF-44F8-A304-D94D2F80EC90}"/>
                </c:ext>
              </c:extLst>
            </c:dLbl>
            <c:dLbl>
              <c:idx val="5"/>
              <c:layout>
                <c:manualLayout>
                  <c:x val="-1.2797277223083641E-2"/>
                  <c:y val="-1.03714743622462E-2"/>
                </c:manualLayout>
              </c:layout>
              <c:tx>
                <c:rich>
                  <a:bodyPr/>
                  <a:lstStyle/>
                  <a:p>
                    <a:fld id="{D017539C-7709-47E7-BCC6-87A156487652}"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50EF-44F8-A304-D94D2F80EC90}"/>
                </c:ext>
              </c:extLst>
            </c:dLbl>
            <c:dLbl>
              <c:idx val="6"/>
              <c:layout>
                <c:manualLayout>
                  <c:x val="-1.0237821778466837E-2"/>
                  <c:y val="0"/>
                </c:manualLayout>
              </c:layout>
              <c:tx>
                <c:rich>
                  <a:bodyPr/>
                  <a:lstStyle/>
                  <a:p>
                    <a:fld id="{C4FABBE5-A445-4F1C-9527-04F5949454C8}"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0EF-44F8-A304-D94D2F80EC90}"/>
                </c:ext>
              </c:extLst>
            </c:dLbl>
            <c:dLbl>
              <c:idx val="7"/>
              <c:layout>
                <c:manualLayout>
                  <c:x val="-2.5594554446168034E-3"/>
                  <c:y val="5.1857371811230525E-3"/>
                </c:manualLayout>
              </c:layout>
              <c:tx>
                <c:rich>
                  <a:bodyPr/>
                  <a:lstStyle/>
                  <a:p>
                    <a:fld id="{A85E1321-D17F-41E1-9B63-5C7E21012C2F}"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0EF-44F8-A304-D94D2F80EC90}"/>
                </c:ext>
              </c:extLst>
            </c:dLbl>
            <c:dLbl>
              <c:idx val="8"/>
              <c:layout>
                <c:manualLayout>
                  <c:x val="-9.3845615523387332E-17"/>
                  <c:y val="-1.03714743622462E-2"/>
                </c:manualLayout>
              </c:layout>
              <c:tx>
                <c:rich>
                  <a:bodyPr/>
                  <a:lstStyle/>
                  <a:p>
                    <a:fld id="{38F3BE2C-B482-4CA7-B002-EC3416FBDE23}"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50EF-44F8-A304-D94D2F80EC90}"/>
                </c:ext>
              </c:extLst>
            </c:dLbl>
            <c:dLbl>
              <c:idx val="9"/>
              <c:layout>
                <c:manualLayout>
                  <c:x val="-1.5356732667700256E-2"/>
                  <c:y val="-7.7786057716846503E-3"/>
                </c:manualLayout>
              </c:layout>
              <c:tx>
                <c:rich>
                  <a:bodyPr/>
                  <a:lstStyle/>
                  <a:p>
                    <a:fld id="{1F5AF884-9D52-442E-848D-919C54E61CDF}"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50EF-44F8-A304-D94D2F80EC90}"/>
                </c:ext>
              </c:extLst>
            </c:dLbl>
            <c:dLbl>
              <c:idx val="10"/>
              <c:layout>
                <c:manualLayout>
                  <c:x val="-1.023782177846679E-2"/>
                  <c:y val="5.1857371811231002E-3"/>
                </c:manualLayout>
              </c:layout>
              <c:tx>
                <c:rich>
                  <a:bodyPr/>
                  <a:lstStyle/>
                  <a:p>
                    <a:fld id="{1EE910E0-BEC6-49CE-807F-082DB2D58163}"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0EF-44F8-A304-D94D2F80EC90}"/>
                </c:ext>
              </c:extLst>
            </c:dLbl>
            <c:dLbl>
              <c:idx val="11"/>
              <c:layout>
                <c:manualLayout>
                  <c:x val="-7.6783663338502225E-3"/>
                  <c:y val="7.7786057716846503E-3"/>
                </c:manualLayout>
              </c:layout>
              <c:tx>
                <c:rich>
                  <a:bodyPr/>
                  <a:lstStyle/>
                  <a:p>
                    <a:fld id="{8704B9BC-E133-453F-A7A3-C5433F1A1727}"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50EF-44F8-A304-D94D2F80EC90}"/>
                </c:ext>
              </c:extLst>
            </c:dLbl>
            <c:dLbl>
              <c:idx val="12"/>
              <c:layout>
                <c:manualLayout>
                  <c:x val="-1.2797277223083547E-2"/>
                  <c:y val="-1.5557211543369301E-2"/>
                </c:manualLayout>
              </c:layout>
              <c:tx>
                <c:rich>
                  <a:bodyPr/>
                  <a:lstStyle/>
                  <a:p>
                    <a:fld id="{9D3AE96E-F04D-4AA6-BC1B-15CAEF7499D8}"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0EF-44F8-A304-D94D2F80EC90}"/>
                </c:ext>
              </c:extLst>
            </c:dLbl>
            <c:dLbl>
              <c:idx val="13"/>
              <c:layout>
                <c:manualLayout>
                  <c:x val="-8.7021485116968125E-2"/>
                  <c:y val="-2.59286859056174E-3"/>
                </c:manualLayout>
              </c:layout>
              <c:tx>
                <c:rich>
                  <a:bodyPr/>
                  <a:lstStyle/>
                  <a:p>
                    <a:fld id="{63BB59CF-4B86-499C-9B3C-A71358F0EA82}"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50EF-44F8-A304-D94D2F80EC90}"/>
                </c:ext>
              </c:extLst>
            </c:dLbl>
            <c:dLbl>
              <c:idx val="14"/>
              <c:layout>
                <c:manualLayout>
                  <c:x val="0"/>
                  <c:y val="-1.03714743622462E-2"/>
                </c:manualLayout>
              </c:layout>
              <c:tx>
                <c:rich>
                  <a:bodyPr/>
                  <a:lstStyle/>
                  <a:p>
                    <a:fld id="{9426F882-CBA5-4221-93B4-350ADBFCB91C}"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50EF-44F8-A304-D94D2F80EC90}"/>
                </c:ext>
              </c:extLst>
            </c:dLbl>
            <c:dLbl>
              <c:idx val="15"/>
              <c:layout>
                <c:manualLayout>
                  <c:x val="-1.2797277223083641E-2"/>
                  <c:y val="-2.0742948724492401E-2"/>
                </c:manualLayout>
              </c:layout>
              <c:tx>
                <c:rich>
                  <a:bodyPr/>
                  <a:lstStyle/>
                  <a:p>
                    <a:fld id="{28DD2FCF-BF09-4839-A997-14B071704E85}"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50EF-44F8-A304-D94D2F80EC90}"/>
                </c:ext>
              </c:extLst>
            </c:dLbl>
            <c:dLbl>
              <c:idx val="16"/>
              <c:layout>
                <c:manualLayout>
                  <c:x val="-1.7916188112317061E-2"/>
                  <c:y val="1.0371474362246105E-2"/>
                </c:manualLayout>
              </c:layout>
              <c:tx>
                <c:rich>
                  <a:bodyPr/>
                  <a:lstStyle/>
                  <a:p>
                    <a:fld id="{61B4CAC1-32CB-4641-875A-0B503F77EC36}"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50EF-44F8-A304-D94D2F80EC90}"/>
                </c:ext>
              </c:extLst>
            </c:dLbl>
            <c:dLbl>
              <c:idx val="17"/>
              <c:layout>
                <c:manualLayout>
                  <c:x val="-4.0951287113867446E-2"/>
                  <c:y val="-5.1857371811230998E-2"/>
                </c:manualLayout>
              </c:layout>
              <c:tx>
                <c:rich>
                  <a:bodyPr/>
                  <a:lstStyle/>
                  <a:p>
                    <a:fld id="{05F685E4-ECC1-4E21-BB85-AD461F62C035}"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50EF-44F8-A304-D94D2F80EC90}"/>
                </c:ext>
              </c:extLst>
            </c:dLbl>
            <c:dLbl>
              <c:idx val="18"/>
              <c:layout>
                <c:manualLayout>
                  <c:x val="-1.2797277223083547E-2"/>
                  <c:y val="-7.7786057716847448E-3"/>
                </c:manualLayout>
              </c:layout>
              <c:tx>
                <c:rich>
                  <a:bodyPr/>
                  <a:lstStyle/>
                  <a:p>
                    <a:fld id="{3681AE90-F8CA-4939-941C-93994765777F}"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50EF-44F8-A304-D94D2F80EC90}"/>
                </c:ext>
              </c:extLst>
            </c:dLbl>
            <c:dLbl>
              <c:idx val="19"/>
              <c:layout>
                <c:manualLayout>
                  <c:x val="-0.11005658411851851"/>
                  <c:y val="3.6300160267861703E-2"/>
                </c:manualLayout>
              </c:layout>
              <c:tx>
                <c:rich>
                  <a:bodyPr/>
                  <a:lstStyle/>
                  <a:p>
                    <a:fld id="{44E7D713-59C2-4305-B16B-283F8223E807}"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50EF-44F8-A304-D94D2F80EC90}"/>
                </c:ext>
              </c:extLst>
            </c:dLbl>
            <c:dLbl>
              <c:idx val="20"/>
              <c:layout>
                <c:manualLayout>
                  <c:x val="-1.0237821778466931E-2"/>
                  <c:y val="-1.0371474362246247E-2"/>
                </c:manualLayout>
              </c:layout>
              <c:tx>
                <c:rich>
                  <a:bodyPr/>
                  <a:lstStyle/>
                  <a:p>
                    <a:fld id="{0E1B404D-81B3-47EB-A7F4-EA7292CDA0BC}"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0EF-44F8-A304-D94D2F80EC90}"/>
                </c:ext>
              </c:extLst>
            </c:dLbl>
            <c:dLbl>
              <c:idx val="21"/>
              <c:layout>
                <c:manualLayout>
                  <c:x val="-8.7021485116968125E-2"/>
                  <c:y val="5.1857371811231947E-3"/>
                </c:manualLayout>
              </c:layout>
              <c:tx>
                <c:rich>
                  <a:bodyPr/>
                  <a:lstStyle/>
                  <a:p>
                    <a:fld id="{B4D21A42-DC3A-4A81-86CE-A18233F594BA}"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50EF-44F8-A304-D94D2F80EC90}"/>
                </c:ext>
              </c:extLst>
            </c:dLbl>
            <c:dLbl>
              <c:idx val="22"/>
              <c:layout>
                <c:manualLayout>
                  <c:x val="-2.5594554446167566E-3"/>
                  <c:y val="-7.7786057716846503E-3"/>
                </c:manualLayout>
              </c:layout>
              <c:tx>
                <c:rich>
                  <a:bodyPr/>
                  <a:lstStyle/>
                  <a:p>
                    <a:fld id="{775F6FA1-5449-4B15-A3EF-6A86698E8CB4}"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0EF-44F8-A304-D94D2F80EC90}"/>
                </c:ext>
              </c:extLst>
            </c:dLbl>
            <c:dLbl>
              <c:idx val="23"/>
              <c:layout>
                <c:manualLayout>
                  <c:x val="-1.2797277223083547E-2"/>
                  <c:y val="-7.7786057716847448E-3"/>
                </c:manualLayout>
              </c:layout>
              <c:tx>
                <c:rich>
                  <a:bodyPr/>
                  <a:lstStyle/>
                  <a:p>
                    <a:fld id="{1B920183-AFFF-4E41-A320-99328FD35D4A}"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0EF-44F8-A304-D94D2F80EC90}"/>
                </c:ext>
              </c:extLst>
            </c:dLbl>
            <c:dLbl>
              <c:idx val="24"/>
              <c:layout>
                <c:manualLayout>
                  <c:x val="-1.0237821778467026E-2"/>
                  <c:y val="-1.0371474362246105E-2"/>
                </c:manualLayout>
              </c:layout>
              <c:tx>
                <c:rich>
                  <a:bodyPr/>
                  <a:lstStyle/>
                  <a:p>
                    <a:fld id="{E7137C29-36C6-43E1-A76D-D6B3FBF235C5}"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50EF-44F8-A304-D94D2F80EC90}"/>
                </c:ext>
              </c:extLst>
            </c:dLbl>
            <c:dLbl>
              <c:idx val="25"/>
              <c:layout>
                <c:manualLayout>
                  <c:x val="-5.1189108892334186E-3"/>
                  <c:y val="-9.5070750055172831E-17"/>
                </c:manualLayout>
              </c:layout>
              <c:tx>
                <c:rich>
                  <a:bodyPr/>
                  <a:lstStyle/>
                  <a:p>
                    <a:fld id="{BDA1CED0-28D2-4B0B-8172-86934D33E7F5}"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50EF-44F8-A304-D94D2F80EC90}"/>
                </c:ext>
              </c:extLst>
            </c:dLbl>
            <c:dLbl>
              <c:idx val="26"/>
              <c:layout>
                <c:manualLayout>
                  <c:x val="-1.0237821778466837E-2"/>
                  <c:y val="0"/>
                </c:manualLayout>
              </c:layout>
              <c:tx>
                <c:rich>
                  <a:bodyPr/>
                  <a:lstStyle/>
                  <a:p>
                    <a:fld id="{DABEBB5D-56F0-4348-9EAA-E51C9EB6E044}"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50EF-44F8-A304-D94D2F80EC9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de-DE"/>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'Résumé et figure'!$B$8:$AB$8</c:f>
              <c:numCache>
                <c:formatCode>0.0</c:formatCode>
                <c:ptCount val="27"/>
                <c:pt idx="0">
                  <c:v>72.092108838991578</c:v>
                </c:pt>
                <c:pt idx="1">
                  <c:v>51.201193483677848</c:v>
                </c:pt>
                <c:pt idx="2">
                  <c:v>60.387933708481739</c:v>
                </c:pt>
                <c:pt idx="3">
                  <c:v>52.717966247959488</c:v>
                </c:pt>
                <c:pt idx="4">
                  <c:v>62.898078839236071</c:v>
                </c:pt>
                <c:pt idx="5">
                  <c:v>62.566596422149772</c:v>
                </c:pt>
                <c:pt idx="6">
                  <c:v>43.059133332266313</c:v>
                </c:pt>
                <c:pt idx="7">
                  <c:v>40.858123002056857</c:v>
                </c:pt>
                <c:pt idx="8">
                  <c:v>60.22212299039078</c:v>
                </c:pt>
                <c:pt idx="9">
                  <c:v>60.864952793701562</c:v>
                </c:pt>
                <c:pt idx="10">
                  <c:v>41.257357986346541</c:v>
                </c:pt>
                <c:pt idx="11">
                  <c:v>61.425983576634671</c:v>
                </c:pt>
                <c:pt idx="12">
                  <c:v>46.095437091582149</c:v>
                </c:pt>
                <c:pt idx="13">
                  <c:v>59.099317594989174</c:v>
                </c:pt>
                <c:pt idx="14">
                  <c:v>60.27662212941879</c:v>
                </c:pt>
                <c:pt idx="15">
                  <c:v>56.877430468093571</c:v>
                </c:pt>
                <c:pt idx="16">
                  <c:v>60.981598936541971</c:v>
                </c:pt>
                <c:pt idx="17">
                  <c:v>57.143403863665867</c:v>
                </c:pt>
                <c:pt idx="18">
                  <c:v>70.967799841224107</c:v>
                </c:pt>
                <c:pt idx="19">
                  <c:v>56.414874310954055</c:v>
                </c:pt>
                <c:pt idx="20">
                  <c:v>52.750370044781285</c:v>
                </c:pt>
                <c:pt idx="21">
                  <c:v>49.978202587678169</c:v>
                </c:pt>
                <c:pt idx="22">
                  <c:v>38.9217479380073</c:v>
                </c:pt>
                <c:pt idx="23">
                  <c:v>47.502839984485959</c:v>
                </c:pt>
                <c:pt idx="24">
                  <c:v>76.513916142588798</c:v>
                </c:pt>
                <c:pt idx="25">
                  <c:v>64.901366963591002</c:v>
                </c:pt>
                <c:pt idx="26">
                  <c:v>62.594309369461463</c:v>
                </c:pt>
              </c:numCache>
            </c:numRef>
          </c:xVal>
          <c:yVal>
            <c:numRef>
              <c:f>'Résumé et figure'!$B$9:$AB$9</c:f>
              <c:numCache>
                <c:formatCode>0.0</c:formatCode>
                <c:ptCount val="27"/>
                <c:pt idx="0">
                  <c:v>68.1789339583908</c:v>
                </c:pt>
                <c:pt idx="1">
                  <c:v>41.447935000235894</c:v>
                </c:pt>
                <c:pt idx="2">
                  <c:v>58.347796537880676</c:v>
                </c:pt>
                <c:pt idx="3">
                  <c:v>37.929498710032988</c:v>
                </c:pt>
                <c:pt idx="4">
                  <c:v>35.950254646521152</c:v>
                </c:pt>
                <c:pt idx="5">
                  <c:v>49.515224358974358</c:v>
                </c:pt>
                <c:pt idx="6">
                  <c:v>50.408444286966748</c:v>
                </c:pt>
                <c:pt idx="7">
                  <c:v>55.914882832691141</c:v>
                </c:pt>
                <c:pt idx="8">
                  <c:v>46.836564642582935</c:v>
                </c:pt>
                <c:pt idx="9">
                  <c:v>48.501089531574372</c:v>
                </c:pt>
                <c:pt idx="10">
                  <c:v>65.466393788953553</c:v>
                </c:pt>
                <c:pt idx="11">
                  <c:v>35.846728567557982</c:v>
                </c:pt>
                <c:pt idx="12">
                  <c:v>57.682837268405159</c:v>
                </c:pt>
                <c:pt idx="13">
                  <c:v>35.459817831902633</c:v>
                </c:pt>
                <c:pt idx="14">
                  <c:v>38.701923076923073</c:v>
                </c:pt>
                <c:pt idx="15">
                  <c:v>37.798416094361663</c:v>
                </c:pt>
                <c:pt idx="16">
                  <c:v>55.29702309815837</c:v>
                </c:pt>
                <c:pt idx="17">
                  <c:v>39.270829084895865</c:v>
                </c:pt>
                <c:pt idx="18">
                  <c:v>46.435728046567505</c:v>
                </c:pt>
                <c:pt idx="19">
                  <c:v>38.807415156213629</c:v>
                </c:pt>
                <c:pt idx="20">
                  <c:v>49.378741517641465</c:v>
                </c:pt>
                <c:pt idx="21">
                  <c:v>31.557047959874044</c:v>
                </c:pt>
                <c:pt idx="22">
                  <c:v>57.947403229441562</c:v>
                </c:pt>
                <c:pt idx="23">
                  <c:v>34.907699118354152</c:v>
                </c:pt>
                <c:pt idx="24">
                  <c:v>37.180407580392632</c:v>
                </c:pt>
                <c:pt idx="25">
                  <c:v>32.63641503438334</c:v>
                </c:pt>
                <c:pt idx="26">
                  <c:v>51.561342806025301</c:v>
                </c:pt>
              </c:numCache>
            </c:numRef>
          </c:yVal>
          <c:bubbleSize>
            <c:numRef>
              <c:f>'Résumé et figure'!$B$10:$AB$10</c:f>
              <c:numCache>
                <c:formatCode>0</c:formatCode>
                <c:ptCount val="27"/>
                <c:pt idx="0">
                  <c:v>735.80799999999999</c:v>
                </c:pt>
                <c:pt idx="1">
                  <c:v>16.733000000000001</c:v>
                </c:pt>
                <c:pt idx="2">
                  <c:v>56.704999999999998</c:v>
                </c:pt>
                <c:pt idx="3">
                  <c:v>1071.2159999999999</c:v>
                </c:pt>
                <c:pt idx="4">
                  <c:v>301.32299999999998</c:v>
                </c:pt>
                <c:pt idx="5">
                  <c:v>201.38399999999999</c:v>
                </c:pt>
                <c:pt idx="6">
                  <c:v>346.67399999999998</c:v>
                </c:pt>
                <c:pt idx="7">
                  <c:v>531.10199999999998</c:v>
                </c:pt>
                <c:pt idx="8">
                  <c:v>42.371000000000002</c:v>
                </c:pt>
                <c:pt idx="9">
                  <c:v>206.13800000000001</c:v>
                </c:pt>
                <c:pt idx="10">
                  <c:v>74.84</c:v>
                </c:pt>
                <c:pt idx="11">
                  <c:v>437.94400000000002</c:v>
                </c:pt>
                <c:pt idx="12">
                  <c:v>179.518</c:v>
                </c:pt>
                <c:pt idx="13">
                  <c:v>45.344999999999999</c:v>
                </c:pt>
                <c:pt idx="14">
                  <c:v>39.661999999999999</c:v>
                </c:pt>
                <c:pt idx="15">
                  <c:v>540.03599999999994</c:v>
                </c:pt>
                <c:pt idx="16">
                  <c:v>88.667000000000002</c:v>
                </c:pt>
                <c:pt idx="17">
                  <c:v>289.79199999999997</c:v>
                </c:pt>
                <c:pt idx="18">
                  <c:v>168.93100000000001</c:v>
                </c:pt>
                <c:pt idx="19">
                  <c:v>299.50900000000001</c:v>
                </c:pt>
                <c:pt idx="20">
                  <c:v>358.90300000000002</c:v>
                </c:pt>
                <c:pt idx="21">
                  <c:v>38.274999999999999</c:v>
                </c:pt>
                <c:pt idx="22">
                  <c:v>855.10599999999999</c:v>
                </c:pt>
                <c:pt idx="23">
                  <c:v>371.28800000000001</c:v>
                </c:pt>
                <c:pt idx="24">
                  <c:v>133.739</c:v>
                </c:pt>
                <c:pt idx="25">
                  <c:v>1620.02</c:v>
                </c:pt>
                <c:pt idx="26">
                  <c:v>40.200000000000003</c:v>
                </c:pt>
              </c:numCache>
            </c:numRef>
          </c:bubbleSize>
          <c:bubble3D val="0"/>
          <c:extLst>
            <c:ext xmlns:c15="http://schemas.microsoft.com/office/drawing/2012/chart" uri="{02D57815-91ED-43cb-92C2-25804820EDAC}">
              <c15:datalabelsRange>
                <c15:f>'Résumé et figure'!$B$6:$AB$6</c15:f>
                <c15:dlblRangeCache>
                  <c:ptCount val="27"/>
                  <c:pt idx="0">
                    <c:v>AG</c:v>
                  </c:pt>
                  <c:pt idx="1">
                    <c:v>AI</c:v>
                  </c:pt>
                  <c:pt idx="2">
                    <c:v>AR</c:v>
                  </c:pt>
                  <c:pt idx="3">
                    <c:v>BE</c:v>
                  </c:pt>
                  <c:pt idx="4">
                    <c:v>BL</c:v>
                  </c:pt>
                  <c:pt idx="5">
                    <c:v>BS</c:v>
                  </c:pt>
                  <c:pt idx="6">
                    <c:v>FR</c:v>
                  </c:pt>
                  <c:pt idx="7">
                    <c:v>GE</c:v>
                  </c:pt>
                  <c:pt idx="8">
                    <c:v>GL</c:v>
                  </c:pt>
                  <c:pt idx="9">
                    <c:v>GR</c:v>
                  </c:pt>
                  <c:pt idx="10">
                    <c:v>JU</c:v>
                  </c:pt>
                  <c:pt idx="11">
                    <c:v>LU</c:v>
                  </c:pt>
                  <c:pt idx="12">
                    <c:v>NE</c:v>
                  </c:pt>
                  <c:pt idx="13">
                    <c:v>NW</c:v>
                  </c:pt>
                  <c:pt idx="14">
                    <c:v>OW</c:v>
                  </c:pt>
                  <c:pt idx="15">
                    <c:v>SG</c:v>
                  </c:pt>
                  <c:pt idx="16">
                    <c:v>SH</c:v>
                  </c:pt>
                  <c:pt idx="17">
                    <c:v>SO</c:v>
                  </c:pt>
                  <c:pt idx="18">
                    <c:v>SZ</c:v>
                  </c:pt>
                  <c:pt idx="19">
                    <c:v>TG</c:v>
                  </c:pt>
                  <c:pt idx="20">
                    <c:v>TI</c:v>
                  </c:pt>
                  <c:pt idx="21">
                    <c:v>UR</c:v>
                  </c:pt>
                  <c:pt idx="22">
                    <c:v>VD</c:v>
                  </c:pt>
                  <c:pt idx="23">
                    <c:v>VS</c:v>
                  </c:pt>
                  <c:pt idx="24">
                    <c:v>ZG</c:v>
                  </c:pt>
                  <c:pt idx="25">
                    <c:v>ZH</c:v>
                  </c:pt>
                  <c:pt idx="26">
                    <c:v>LI</c:v>
                  </c:pt>
                </c15:dlblRangeCache>
              </c15:datalabelsRange>
            </c:ext>
            <c:ext xmlns:c16="http://schemas.microsoft.com/office/drawing/2014/chart" uri="{C3380CC4-5D6E-409C-BE32-E72D297353CC}">
              <c16:uniqueId val="{00000022-50EF-44F8-A304-D94D2F80EC90}"/>
            </c:ext>
          </c:extLst>
        </c:ser>
        <c:dLbls>
          <c:dLblPos val="ctr"/>
          <c:showLegendKey val="0"/>
          <c:showVal val="1"/>
          <c:showCatName val="0"/>
          <c:showSerName val="0"/>
          <c:showPercent val="0"/>
          <c:showBubbleSize val="0"/>
        </c:dLbls>
        <c:bubbleScale val="40"/>
        <c:showNegBubbles val="0"/>
        <c:axId val="2086972656"/>
        <c:axId val="2086970736"/>
      </c:bubbleChart>
      <c:valAx>
        <c:axId val="2086972656"/>
        <c:scaling>
          <c:orientation val="minMax"/>
          <c:max val="80"/>
          <c:min val="20"/>
        </c:scaling>
        <c:delete val="0"/>
        <c:axPos val="b"/>
        <c:majorGridlines>
          <c:spPr>
            <a:ln w="6350" cap="flat" cmpd="sng" algn="ctr">
              <a:solidFill>
                <a:schemeClr val="tx1">
                  <a:lumMod val="50000"/>
                  <a:lumOff val="50000"/>
                </a:schemeClr>
              </a:solidFill>
              <a:prstDash val="dash"/>
              <a:round/>
            </a:ln>
            <a:effectLst/>
          </c:spPr>
        </c:majorGridlines>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2086970736"/>
        <c:crosses val="autoZero"/>
        <c:crossBetween val="midCat"/>
      </c:valAx>
      <c:valAx>
        <c:axId val="2086970736"/>
        <c:scaling>
          <c:orientation val="minMax"/>
          <c:max val="80"/>
          <c:min val="20"/>
        </c:scaling>
        <c:delete val="0"/>
        <c:axPos val="l"/>
        <c:majorGridlines>
          <c:spPr>
            <a:ln w="6350" cap="flat" cmpd="sng" algn="ctr">
              <a:solidFill>
                <a:schemeClr val="tx1">
                  <a:lumMod val="50000"/>
                  <a:lumOff val="50000"/>
                </a:schemeClr>
              </a:solidFill>
              <a:round/>
            </a:ln>
            <a:effectLst/>
          </c:spPr>
        </c:majorGridlines>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20869726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689880333503312E-2"/>
          <c:y val="7.0724280121965175E-2"/>
          <c:w val="0.90956634642889189"/>
          <c:h val="0.80325555493897149"/>
        </c:manualLayout>
      </c:layout>
      <c:lineChart>
        <c:grouping val="standard"/>
        <c:varyColors val="0"/>
        <c:ser>
          <c:idx val="0"/>
          <c:order val="0"/>
          <c:tx>
            <c:strRef>
              <c:f>'Classements antécédents'!$B$68</c:f>
              <c:strCache>
                <c:ptCount val="1"/>
                <c:pt idx="0">
                  <c:v>AG Indice de liberté</c:v>
                </c:pt>
              </c:strCache>
            </c:strRef>
          </c:tx>
          <c:spPr>
            <a:ln w="28575" cap="rnd">
              <a:solidFill>
                <a:srgbClr val="BC0000"/>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antécédents'!$B$69:$B$85</c:f>
              <c:numCache>
                <c:formatCode>General</c:formatCode>
                <c:ptCount val="17"/>
                <c:pt idx="0">
                  <c:v>2</c:v>
                </c:pt>
                <c:pt idx="1">
                  <c:v>3</c:v>
                </c:pt>
                <c:pt idx="2">
                  <c:v>1</c:v>
                </c:pt>
                <c:pt idx="3">
                  <c:v>1</c:v>
                </c:pt>
                <c:pt idx="4">
                  <c:v>1</c:v>
                </c:pt>
                <c:pt idx="5">
                  <c:v>1</c:v>
                </c:pt>
                <c:pt idx="6">
                  <c:v>1</c:v>
                </c:pt>
                <c:pt idx="7">
                  <c:v>1</c:v>
                </c:pt>
                <c:pt idx="8">
                  <c:v>1</c:v>
                </c:pt>
                <c:pt idx="9">
                  <c:v>1</c:v>
                </c:pt>
                <c:pt idx="10">
                  <c:v>3</c:v>
                </c:pt>
                <c:pt idx="11">
                  <c:v>3</c:v>
                </c:pt>
                <c:pt idx="12">
                  <c:v>3</c:v>
                </c:pt>
                <c:pt idx="13">
                  <c:v>3</c:v>
                </c:pt>
                <c:pt idx="14">
                  <c:v>2</c:v>
                </c:pt>
                <c:pt idx="15">
                  <c:v>1</c:v>
                </c:pt>
                <c:pt idx="16">
                  <c:v>1</c:v>
                </c:pt>
              </c:numCache>
            </c:numRef>
          </c:val>
          <c:smooth val="0"/>
          <c:extLst>
            <c:ext xmlns:c16="http://schemas.microsoft.com/office/drawing/2014/chart" uri="{C3380CC4-5D6E-409C-BE32-E72D297353CC}">
              <c16:uniqueId val="{00000000-B789-4EDD-9299-81EBF9894502}"/>
            </c:ext>
          </c:extLst>
        </c:ser>
        <c:ser>
          <c:idx val="1"/>
          <c:order val="1"/>
          <c:tx>
            <c:strRef>
              <c:f>'Classements antécédents'!$C$68</c:f>
              <c:strCache>
                <c:ptCount val="1"/>
              </c:strCache>
            </c:strRef>
          </c:tx>
          <c:spPr>
            <a:ln w="28575" cap="rnd">
              <a:solidFill>
                <a:srgbClr val="FF0000"/>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antécédents'!$C$69:$C$85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1-B789-4EDD-9299-81EBF9894502}"/>
            </c:ext>
          </c:extLst>
        </c:ser>
        <c:ser>
          <c:idx val="2"/>
          <c:order val="2"/>
          <c:tx>
            <c:strRef>
              <c:f>'Classements antécédents'!$D$68</c:f>
              <c:strCache>
                <c:ptCount val="1"/>
              </c:strCache>
            </c:strRef>
          </c:tx>
          <c:spPr>
            <a:ln w="28575" cap="rnd">
              <a:solidFill>
                <a:srgbClr val="FF7F00"/>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antécédents'!$D$69:$D$85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2-B789-4EDD-9299-81EBF9894502}"/>
            </c:ext>
          </c:extLst>
        </c:ser>
        <c:ser>
          <c:idx val="3"/>
          <c:order val="3"/>
          <c:tx>
            <c:strRef>
              <c:f>'Classements antécédents'!$E$68</c:f>
              <c:strCache>
                <c:ptCount val="1"/>
              </c:strCache>
            </c:strRef>
          </c:tx>
          <c:spPr>
            <a:ln w="28575" cap="rnd">
              <a:solidFill>
                <a:srgbClr val="FFB400"/>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antécédents'!$E$69:$E$85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3-B789-4EDD-9299-81EBF9894502}"/>
            </c:ext>
          </c:extLst>
        </c:ser>
        <c:ser>
          <c:idx val="4"/>
          <c:order val="4"/>
          <c:tx>
            <c:strRef>
              <c:f>'Classements antécédents'!$F$68</c:f>
              <c:strCache>
                <c:ptCount val="1"/>
              </c:strCache>
            </c:strRef>
          </c:tx>
          <c:spPr>
            <a:ln w="28575" cap="rnd">
              <a:solidFill>
                <a:srgbClr val="FFD700"/>
              </a:solidFill>
              <a:prstDash val="solid"/>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antécédents'!$F$69:$F$85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4-B789-4EDD-9299-81EBF9894502}"/>
            </c:ext>
          </c:extLst>
        </c:ser>
        <c:ser>
          <c:idx val="5"/>
          <c:order val="5"/>
          <c:tx>
            <c:strRef>
              <c:f>'Classements antécédents'!$G$68</c:f>
              <c:strCache>
                <c:ptCount val="1"/>
              </c:strCache>
            </c:strRef>
          </c:tx>
          <c:spPr>
            <a:ln w="28575" cap="rnd">
              <a:solidFill>
                <a:srgbClr val="B3D334"/>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antécédents'!$G$69:$G$85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5-B789-4EDD-9299-81EBF9894502}"/>
            </c:ext>
          </c:extLst>
        </c:ser>
        <c:ser>
          <c:idx val="6"/>
          <c:order val="6"/>
          <c:tx>
            <c:strRef>
              <c:f>'Classements antécédents'!$H$68</c:f>
              <c:strCache>
                <c:ptCount val="1"/>
              </c:strCache>
            </c:strRef>
          </c:tx>
          <c:spPr>
            <a:ln w="28575" cap="rnd">
              <a:solidFill>
                <a:srgbClr val="66CC00"/>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antécédents'!$H$69:$H$85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6-B789-4EDD-9299-81EBF9894502}"/>
            </c:ext>
          </c:extLst>
        </c:ser>
        <c:ser>
          <c:idx val="7"/>
          <c:order val="7"/>
          <c:tx>
            <c:strRef>
              <c:f>'Classements antécédents'!$I$68</c:f>
              <c:strCache>
                <c:ptCount val="1"/>
              </c:strCache>
            </c:strRef>
          </c:tx>
          <c:spPr>
            <a:ln w="28575" cap="rnd">
              <a:solidFill>
                <a:srgbClr val="009900"/>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antécédents'!$I$69:$I$85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7-B789-4EDD-9299-81EBF9894502}"/>
            </c:ext>
          </c:extLst>
        </c:ser>
        <c:ser>
          <c:idx val="8"/>
          <c:order val="8"/>
          <c:tx>
            <c:strRef>
              <c:f>'Classements antécédents'!$J$68</c:f>
              <c:strCache>
                <c:ptCount val="1"/>
              </c:strCache>
            </c:strRef>
          </c:tx>
          <c:spPr>
            <a:ln w="28575" cap="rnd">
              <a:solidFill>
                <a:srgbClr val="00CC88"/>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antécédents'!$J$69:$J$85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8-B789-4EDD-9299-81EBF9894502}"/>
            </c:ext>
          </c:extLst>
        </c:ser>
        <c:ser>
          <c:idx val="9"/>
          <c:order val="9"/>
          <c:tx>
            <c:strRef>
              <c:f>'Classements antécédents'!$K$68</c:f>
              <c:strCache>
                <c:ptCount val="1"/>
              </c:strCache>
            </c:strRef>
          </c:tx>
          <c:spPr>
            <a:ln w="28575" cap="rnd">
              <a:solidFill>
                <a:srgbClr val="00CCCC"/>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antécédents'!$K$69:$K$85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9-B789-4EDD-9299-81EBF9894502}"/>
            </c:ext>
          </c:extLst>
        </c:ser>
        <c:ser>
          <c:idx val="10"/>
          <c:order val="10"/>
          <c:tx>
            <c:strRef>
              <c:f>'Classements antécédents'!$L$68</c:f>
              <c:strCache>
                <c:ptCount val="1"/>
              </c:strCache>
            </c:strRef>
          </c:tx>
          <c:spPr>
            <a:ln w="28575" cap="rnd">
              <a:solidFill>
                <a:srgbClr val="69CDFF"/>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antécédents'!$L$69:$L$85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A-B789-4EDD-9299-81EBF9894502}"/>
            </c:ext>
          </c:extLst>
        </c:ser>
        <c:ser>
          <c:idx val="11"/>
          <c:order val="11"/>
          <c:tx>
            <c:strRef>
              <c:f>'Classements antécédents'!$M$68</c:f>
              <c:strCache>
                <c:ptCount val="1"/>
              </c:strCache>
            </c:strRef>
          </c:tx>
          <c:spPr>
            <a:ln w="28575" cap="rnd">
              <a:solidFill>
                <a:srgbClr val="0079FF"/>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antécédents'!$M$69:$M$85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B-B789-4EDD-9299-81EBF9894502}"/>
            </c:ext>
          </c:extLst>
        </c:ser>
        <c:ser>
          <c:idx val="12"/>
          <c:order val="12"/>
          <c:tx>
            <c:strRef>
              <c:f>'Classements antécédents'!$N$68</c:f>
              <c:strCache>
                <c:ptCount val="1"/>
              </c:strCache>
            </c:strRef>
          </c:tx>
          <c:spPr>
            <a:ln w="28575" cap="rnd">
              <a:solidFill>
                <a:srgbClr val="0049B4"/>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antécédents'!$N$69:$N$85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C-B789-4EDD-9299-81EBF9894502}"/>
            </c:ext>
          </c:extLst>
        </c:ser>
        <c:ser>
          <c:idx val="13"/>
          <c:order val="13"/>
          <c:tx>
            <c:strRef>
              <c:f>'Classements antécédents'!$O$68</c:f>
              <c:strCache>
                <c:ptCount val="1"/>
              </c:strCache>
            </c:strRef>
          </c:tx>
          <c:spPr>
            <a:ln w="28575" cap="rnd">
              <a:solidFill>
                <a:srgbClr val="4D0099"/>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antécédents'!$O$69:$O$85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D-B789-4EDD-9299-81EBF9894502}"/>
            </c:ext>
          </c:extLst>
        </c:ser>
        <c:ser>
          <c:idx val="14"/>
          <c:order val="14"/>
          <c:tx>
            <c:strRef>
              <c:f>'Classements antécédents'!$P$68</c:f>
              <c:strCache>
                <c:ptCount val="1"/>
              </c:strCache>
            </c:strRef>
          </c:tx>
          <c:spPr>
            <a:ln w="28575" cap="rnd">
              <a:solidFill>
                <a:srgbClr val="9933FF"/>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antécédents'!$P$69:$P$85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E-B789-4EDD-9299-81EBF9894502}"/>
            </c:ext>
          </c:extLst>
        </c:ser>
        <c:ser>
          <c:idx val="15"/>
          <c:order val="15"/>
          <c:tx>
            <c:strRef>
              <c:f>'Classements antécédents'!$Q$68</c:f>
              <c:strCache>
                <c:ptCount val="1"/>
              </c:strCache>
            </c:strRef>
          </c:tx>
          <c:spPr>
            <a:ln w="28575" cap="rnd">
              <a:solidFill>
                <a:srgbClr val="800080"/>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antécédents'!$Q$69:$Q$85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F-B789-4EDD-9299-81EBF9894502}"/>
            </c:ext>
          </c:extLst>
        </c:ser>
        <c:ser>
          <c:idx val="16"/>
          <c:order val="16"/>
          <c:tx>
            <c:strRef>
              <c:f>'Classements antécédents'!$R$68</c:f>
              <c:strCache>
                <c:ptCount val="1"/>
              </c:strCache>
            </c:strRef>
          </c:tx>
          <c:spPr>
            <a:ln w="28575" cap="rnd">
              <a:solidFill>
                <a:srgbClr val="CC00CC"/>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antécédents'!$R$69:$R$85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0-B789-4EDD-9299-81EBF9894502}"/>
            </c:ext>
          </c:extLst>
        </c:ser>
        <c:ser>
          <c:idx val="17"/>
          <c:order val="17"/>
          <c:tx>
            <c:strRef>
              <c:f>'Classements antécédents'!$S$68</c:f>
              <c:strCache>
                <c:ptCount val="1"/>
              </c:strCache>
            </c:strRef>
          </c:tx>
          <c:spPr>
            <a:ln w="28575" cap="rnd">
              <a:solidFill>
                <a:srgbClr val="E75480"/>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antécédents'!$S$69:$S$85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1-B789-4EDD-9299-81EBF9894502}"/>
            </c:ext>
          </c:extLst>
        </c:ser>
        <c:ser>
          <c:idx val="18"/>
          <c:order val="18"/>
          <c:tx>
            <c:strRef>
              <c:f>'Classements antécédents'!$T$68</c:f>
              <c:strCache>
                <c:ptCount val="1"/>
              </c:strCache>
            </c:strRef>
          </c:tx>
          <c:spPr>
            <a:ln w="28575" cap="rnd">
              <a:solidFill>
                <a:srgbClr val="FF1493"/>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antécédents'!$T$69:$T$85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2-B789-4EDD-9299-81EBF9894502}"/>
            </c:ext>
          </c:extLst>
        </c:ser>
        <c:ser>
          <c:idx val="19"/>
          <c:order val="19"/>
          <c:tx>
            <c:strRef>
              <c:f>'Classements antécédents'!$U$68</c:f>
              <c:strCache>
                <c:ptCount val="1"/>
              </c:strCache>
            </c:strRef>
          </c:tx>
          <c:spPr>
            <a:ln w="28575" cap="rnd">
              <a:solidFill>
                <a:srgbClr val="DAAEBC"/>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antécédents'!$U$69:$U$85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3-B789-4EDD-9299-81EBF9894502}"/>
            </c:ext>
          </c:extLst>
        </c:ser>
        <c:ser>
          <c:idx val="20"/>
          <c:order val="20"/>
          <c:tx>
            <c:strRef>
              <c:f>'Classements antécédents'!$V$68</c:f>
              <c:strCache>
                <c:ptCount val="1"/>
              </c:strCache>
            </c:strRef>
          </c:tx>
          <c:spPr>
            <a:ln w="28575" cap="rnd">
              <a:solidFill>
                <a:srgbClr val="CCCCFF"/>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antécédents'!$V$69:$V$85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4-B789-4EDD-9299-81EBF9894502}"/>
            </c:ext>
          </c:extLst>
        </c:ser>
        <c:ser>
          <c:idx val="21"/>
          <c:order val="21"/>
          <c:tx>
            <c:strRef>
              <c:f>'Classements antécédents'!$W$68</c:f>
              <c:strCache>
                <c:ptCount val="1"/>
              </c:strCache>
            </c:strRef>
          </c:tx>
          <c:spPr>
            <a:ln w="28575" cap="rnd">
              <a:solidFill>
                <a:srgbClr val="5C4033"/>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antécédents'!$W$69:$W$85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5-B789-4EDD-9299-81EBF9894502}"/>
            </c:ext>
          </c:extLst>
        </c:ser>
        <c:ser>
          <c:idx val="22"/>
          <c:order val="22"/>
          <c:tx>
            <c:strRef>
              <c:f>'Classements antécédents'!$X$68</c:f>
              <c:strCache>
                <c:ptCount val="1"/>
              </c:strCache>
            </c:strRef>
          </c:tx>
          <c:spPr>
            <a:ln w="28575" cap="rnd">
              <a:solidFill>
                <a:srgbClr val="D2691E"/>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antécédents'!$X$69:$X$85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6-B789-4EDD-9299-81EBF9894502}"/>
            </c:ext>
          </c:extLst>
        </c:ser>
        <c:ser>
          <c:idx val="23"/>
          <c:order val="23"/>
          <c:tx>
            <c:strRef>
              <c:f>'Classements antécédents'!$Y$68</c:f>
              <c:strCache>
                <c:ptCount val="1"/>
              </c:strCache>
            </c:strRef>
          </c:tx>
          <c:spPr>
            <a:ln w="28575" cap="rnd">
              <a:solidFill>
                <a:srgbClr val="A67C00"/>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antécédents'!$Y$69:$Y$85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7-B789-4EDD-9299-81EBF9894502}"/>
            </c:ext>
          </c:extLst>
        </c:ser>
        <c:ser>
          <c:idx val="24"/>
          <c:order val="24"/>
          <c:tx>
            <c:strRef>
              <c:f>'Classements antécédents'!$Z$68</c:f>
              <c:strCache>
                <c:ptCount val="1"/>
              </c:strCache>
            </c:strRef>
          </c:tx>
          <c:spPr>
            <a:ln w="28575" cap="rnd">
              <a:solidFill>
                <a:schemeClr val="bg1">
                  <a:lumMod val="75000"/>
                </a:schemeClr>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antécédents'!$Z$69:$Z$85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8-B789-4EDD-9299-81EBF9894502}"/>
            </c:ext>
          </c:extLst>
        </c:ser>
        <c:ser>
          <c:idx val="25"/>
          <c:order val="25"/>
          <c:tx>
            <c:strRef>
              <c:f>'Classements antécédents'!$AA$68</c:f>
              <c:strCache>
                <c:ptCount val="1"/>
              </c:strCache>
            </c:strRef>
          </c:tx>
          <c:spPr>
            <a:ln w="28575" cap="rnd">
              <a:solidFill>
                <a:schemeClr val="tx1">
                  <a:lumMod val="50000"/>
                  <a:lumOff val="50000"/>
                </a:schemeClr>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antécédents'!$AA$69:$AA$85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9-B789-4EDD-9299-81EBF9894502}"/>
            </c:ext>
          </c:extLst>
        </c:ser>
        <c:ser>
          <c:idx val="26"/>
          <c:order val="26"/>
          <c:tx>
            <c:strRef>
              <c:f>'Classements antécédents'!$AB$68</c:f>
              <c:strCache>
                <c:ptCount val="1"/>
              </c:strCache>
            </c:strRef>
          </c:tx>
          <c:spPr>
            <a:ln w="28575" cap="rnd">
              <a:solidFill>
                <a:sysClr val="windowText" lastClr="000000"/>
              </a:solidFill>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antécédents'!$AB$69:$AB$85</c:f>
              <c:numCache>
                <c:formatCode>General</c:formatCode>
                <c:ptCount val="17"/>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A-B789-4EDD-9299-81EBF9894502}"/>
            </c:ext>
          </c:extLst>
        </c:ser>
        <c:ser>
          <c:idx val="27"/>
          <c:order val="27"/>
          <c:tx>
            <c:strRef>
              <c:f>'Classements antécédents'!$AC$68</c:f>
              <c:strCache>
                <c:ptCount val="1"/>
                <c:pt idx="0">
                  <c:v>AG Libertés économiques</c:v>
                </c:pt>
              </c:strCache>
            </c:strRef>
          </c:tx>
          <c:spPr>
            <a:ln w="28575" cap="rnd">
              <a:solidFill>
                <a:srgbClr val="BC0000"/>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antécédents'!$AC$69:$AC$85</c:f>
              <c:numCache>
                <c:formatCode>General</c:formatCode>
                <c:ptCount val="17"/>
                <c:pt idx="0">
                  <c:v>7</c:v>
                </c:pt>
                <c:pt idx="1">
                  <c:v>14</c:v>
                </c:pt>
                <c:pt idx="2">
                  <c:v>2</c:v>
                </c:pt>
                <c:pt idx="3">
                  <c:v>1</c:v>
                </c:pt>
                <c:pt idx="4">
                  <c:v>2</c:v>
                </c:pt>
                <c:pt idx="5">
                  <c:v>2</c:v>
                </c:pt>
                <c:pt idx="6">
                  <c:v>2</c:v>
                </c:pt>
                <c:pt idx="7">
                  <c:v>3</c:v>
                </c:pt>
                <c:pt idx="8">
                  <c:v>2</c:v>
                </c:pt>
                <c:pt idx="9">
                  <c:v>3</c:v>
                </c:pt>
                <c:pt idx="10">
                  <c:v>2</c:v>
                </c:pt>
                <c:pt idx="11">
                  <c:v>3</c:v>
                </c:pt>
                <c:pt idx="12">
                  <c:v>3</c:v>
                </c:pt>
                <c:pt idx="13">
                  <c:v>4</c:v>
                </c:pt>
                <c:pt idx="14">
                  <c:v>5</c:v>
                </c:pt>
                <c:pt idx="15">
                  <c:v>3</c:v>
                </c:pt>
                <c:pt idx="16">
                  <c:v>2</c:v>
                </c:pt>
              </c:numCache>
            </c:numRef>
          </c:val>
          <c:smooth val="0"/>
          <c:extLst>
            <c:ext xmlns:c16="http://schemas.microsoft.com/office/drawing/2014/chart" uri="{C3380CC4-5D6E-409C-BE32-E72D297353CC}">
              <c16:uniqueId val="{0000001B-B789-4EDD-9299-81EBF9894502}"/>
            </c:ext>
          </c:extLst>
        </c:ser>
        <c:ser>
          <c:idx val="28"/>
          <c:order val="28"/>
          <c:tx>
            <c:strRef>
              <c:f>'Classements antécédents'!$AD$68</c:f>
              <c:strCache>
                <c:ptCount val="1"/>
              </c:strCache>
            </c:strRef>
          </c:tx>
          <c:spPr>
            <a:ln w="28575" cap="rnd">
              <a:solidFill>
                <a:srgbClr val="FF0000"/>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antécédents'!$AD$69:$AD$85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C-B789-4EDD-9299-81EBF9894502}"/>
            </c:ext>
          </c:extLst>
        </c:ser>
        <c:ser>
          <c:idx val="29"/>
          <c:order val="29"/>
          <c:tx>
            <c:strRef>
              <c:f>'Classements antécédents'!$AE$68</c:f>
              <c:strCache>
                <c:ptCount val="1"/>
              </c:strCache>
            </c:strRef>
          </c:tx>
          <c:spPr>
            <a:ln w="28575" cap="rnd">
              <a:solidFill>
                <a:srgbClr val="FF7F00"/>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antécédents'!$AE$69:$AE$85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D-B789-4EDD-9299-81EBF9894502}"/>
            </c:ext>
          </c:extLst>
        </c:ser>
        <c:ser>
          <c:idx val="30"/>
          <c:order val="30"/>
          <c:tx>
            <c:strRef>
              <c:f>'Classements antécédents'!$AF$68</c:f>
              <c:strCache>
                <c:ptCount val="1"/>
              </c:strCache>
            </c:strRef>
          </c:tx>
          <c:spPr>
            <a:ln w="28575" cap="rnd">
              <a:solidFill>
                <a:srgbClr val="FFB400"/>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antécédents'!$AF$69:$AF$85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E-B789-4EDD-9299-81EBF9894502}"/>
            </c:ext>
          </c:extLst>
        </c:ser>
        <c:ser>
          <c:idx val="31"/>
          <c:order val="31"/>
          <c:tx>
            <c:strRef>
              <c:f>'Classements antécédents'!$AG$68</c:f>
              <c:strCache>
                <c:ptCount val="1"/>
              </c:strCache>
            </c:strRef>
          </c:tx>
          <c:spPr>
            <a:ln w="28575" cap="rnd">
              <a:solidFill>
                <a:srgbClr val="FFD700"/>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antécédents'!$AG$69:$AG$85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1F-B789-4EDD-9299-81EBF9894502}"/>
            </c:ext>
          </c:extLst>
        </c:ser>
        <c:ser>
          <c:idx val="32"/>
          <c:order val="32"/>
          <c:tx>
            <c:strRef>
              <c:f>'Classements antécédents'!$AH$68</c:f>
              <c:strCache>
                <c:ptCount val="1"/>
              </c:strCache>
            </c:strRef>
          </c:tx>
          <c:spPr>
            <a:ln w="28575" cap="rnd">
              <a:solidFill>
                <a:srgbClr val="B3D334"/>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antécédents'!$AH$69:$AH$85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0-B789-4EDD-9299-81EBF9894502}"/>
            </c:ext>
          </c:extLst>
        </c:ser>
        <c:ser>
          <c:idx val="33"/>
          <c:order val="33"/>
          <c:tx>
            <c:strRef>
              <c:f>'Classements antécédents'!$AI$68</c:f>
              <c:strCache>
                <c:ptCount val="1"/>
              </c:strCache>
            </c:strRef>
          </c:tx>
          <c:spPr>
            <a:ln w="28575" cap="rnd">
              <a:solidFill>
                <a:srgbClr val="66CC00"/>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antécédents'!$AI$69:$AI$85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1-B789-4EDD-9299-81EBF9894502}"/>
            </c:ext>
          </c:extLst>
        </c:ser>
        <c:ser>
          <c:idx val="34"/>
          <c:order val="34"/>
          <c:tx>
            <c:strRef>
              <c:f>'Classements antécédents'!$AJ$68</c:f>
              <c:strCache>
                <c:ptCount val="1"/>
              </c:strCache>
            </c:strRef>
          </c:tx>
          <c:spPr>
            <a:ln w="28575" cap="rnd">
              <a:solidFill>
                <a:srgbClr val="009900"/>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antécédents'!$AJ$69:$AJ$85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2-B789-4EDD-9299-81EBF9894502}"/>
            </c:ext>
          </c:extLst>
        </c:ser>
        <c:ser>
          <c:idx val="35"/>
          <c:order val="35"/>
          <c:tx>
            <c:strRef>
              <c:f>'Classements antécédents'!$AK$68</c:f>
              <c:strCache>
                <c:ptCount val="1"/>
              </c:strCache>
            </c:strRef>
          </c:tx>
          <c:spPr>
            <a:ln w="28575" cap="rnd">
              <a:solidFill>
                <a:srgbClr val="00CC88"/>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antécédents'!$AK$69:$AK$85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3-B789-4EDD-9299-81EBF9894502}"/>
            </c:ext>
          </c:extLst>
        </c:ser>
        <c:ser>
          <c:idx val="36"/>
          <c:order val="36"/>
          <c:tx>
            <c:strRef>
              <c:f>'Classements antécédents'!$AL$68</c:f>
              <c:strCache>
                <c:ptCount val="1"/>
              </c:strCache>
            </c:strRef>
          </c:tx>
          <c:spPr>
            <a:ln w="28575" cap="rnd">
              <a:solidFill>
                <a:srgbClr val="00CCCC"/>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antécédents'!$AL$69:$AL$85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4-B789-4EDD-9299-81EBF9894502}"/>
            </c:ext>
          </c:extLst>
        </c:ser>
        <c:ser>
          <c:idx val="37"/>
          <c:order val="37"/>
          <c:tx>
            <c:strRef>
              <c:f>'Classements antécédents'!$AM$68</c:f>
              <c:strCache>
                <c:ptCount val="1"/>
              </c:strCache>
            </c:strRef>
          </c:tx>
          <c:spPr>
            <a:ln w="28575" cap="rnd">
              <a:solidFill>
                <a:srgbClr val="69CDFF"/>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antécédents'!$AM$69:$AM$85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5-B789-4EDD-9299-81EBF9894502}"/>
            </c:ext>
          </c:extLst>
        </c:ser>
        <c:ser>
          <c:idx val="38"/>
          <c:order val="38"/>
          <c:tx>
            <c:strRef>
              <c:f>'Classements antécédents'!$AN$68</c:f>
              <c:strCache>
                <c:ptCount val="1"/>
              </c:strCache>
            </c:strRef>
          </c:tx>
          <c:spPr>
            <a:ln w="28575" cap="rnd">
              <a:solidFill>
                <a:srgbClr val="0079FF"/>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antécédents'!$AN$69:$AN$85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6-B789-4EDD-9299-81EBF9894502}"/>
            </c:ext>
          </c:extLst>
        </c:ser>
        <c:ser>
          <c:idx val="39"/>
          <c:order val="39"/>
          <c:tx>
            <c:strRef>
              <c:f>'Classements antécédents'!$AO$68</c:f>
              <c:strCache>
                <c:ptCount val="1"/>
              </c:strCache>
            </c:strRef>
          </c:tx>
          <c:spPr>
            <a:ln w="28575" cap="rnd">
              <a:solidFill>
                <a:srgbClr val="0049B4"/>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antécédents'!$AO$69:$AO$85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7-B789-4EDD-9299-81EBF9894502}"/>
            </c:ext>
          </c:extLst>
        </c:ser>
        <c:ser>
          <c:idx val="40"/>
          <c:order val="40"/>
          <c:tx>
            <c:strRef>
              <c:f>'Classements antécédents'!$AP$68</c:f>
              <c:strCache>
                <c:ptCount val="1"/>
              </c:strCache>
            </c:strRef>
          </c:tx>
          <c:spPr>
            <a:ln w="28575" cap="rnd">
              <a:solidFill>
                <a:srgbClr val="4D0099"/>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antécédents'!$AP$69:$AP$85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8-B789-4EDD-9299-81EBF9894502}"/>
            </c:ext>
          </c:extLst>
        </c:ser>
        <c:ser>
          <c:idx val="41"/>
          <c:order val="41"/>
          <c:tx>
            <c:strRef>
              <c:f>'Classements antécédents'!$AQ$68</c:f>
              <c:strCache>
                <c:ptCount val="1"/>
              </c:strCache>
            </c:strRef>
          </c:tx>
          <c:spPr>
            <a:ln w="28575" cap="rnd">
              <a:solidFill>
                <a:srgbClr val="9933FF"/>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antécédents'!$AQ$69:$AQ$85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9-B789-4EDD-9299-81EBF9894502}"/>
            </c:ext>
          </c:extLst>
        </c:ser>
        <c:ser>
          <c:idx val="42"/>
          <c:order val="42"/>
          <c:tx>
            <c:strRef>
              <c:f>'Classements antécédents'!$AR$68</c:f>
              <c:strCache>
                <c:ptCount val="1"/>
              </c:strCache>
            </c:strRef>
          </c:tx>
          <c:spPr>
            <a:ln w="28575" cap="rnd">
              <a:solidFill>
                <a:srgbClr val="800080"/>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antécédents'!$AR$69:$AR$85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A-B789-4EDD-9299-81EBF9894502}"/>
            </c:ext>
          </c:extLst>
        </c:ser>
        <c:ser>
          <c:idx val="43"/>
          <c:order val="43"/>
          <c:tx>
            <c:strRef>
              <c:f>'Classements antécédents'!$AS$68</c:f>
              <c:strCache>
                <c:ptCount val="1"/>
              </c:strCache>
            </c:strRef>
          </c:tx>
          <c:spPr>
            <a:ln w="28575" cap="rnd">
              <a:solidFill>
                <a:srgbClr val="CC00CC"/>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antécédents'!$AS$69:$AS$85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B-B789-4EDD-9299-81EBF9894502}"/>
            </c:ext>
          </c:extLst>
        </c:ser>
        <c:ser>
          <c:idx val="80"/>
          <c:order val="44"/>
          <c:tx>
            <c:strRef>
              <c:f>'Classements antécédents'!$AT$68</c:f>
              <c:strCache>
                <c:ptCount val="1"/>
              </c:strCache>
            </c:strRef>
          </c:tx>
          <c:spPr>
            <a:ln w="28575" cap="rnd">
              <a:solidFill>
                <a:srgbClr val="E75480"/>
              </a:solidFill>
              <a:prstDash val="dash"/>
              <a:round/>
            </a:ln>
            <a:effectLst/>
          </c:spPr>
          <c:marker>
            <c:symbol val="none"/>
          </c:marker>
          <c:val>
            <c:numRef>
              <c:f>'Classements antécédents'!$AT$69:$AT$85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0-BF97-464E-A67E-4F409887E656}"/>
            </c:ext>
          </c:extLst>
        </c:ser>
        <c:ser>
          <c:idx val="45"/>
          <c:order val="45"/>
          <c:tx>
            <c:strRef>
              <c:f>'Classements antécédents'!$AU$68</c:f>
              <c:strCache>
                <c:ptCount val="1"/>
              </c:strCache>
            </c:strRef>
          </c:tx>
          <c:spPr>
            <a:ln w="28575" cap="rnd">
              <a:solidFill>
                <a:srgbClr val="FF1493"/>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antécédents'!$AU$69:$AU$85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D-B789-4EDD-9299-81EBF9894502}"/>
            </c:ext>
          </c:extLst>
        </c:ser>
        <c:ser>
          <c:idx val="46"/>
          <c:order val="46"/>
          <c:tx>
            <c:strRef>
              <c:f>'Classements antécédents'!$AV$68</c:f>
              <c:strCache>
                <c:ptCount val="1"/>
              </c:strCache>
            </c:strRef>
          </c:tx>
          <c:spPr>
            <a:ln w="28575" cap="rnd">
              <a:solidFill>
                <a:srgbClr val="DAAEBC"/>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antécédents'!$AV$69:$AV$85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E-B789-4EDD-9299-81EBF9894502}"/>
            </c:ext>
          </c:extLst>
        </c:ser>
        <c:ser>
          <c:idx val="47"/>
          <c:order val="47"/>
          <c:tx>
            <c:strRef>
              <c:f>'Classements antécédents'!$AW$68</c:f>
              <c:strCache>
                <c:ptCount val="1"/>
              </c:strCache>
            </c:strRef>
          </c:tx>
          <c:spPr>
            <a:ln w="28575" cap="rnd">
              <a:solidFill>
                <a:srgbClr val="CCCCFF"/>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antécédents'!$AW$69:$AW$85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2F-B789-4EDD-9299-81EBF9894502}"/>
            </c:ext>
          </c:extLst>
        </c:ser>
        <c:ser>
          <c:idx val="48"/>
          <c:order val="48"/>
          <c:tx>
            <c:strRef>
              <c:f>'Classements antécédents'!$AX$68</c:f>
              <c:strCache>
                <c:ptCount val="1"/>
              </c:strCache>
            </c:strRef>
          </c:tx>
          <c:spPr>
            <a:ln w="28575" cap="rnd">
              <a:solidFill>
                <a:srgbClr val="5C4033"/>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antécédents'!$AX$69:$AX$85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0-B789-4EDD-9299-81EBF9894502}"/>
            </c:ext>
          </c:extLst>
        </c:ser>
        <c:ser>
          <c:idx val="49"/>
          <c:order val="49"/>
          <c:tx>
            <c:strRef>
              <c:f>'Classements antécédents'!$AY$68</c:f>
              <c:strCache>
                <c:ptCount val="1"/>
              </c:strCache>
            </c:strRef>
          </c:tx>
          <c:spPr>
            <a:ln w="28575" cap="rnd">
              <a:solidFill>
                <a:srgbClr val="D2691E"/>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antécédents'!$AY$69:$AY$85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1-B789-4EDD-9299-81EBF9894502}"/>
            </c:ext>
          </c:extLst>
        </c:ser>
        <c:ser>
          <c:idx val="50"/>
          <c:order val="50"/>
          <c:tx>
            <c:strRef>
              <c:f>'Classements antécédents'!$AZ$68</c:f>
              <c:strCache>
                <c:ptCount val="1"/>
              </c:strCache>
            </c:strRef>
          </c:tx>
          <c:spPr>
            <a:ln w="28575" cap="rnd">
              <a:solidFill>
                <a:srgbClr val="A67C00"/>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antécédents'!$AZ$69:$AZ$85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2-B789-4EDD-9299-81EBF9894502}"/>
            </c:ext>
          </c:extLst>
        </c:ser>
        <c:ser>
          <c:idx val="51"/>
          <c:order val="51"/>
          <c:tx>
            <c:strRef>
              <c:f>'Classements antécédents'!$BA$68</c:f>
              <c:strCache>
                <c:ptCount val="1"/>
              </c:strCache>
            </c:strRef>
          </c:tx>
          <c:spPr>
            <a:ln w="28575" cap="rnd">
              <a:solidFill>
                <a:schemeClr val="bg1">
                  <a:lumMod val="75000"/>
                </a:schemeClr>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antécédents'!$BA$69:$BA$85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3-B789-4EDD-9299-81EBF9894502}"/>
            </c:ext>
          </c:extLst>
        </c:ser>
        <c:ser>
          <c:idx val="52"/>
          <c:order val="52"/>
          <c:tx>
            <c:strRef>
              <c:f>'Classements antécédents'!$BB$68</c:f>
              <c:strCache>
                <c:ptCount val="1"/>
              </c:strCache>
            </c:strRef>
          </c:tx>
          <c:spPr>
            <a:ln w="28575" cap="rnd">
              <a:solidFill>
                <a:schemeClr val="tx1">
                  <a:lumMod val="50000"/>
                  <a:lumOff val="50000"/>
                </a:schemeClr>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antécédents'!$BB$69:$BB$85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4-B789-4EDD-9299-81EBF9894502}"/>
            </c:ext>
          </c:extLst>
        </c:ser>
        <c:ser>
          <c:idx val="53"/>
          <c:order val="53"/>
          <c:tx>
            <c:strRef>
              <c:f>'Classements antécédents'!$BC$68</c:f>
              <c:strCache>
                <c:ptCount val="1"/>
              </c:strCache>
            </c:strRef>
          </c:tx>
          <c:spPr>
            <a:ln w="28575" cap="rnd">
              <a:solidFill>
                <a:schemeClr val="tx1"/>
              </a:solidFill>
              <a:prstDash val="dash"/>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antécédents'!$BC$69:$BC$85</c:f>
              <c:numCache>
                <c:formatCode>General</c:formatCode>
                <c:ptCount val="17"/>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5-B789-4EDD-9299-81EBF9894502}"/>
            </c:ext>
          </c:extLst>
        </c:ser>
        <c:ser>
          <c:idx val="54"/>
          <c:order val="54"/>
          <c:tx>
            <c:strRef>
              <c:f>'Classements antécédents'!$BD$68</c:f>
              <c:strCache>
                <c:ptCount val="1"/>
                <c:pt idx="0">
                  <c:v>AG Libertés civiles</c:v>
                </c:pt>
              </c:strCache>
            </c:strRef>
          </c:tx>
          <c:spPr>
            <a:ln w="38100" cap="rnd">
              <a:solidFill>
                <a:srgbClr val="BC0000"/>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antécédents'!$BD$69:$BD$85</c:f>
              <c:numCache>
                <c:formatCode>General</c:formatCode>
                <c:ptCount val="17"/>
                <c:pt idx="0">
                  <c:v>3</c:v>
                </c:pt>
                <c:pt idx="1">
                  <c:v>3</c:v>
                </c:pt>
                <c:pt idx="2">
                  <c:v>3</c:v>
                </c:pt>
                <c:pt idx="3">
                  <c:v>2</c:v>
                </c:pt>
                <c:pt idx="4">
                  <c:v>2</c:v>
                </c:pt>
                <c:pt idx="5">
                  <c:v>2</c:v>
                </c:pt>
                <c:pt idx="6">
                  <c:v>2</c:v>
                </c:pt>
                <c:pt idx="7">
                  <c:v>2</c:v>
                </c:pt>
                <c:pt idx="8">
                  <c:v>2</c:v>
                </c:pt>
                <c:pt idx="9">
                  <c:v>2</c:v>
                </c:pt>
                <c:pt idx="10">
                  <c:v>8</c:v>
                </c:pt>
                <c:pt idx="11">
                  <c:v>5</c:v>
                </c:pt>
                <c:pt idx="12">
                  <c:v>8</c:v>
                </c:pt>
                <c:pt idx="13">
                  <c:v>7</c:v>
                </c:pt>
                <c:pt idx="14">
                  <c:v>7</c:v>
                </c:pt>
                <c:pt idx="15">
                  <c:v>3</c:v>
                </c:pt>
                <c:pt idx="16">
                  <c:v>1</c:v>
                </c:pt>
              </c:numCache>
            </c:numRef>
          </c:val>
          <c:smooth val="0"/>
          <c:extLst>
            <c:ext xmlns:c16="http://schemas.microsoft.com/office/drawing/2014/chart" uri="{C3380CC4-5D6E-409C-BE32-E72D297353CC}">
              <c16:uniqueId val="{00000036-B789-4EDD-9299-81EBF9894502}"/>
            </c:ext>
          </c:extLst>
        </c:ser>
        <c:ser>
          <c:idx val="55"/>
          <c:order val="55"/>
          <c:tx>
            <c:strRef>
              <c:f>'Classements antécédents'!$BE$68</c:f>
              <c:strCache>
                <c:ptCount val="1"/>
              </c:strCache>
            </c:strRef>
          </c:tx>
          <c:spPr>
            <a:ln w="38100" cap="rnd">
              <a:solidFill>
                <a:srgbClr val="FF0000"/>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antécédents'!$BE$69:$BE$85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7-B789-4EDD-9299-81EBF9894502}"/>
            </c:ext>
          </c:extLst>
        </c:ser>
        <c:ser>
          <c:idx val="56"/>
          <c:order val="56"/>
          <c:tx>
            <c:strRef>
              <c:f>'Classements antécédents'!$BF$68</c:f>
              <c:strCache>
                <c:ptCount val="1"/>
              </c:strCache>
            </c:strRef>
          </c:tx>
          <c:spPr>
            <a:ln w="38100" cap="rnd">
              <a:solidFill>
                <a:srgbClr val="FF7F00"/>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antécédents'!$BF$69:$BF$85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8-B789-4EDD-9299-81EBF9894502}"/>
            </c:ext>
          </c:extLst>
        </c:ser>
        <c:ser>
          <c:idx val="57"/>
          <c:order val="57"/>
          <c:tx>
            <c:strRef>
              <c:f>'Classements antécédents'!$BG$68</c:f>
              <c:strCache>
                <c:ptCount val="1"/>
              </c:strCache>
            </c:strRef>
          </c:tx>
          <c:spPr>
            <a:ln w="38100" cap="rnd">
              <a:solidFill>
                <a:srgbClr val="FFB400"/>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antécédents'!$BG$69:$BG$85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9-B789-4EDD-9299-81EBF9894502}"/>
            </c:ext>
          </c:extLst>
        </c:ser>
        <c:ser>
          <c:idx val="58"/>
          <c:order val="58"/>
          <c:tx>
            <c:strRef>
              <c:f>'Classements antécédents'!$BH$68</c:f>
              <c:strCache>
                <c:ptCount val="1"/>
              </c:strCache>
            </c:strRef>
          </c:tx>
          <c:spPr>
            <a:ln w="38100" cap="rnd">
              <a:solidFill>
                <a:srgbClr val="FFD700"/>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antécédents'!$BH$69:$BH$85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A-B789-4EDD-9299-81EBF9894502}"/>
            </c:ext>
          </c:extLst>
        </c:ser>
        <c:ser>
          <c:idx val="59"/>
          <c:order val="59"/>
          <c:tx>
            <c:strRef>
              <c:f>'Classements antécédents'!$BI$68</c:f>
              <c:strCache>
                <c:ptCount val="1"/>
              </c:strCache>
            </c:strRef>
          </c:tx>
          <c:spPr>
            <a:ln w="38100" cap="rnd">
              <a:solidFill>
                <a:srgbClr val="B3D334"/>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antécédents'!$BI$69:$BI$85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B-B789-4EDD-9299-81EBF9894502}"/>
            </c:ext>
          </c:extLst>
        </c:ser>
        <c:ser>
          <c:idx val="60"/>
          <c:order val="60"/>
          <c:tx>
            <c:strRef>
              <c:f>'Classements antécédents'!$BJ$68</c:f>
              <c:strCache>
                <c:ptCount val="1"/>
              </c:strCache>
            </c:strRef>
          </c:tx>
          <c:spPr>
            <a:ln w="38100" cap="rnd">
              <a:solidFill>
                <a:srgbClr val="66CC00"/>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antécédents'!$BJ$69:$BJ$85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C-B789-4EDD-9299-81EBF9894502}"/>
            </c:ext>
          </c:extLst>
        </c:ser>
        <c:ser>
          <c:idx val="61"/>
          <c:order val="61"/>
          <c:tx>
            <c:strRef>
              <c:f>'Classements antécédents'!$BK$68</c:f>
              <c:strCache>
                <c:ptCount val="1"/>
              </c:strCache>
            </c:strRef>
          </c:tx>
          <c:spPr>
            <a:ln w="38100" cap="rnd">
              <a:solidFill>
                <a:srgbClr val="009900"/>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antécédents'!$BK$69:$BK$85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D-B789-4EDD-9299-81EBF9894502}"/>
            </c:ext>
          </c:extLst>
        </c:ser>
        <c:ser>
          <c:idx val="62"/>
          <c:order val="62"/>
          <c:tx>
            <c:strRef>
              <c:f>'Classements antécédents'!$BL$68</c:f>
              <c:strCache>
                <c:ptCount val="1"/>
              </c:strCache>
            </c:strRef>
          </c:tx>
          <c:spPr>
            <a:ln w="38100" cap="rnd">
              <a:solidFill>
                <a:srgbClr val="00CC88"/>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antécédents'!$BL$69:$BL$85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E-B789-4EDD-9299-81EBF9894502}"/>
            </c:ext>
          </c:extLst>
        </c:ser>
        <c:ser>
          <c:idx val="63"/>
          <c:order val="63"/>
          <c:tx>
            <c:strRef>
              <c:f>'Classements antécédents'!$BM$68</c:f>
              <c:strCache>
                <c:ptCount val="1"/>
              </c:strCache>
            </c:strRef>
          </c:tx>
          <c:spPr>
            <a:ln w="38100" cap="rnd">
              <a:solidFill>
                <a:srgbClr val="00CCCC"/>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antécédents'!$BM$69:$BM$85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3F-B789-4EDD-9299-81EBF9894502}"/>
            </c:ext>
          </c:extLst>
        </c:ser>
        <c:ser>
          <c:idx val="64"/>
          <c:order val="64"/>
          <c:tx>
            <c:strRef>
              <c:f>'Classements antécédents'!$BN$68</c:f>
              <c:strCache>
                <c:ptCount val="1"/>
              </c:strCache>
            </c:strRef>
          </c:tx>
          <c:spPr>
            <a:ln w="38100" cap="rnd">
              <a:solidFill>
                <a:srgbClr val="69CDFF"/>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antécédents'!$BN$69:$BN$85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0-B789-4EDD-9299-81EBF9894502}"/>
            </c:ext>
          </c:extLst>
        </c:ser>
        <c:ser>
          <c:idx val="65"/>
          <c:order val="65"/>
          <c:tx>
            <c:strRef>
              <c:f>'Classements antécédents'!$BO$68</c:f>
              <c:strCache>
                <c:ptCount val="1"/>
              </c:strCache>
            </c:strRef>
          </c:tx>
          <c:spPr>
            <a:ln w="38100" cap="rnd">
              <a:solidFill>
                <a:srgbClr val="0079FF"/>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antécédents'!$BO$69:$BO$85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1-B789-4EDD-9299-81EBF9894502}"/>
            </c:ext>
          </c:extLst>
        </c:ser>
        <c:ser>
          <c:idx val="66"/>
          <c:order val="66"/>
          <c:tx>
            <c:strRef>
              <c:f>'Classements antécédents'!$BP$68</c:f>
              <c:strCache>
                <c:ptCount val="1"/>
              </c:strCache>
            </c:strRef>
          </c:tx>
          <c:spPr>
            <a:ln w="38100" cap="rnd">
              <a:solidFill>
                <a:srgbClr val="0049B4"/>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antécédents'!$BP$69:$BP$85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2-B789-4EDD-9299-81EBF9894502}"/>
            </c:ext>
          </c:extLst>
        </c:ser>
        <c:ser>
          <c:idx val="67"/>
          <c:order val="67"/>
          <c:tx>
            <c:strRef>
              <c:f>'Classements antécédents'!$BQ$68</c:f>
              <c:strCache>
                <c:ptCount val="1"/>
              </c:strCache>
            </c:strRef>
          </c:tx>
          <c:spPr>
            <a:ln w="38100" cap="rnd">
              <a:solidFill>
                <a:srgbClr val="4D0099"/>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antécédents'!$BQ$69:$BQ$85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3-B789-4EDD-9299-81EBF9894502}"/>
            </c:ext>
          </c:extLst>
        </c:ser>
        <c:ser>
          <c:idx val="68"/>
          <c:order val="68"/>
          <c:tx>
            <c:strRef>
              <c:f>'Classements antécédents'!$BR$68</c:f>
              <c:strCache>
                <c:ptCount val="1"/>
              </c:strCache>
            </c:strRef>
          </c:tx>
          <c:spPr>
            <a:ln w="38100" cap="rnd">
              <a:solidFill>
                <a:srgbClr val="9933FF"/>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antécédents'!$BR$69:$BR$85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4-B789-4EDD-9299-81EBF9894502}"/>
            </c:ext>
          </c:extLst>
        </c:ser>
        <c:ser>
          <c:idx val="69"/>
          <c:order val="69"/>
          <c:tx>
            <c:strRef>
              <c:f>'Classements antécédents'!$BS$68</c:f>
              <c:strCache>
                <c:ptCount val="1"/>
              </c:strCache>
            </c:strRef>
          </c:tx>
          <c:spPr>
            <a:ln w="38100" cap="rnd">
              <a:solidFill>
                <a:srgbClr val="800080"/>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antécédents'!$BS$69:$BS$85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5-B789-4EDD-9299-81EBF9894502}"/>
            </c:ext>
          </c:extLst>
        </c:ser>
        <c:ser>
          <c:idx val="70"/>
          <c:order val="70"/>
          <c:tx>
            <c:strRef>
              <c:f>'Classements antécédents'!$BT$68</c:f>
              <c:strCache>
                <c:ptCount val="1"/>
              </c:strCache>
            </c:strRef>
          </c:tx>
          <c:spPr>
            <a:ln w="38100" cap="rnd">
              <a:solidFill>
                <a:srgbClr val="CC00CC"/>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antécédents'!$BT$69:$BT$85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6-B789-4EDD-9299-81EBF9894502}"/>
            </c:ext>
          </c:extLst>
        </c:ser>
        <c:ser>
          <c:idx val="71"/>
          <c:order val="71"/>
          <c:tx>
            <c:strRef>
              <c:f>'Classements antécédents'!$BU$68</c:f>
              <c:strCache>
                <c:ptCount val="1"/>
              </c:strCache>
            </c:strRef>
          </c:tx>
          <c:spPr>
            <a:ln w="38100" cap="rnd">
              <a:solidFill>
                <a:srgbClr val="E75480"/>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antécédents'!$BU$69:$BU$85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7-B789-4EDD-9299-81EBF9894502}"/>
            </c:ext>
          </c:extLst>
        </c:ser>
        <c:ser>
          <c:idx val="72"/>
          <c:order val="72"/>
          <c:tx>
            <c:strRef>
              <c:f>'Classements antécédents'!$BV$68</c:f>
              <c:strCache>
                <c:ptCount val="1"/>
              </c:strCache>
            </c:strRef>
          </c:tx>
          <c:spPr>
            <a:ln w="38100" cap="rnd">
              <a:solidFill>
                <a:srgbClr val="FF1493"/>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antécédents'!$BV$69:$BV$85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8-B789-4EDD-9299-81EBF9894502}"/>
            </c:ext>
          </c:extLst>
        </c:ser>
        <c:ser>
          <c:idx val="73"/>
          <c:order val="73"/>
          <c:tx>
            <c:strRef>
              <c:f>'Classements antécédents'!$BW$68</c:f>
              <c:strCache>
                <c:ptCount val="1"/>
              </c:strCache>
            </c:strRef>
          </c:tx>
          <c:spPr>
            <a:ln w="38100" cap="rnd">
              <a:solidFill>
                <a:srgbClr val="DAAEBC"/>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antécédents'!$BW$69:$BW$85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9-B789-4EDD-9299-81EBF9894502}"/>
            </c:ext>
          </c:extLst>
        </c:ser>
        <c:ser>
          <c:idx val="74"/>
          <c:order val="74"/>
          <c:tx>
            <c:strRef>
              <c:f>'Classements antécédents'!$BX$68</c:f>
              <c:strCache>
                <c:ptCount val="1"/>
              </c:strCache>
            </c:strRef>
          </c:tx>
          <c:spPr>
            <a:ln w="38100" cap="rnd">
              <a:solidFill>
                <a:srgbClr val="CCCCFF"/>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antécédents'!$BX$69:$BX$85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A-B789-4EDD-9299-81EBF9894502}"/>
            </c:ext>
          </c:extLst>
        </c:ser>
        <c:ser>
          <c:idx val="75"/>
          <c:order val="75"/>
          <c:tx>
            <c:strRef>
              <c:f>'Classements antécédents'!$BY$68</c:f>
              <c:strCache>
                <c:ptCount val="1"/>
              </c:strCache>
            </c:strRef>
          </c:tx>
          <c:spPr>
            <a:ln w="38100" cap="rnd">
              <a:solidFill>
                <a:srgbClr val="5C4033"/>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antécédents'!$BY$69:$BY$85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B-B789-4EDD-9299-81EBF9894502}"/>
            </c:ext>
          </c:extLst>
        </c:ser>
        <c:ser>
          <c:idx val="76"/>
          <c:order val="76"/>
          <c:tx>
            <c:strRef>
              <c:f>'Classements antécédents'!$BZ$68</c:f>
              <c:strCache>
                <c:ptCount val="1"/>
              </c:strCache>
            </c:strRef>
          </c:tx>
          <c:spPr>
            <a:ln w="38100" cap="rnd">
              <a:solidFill>
                <a:srgbClr val="D2691E"/>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antécédents'!$BZ$69:$BZ$85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C-B789-4EDD-9299-81EBF9894502}"/>
            </c:ext>
          </c:extLst>
        </c:ser>
        <c:ser>
          <c:idx val="77"/>
          <c:order val="77"/>
          <c:tx>
            <c:strRef>
              <c:f>'Classements antécédents'!$CA$68</c:f>
              <c:strCache>
                <c:ptCount val="1"/>
              </c:strCache>
            </c:strRef>
          </c:tx>
          <c:spPr>
            <a:ln w="38100" cap="rnd">
              <a:solidFill>
                <a:srgbClr val="A67C00"/>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antécédents'!$CA$69:$CA$85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D-B789-4EDD-9299-81EBF9894502}"/>
            </c:ext>
          </c:extLst>
        </c:ser>
        <c:ser>
          <c:idx val="78"/>
          <c:order val="78"/>
          <c:tx>
            <c:strRef>
              <c:f>'Classements antécédents'!$CB$68</c:f>
              <c:strCache>
                <c:ptCount val="1"/>
              </c:strCache>
            </c:strRef>
          </c:tx>
          <c:spPr>
            <a:ln w="38100" cap="rnd">
              <a:solidFill>
                <a:schemeClr val="bg1">
                  <a:lumMod val="75000"/>
                </a:schemeClr>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antécédents'!$CB$69:$CB$85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E-B789-4EDD-9299-81EBF9894502}"/>
            </c:ext>
          </c:extLst>
        </c:ser>
        <c:ser>
          <c:idx val="79"/>
          <c:order val="79"/>
          <c:tx>
            <c:strRef>
              <c:f>'Classements antécédents'!$CC$68</c:f>
              <c:strCache>
                <c:ptCount val="1"/>
              </c:strCache>
            </c:strRef>
          </c:tx>
          <c:spPr>
            <a:ln w="38100" cap="rnd">
              <a:solidFill>
                <a:schemeClr val="tx1">
                  <a:lumMod val="50000"/>
                  <a:lumOff val="50000"/>
                </a:schemeClr>
              </a:solidFill>
              <a:prstDash val="sysDot"/>
              <a:round/>
            </a:ln>
            <a:effectLst/>
          </c:spPr>
          <c:marker>
            <c:symbol val="none"/>
          </c:marker>
          <c:cat>
            <c:numRef>
              <c:f>'Classements antécédents'!$A$69:$A$85</c:f>
              <c:numCache>
                <c:formatCode>General</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'Classements antécédents'!$CC$69:$CC$85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4F-B789-4EDD-9299-81EBF9894502}"/>
            </c:ext>
          </c:extLst>
        </c:ser>
        <c:ser>
          <c:idx val="44"/>
          <c:order val="80"/>
          <c:tx>
            <c:strRef>
              <c:f>'Classements antécédents'!$CD$68</c:f>
              <c:strCache>
                <c:ptCount val="1"/>
              </c:strCache>
            </c:strRef>
          </c:tx>
          <c:spPr>
            <a:ln w="28575" cap="rnd">
              <a:solidFill>
                <a:schemeClr val="accent3">
                  <a:lumMod val="70000"/>
                </a:schemeClr>
              </a:solidFill>
              <a:round/>
            </a:ln>
            <a:effectLst/>
          </c:spPr>
          <c:marker>
            <c:symbol val="none"/>
          </c:marker>
          <c:val>
            <c:numRef>
              <c:f>'Classements antécédents'!$CD$69:$CD$85</c:f>
              <c:numCache>
                <c:formatCode>General</c:formatCode>
                <c:ptCount val="17"/>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52-B789-4EDD-9299-81EBF9894502}"/>
            </c:ext>
          </c:extLst>
        </c:ser>
        <c:dLbls>
          <c:showLegendKey val="0"/>
          <c:showVal val="0"/>
          <c:showCatName val="0"/>
          <c:showSerName val="0"/>
          <c:showPercent val="0"/>
          <c:showBubbleSize val="0"/>
        </c:dLbls>
        <c:smooth val="0"/>
        <c:axId val="443024016"/>
        <c:axId val="345756768"/>
      </c:lineChart>
      <c:catAx>
        <c:axId val="443024016"/>
        <c:scaling>
          <c:orientation val="minMax"/>
        </c:scaling>
        <c:delete val="0"/>
        <c:axPos val="t"/>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solidFill>
            <a:schemeClr val="bg1"/>
          </a:solidFill>
          <a:ln w="12700"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345756768"/>
        <c:crossesAt val="1"/>
        <c:auto val="1"/>
        <c:lblAlgn val="ctr"/>
        <c:lblOffset val="100"/>
        <c:noMultiLvlLbl val="0"/>
      </c:catAx>
      <c:valAx>
        <c:axId val="345756768"/>
        <c:scaling>
          <c:orientation val="maxMin"/>
          <c:max val="27.1"/>
          <c:min val="0.95000000000000007"/>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de-DE"/>
          </a:p>
        </c:txPr>
        <c:crossAx val="443024016"/>
        <c:crosses val="autoZero"/>
        <c:crossBetween val="midCat"/>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1288286</xdr:colOff>
      <xdr:row>12</xdr:row>
      <xdr:rowOff>124279</xdr:rowOff>
    </xdr:from>
    <xdr:to>
      <xdr:col>15</xdr:col>
      <xdr:colOff>345621</xdr:colOff>
      <xdr:row>41</xdr:row>
      <xdr:rowOff>20864</xdr:rowOff>
    </xdr:to>
    <xdr:graphicFrame macro="">
      <xdr:nvGraphicFramePr>
        <xdr:cNvPr id="4" name="Diagramm 6">
          <a:extLst>
            <a:ext uri="{FF2B5EF4-FFF2-40B4-BE49-F238E27FC236}">
              <a16:creationId xmlns:a16="http://schemas.microsoft.com/office/drawing/2014/main" id="{96439325-D21C-7BD6-C0F6-58AE489167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153315</xdr:colOff>
      <xdr:row>19</xdr:row>
      <xdr:rowOff>130089</xdr:rowOff>
    </xdr:from>
    <xdr:to>
      <xdr:col>12</xdr:col>
      <xdr:colOff>297315</xdr:colOff>
      <xdr:row>20</xdr:row>
      <xdr:rowOff>89033</xdr:rowOff>
    </xdr:to>
    <xdr:sp macro="" textlink="">
      <xdr:nvSpPr>
        <xdr:cNvPr id="227" name="Rechteck 1">
          <a:extLst>
            <a:ext uri="{FF2B5EF4-FFF2-40B4-BE49-F238E27FC236}">
              <a16:creationId xmlns:a16="http://schemas.microsoft.com/office/drawing/2014/main" id="{FE9776B8-80A6-051E-6D66-1B461D380A6D}"/>
            </a:ext>
          </a:extLst>
        </xdr:cNvPr>
        <xdr:cNvSpPr/>
      </xdr:nvSpPr>
      <xdr:spPr>
        <a:xfrm>
          <a:off x="6329775" y="3906959"/>
          <a:ext cx="144000" cy="143527"/>
        </a:xfrm>
        <a:prstGeom prst="rect">
          <a:avLst/>
        </a:prstGeom>
        <a:solidFill>
          <a:srgbClr val="D59B37">
            <a:alpha val="65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kern="1200"/>
        </a:p>
      </xdr:txBody>
    </xdr:sp>
    <xdr:clientData/>
  </xdr:twoCellAnchor>
  <xdr:twoCellAnchor>
    <xdr:from>
      <xdr:col>0</xdr:col>
      <xdr:colOff>1599111</xdr:colOff>
      <xdr:row>13</xdr:row>
      <xdr:rowOff>190500</xdr:rowOff>
    </xdr:from>
    <xdr:to>
      <xdr:col>12</xdr:col>
      <xdr:colOff>7620</xdr:colOff>
      <xdr:row>38</xdr:row>
      <xdr:rowOff>39189</xdr:rowOff>
    </xdr:to>
    <xdr:cxnSp macro="">
      <xdr:nvCxnSpPr>
        <xdr:cNvPr id="2" name="Gerade Verbindung mit Pfeil 1">
          <a:extLst>
            <a:ext uri="{FF2B5EF4-FFF2-40B4-BE49-F238E27FC236}">
              <a16:creationId xmlns:a16="http://schemas.microsoft.com/office/drawing/2014/main" id="{2A63C84B-6AF7-4FB0-A693-B2A108F69E39}"/>
            </a:ext>
          </a:extLst>
        </xdr:cNvPr>
        <xdr:cNvCxnSpPr/>
      </xdr:nvCxnSpPr>
      <xdr:spPr>
        <a:xfrm flipV="1">
          <a:off x="1599111" y="2811780"/>
          <a:ext cx="4397829" cy="4451169"/>
        </a:xfrm>
        <a:prstGeom prst="straightConnector1">
          <a:avLst/>
        </a:prstGeom>
        <a:ln w="63500" cap="rnd">
          <a:solidFill>
            <a:schemeClr val="tx1">
              <a:lumMod val="85000"/>
              <a:lumOff val="15000"/>
              <a:alpha val="39000"/>
            </a:schemeClr>
          </a:solidFill>
          <a:round/>
          <a:tailEnd type="arrow" w="med" len="sm"/>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0.14115</cdr:x>
      <cdr:y>0.58364</cdr:y>
    </cdr:from>
    <cdr:to>
      <cdr:x>0.37064</cdr:x>
      <cdr:y>0.62126</cdr:y>
    </cdr:to>
    <cdr:sp macro="" textlink="">
      <cdr:nvSpPr>
        <cdr:cNvPr id="2" name="Textfeld 8">
          <a:extLst xmlns:a="http://schemas.openxmlformats.org/drawingml/2006/main">
            <a:ext uri="{FF2B5EF4-FFF2-40B4-BE49-F238E27FC236}">
              <a16:creationId xmlns:a16="http://schemas.microsoft.com/office/drawing/2014/main" id="{361FDF1B-84F0-1837-AEDC-8B2D92387E93}"/>
            </a:ext>
          </a:extLst>
        </cdr:cNvPr>
        <cdr:cNvSpPr txBox="1"/>
      </cdr:nvSpPr>
      <cdr:spPr>
        <a:xfrm xmlns:a="http://schemas.openxmlformats.org/drawingml/2006/main" rot="18938390">
          <a:off x="718678" y="3534351"/>
          <a:ext cx="1168433" cy="22781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de-CH" sz="1200" b="1" kern="1200"/>
            <a:t>Indice</a:t>
          </a:r>
          <a:r>
            <a:rPr lang="de-CH" sz="1200" b="1" kern="1200" baseline="0"/>
            <a:t> de liberté</a:t>
          </a:r>
          <a:endParaRPr lang="de-CH" sz="1200" b="1" kern="1200"/>
        </a:p>
      </cdr:txBody>
    </cdr:sp>
  </cdr:relSizeAnchor>
  <cdr:relSizeAnchor xmlns:cdr="http://schemas.openxmlformats.org/drawingml/2006/chartDrawing">
    <cdr:from>
      <cdr:x>0.4294</cdr:x>
      <cdr:y>0.9507</cdr:y>
    </cdr:from>
    <cdr:to>
      <cdr:x>0.77319</cdr:x>
      <cdr:y>1</cdr:y>
    </cdr:to>
    <cdr:sp macro="" textlink="">
      <cdr:nvSpPr>
        <cdr:cNvPr id="3" name="Textfeld 1">
          <a:extLst xmlns:a="http://schemas.openxmlformats.org/drawingml/2006/main">
            <a:ext uri="{FF2B5EF4-FFF2-40B4-BE49-F238E27FC236}">
              <a16:creationId xmlns:a16="http://schemas.microsoft.com/office/drawing/2014/main" id="{893F54EE-B595-E52E-7BCF-CC8E3A66D9DF}"/>
            </a:ext>
          </a:extLst>
        </cdr:cNvPr>
        <cdr:cNvSpPr txBox="1"/>
      </cdr:nvSpPr>
      <cdr:spPr>
        <a:xfrm xmlns:a="http://schemas.openxmlformats.org/drawingml/2006/main">
          <a:off x="2746089" y="5023992"/>
          <a:ext cx="2198640" cy="26052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de-CH" sz="1100" kern="1200"/>
            <a:t>Liberté</a:t>
          </a:r>
          <a:r>
            <a:rPr lang="de-CH" sz="1100" kern="1200" baseline="0"/>
            <a:t> économique</a:t>
          </a:r>
          <a:endParaRPr lang="de-CH" sz="1100" kern="1200"/>
        </a:p>
      </cdr:txBody>
    </cdr:sp>
  </cdr:relSizeAnchor>
  <cdr:relSizeAnchor xmlns:cdr="http://schemas.openxmlformats.org/drawingml/2006/chartDrawing">
    <cdr:from>
      <cdr:x>0.0294</cdr:x>
      <cdr:y>0</cdr:y>
    </cdr:from>
    <cdr:to>
      <cdr:x>0.51422</cdr:x>
      <cdr:y>0.04604</cdr:y>
    </cdr:to>
    <cdr:sp macro="" textlink="">
      <cdr:nvSpPr>
        <cdr:cNvPr id="4" name="Textfeld 2">
          <a:extLst xmlns:a="http://schemas.openxmlformats.org/drawingml/2006/main">
            <a:ext uri="{FF2B5EF4-FFF2-40B4-BE49-F238E27FC236}">
              <a16:creationId xmlns:a16="http://schemas.microsoft.com/office/drawing/2014/main" id="{CEBC500B-9A52-F623-84A8-B8C2BA62148D}"/>
            </a:ext>
          </a:extLst>
        </cdr:cNvPr>
        <cdr:cNvSpPr txBox="1"/>
      </cdr:nvSpPr>
      <cdr:spPr>
        <a:xfrm xmlns:a="http://schemas.openxmlformats.org/drawingml/2006/main">
          <a:off x="188801" y="0"/>
          <a:ext cx="3113722" cy="22550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de-CH" sz="1100" kern="1200"/>
            <a:t>Liberté civile</a:t>
          </a:r>
        </a:p>
      </cdr:txBody>
    </cdr:sp>
  </cdr:relSizeAnchor>
  <cdr:relSizeAnchor xmlns:cdr="http://schemas.openxmlformats.org/drawingml/2006/chartDrawing">
    <cdr:from>
      <cdr:x>0.76995</cdr:x>
      <cdr:y>0.45675</cdr:y>
    </cdr:from>
    <cdr:to>
      <cdr:x>0.81702</cdr:x>
      <cdr:y>0.51299</cdr:y>
    </cdr:to>
    <cdr:grpSp>
      <cdr:nvGrpSpPr>
        <cdr:cNvPr id="9" name="Gruppieren 8">
          <a:extLst xmlns:a="http://schemas.openxmlformats.org/drawingml/2006/main">
            <a:ext uri="{FF2B5EF4-FFF2-40B4-BE49-F238E27FC236}">
              <a16:creationId xmlns:a16="http://schemas.microsoft.com/office/drawing/2014/main" id="{47731949-1A4F-7EA6-3ED0-27B61B3BA31D}"/>
            </a:ext>
          </a:extLst>
        </cdr:cNvPr>
        <cdr:cNvGrpSpPr/>
      </cdr:nvGrpSpPr>
      <cdr:grpSpPr>
        <a:xfrm xmlns:a="http://schemas.openxmlformats.org/drawingml/2006/main">
          <a:off x="4937144" y="2423658"/>
          <a:ext cx="301827" cy="298426"/>
          <a:chOff x="334984" y="5379023"/>
          <a:chExt cx="348064" cy="347218"/>
        </a:xfrm>
      </cdr:grpSpPr>
      <cdr:sp macro="" textlink="">
        <cdr:nvSpPr>
          <cdr:cNvPr id="5" name="Ellipse 4">
            <a:extLst xmlns:a="http://schemas.openxmlformats.org/drawingml/2006/main">
              <a:ext uri="{FF2B5EF4-FFF2-40B4-BE49-F238E27FC236}">
                <a16:creationId xmlns:a16="http://schemas.microsoft.com/office/drawing/2014/main" id="{753B8F10-B07D-9E6C-A936-97EEE8AEADB3}"/>
              </a:ext>
            </a:extLst>
          </cdr:cNvPr>
          <cdr:cNvSpPr/>
        </cdr:nvSpPr>
        <cdr:spPr>
          <a:xfrm xmlns:a="http://schemas.openxmlformats.org/drawingml/2006/main">
            <a:off x="443294" y="5580401"/>
            <a:ext cx="139747" cy="139407"/>
          </a:xfrm>
          <a:prstGeom xmlns:a="http://schemas.openxmlformats.org/drawingml/2006/main" prst="ellipse">
            <a:avLst/>
          </a:prstGeom>
          <a:noFill xmlns:a="http://schemas.openxmlformats.org/drawingml/2006/main"/>
          <a:ln xmlns:a="http://schemas.openxmlformats.org/drawingml/2006/main" w="9525">
            <a:solidFill>
              <a:schemeClr val="tx1">
                <a:lumMod val="50000"/>
                <a:lumOff val="5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e-CH" kern="1200"/>
          </a:p>
        </cdr:txBody>
      </cdr:sp>
      <cdr:sp macro="" textlink="">
        <cdr:nvSpPr>
          <cdr:cNvPr id="6" name="Ellipse 5">
            <a:extLst xmlns:a="http://schemas.openxmlformats.org/drawingml/2006/main">
              <a:ext uri="{FF2B5EF4-FFF2-40B4-BE49-F238E27FC236}">
                <a16:creationId xmlns:a16="http://schemas.microsoft.com/office/drawing/2014/main" id="{CCA3631E-A208-EFA6-2968-5AFB1EC32F58}"/>
              </a:ext>
            </a:extLst>
          </cdr:cNvPr>
          <cdr:cNvSpPr/>
        </cdr:nvSpPr>
        <cdr:spPr>
          <a:xfrm xmlns:a="http://schemas.openxmlformats.org/drawingml/2006/main">
            <a:off x="394871" y="5492234"/>
            <a:ext cx="232316" cy="231751"/>
          </a:xfrm>
          <a:prstGeom xmlns:a="http://schemas.openxmlformats.org/drawingml/2006/main" prst="ellipse">
            <a:avLst/>
          </a:prstGeom>
          <a:noFill xmlns:a="http://schemas.openxmlformats.org/drawingml/2006/main"/>
          <a:ln xmlns:a="http://schemas.openxmlformats.org/drawingml/2006/main" w="9525">
            <a:solidFill>
              <a:schemeClr val="tx1">
                <a:lumMod val="50000"/>
                <a:lumOff val="5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de-CH" kern="1200"/>
          </a:p>
        </cdr:txBody>
      </cdr:sp>
      <cdr:sp macro="" textlink="">
        <cdr:nvSpPr>
          <cdr:cNvPr id="7" name="Ellipse 6">
            <a:extLst xmlns:a="http://schemas.openxmlformats.org/drawingml/2006/main">
              <a:ext uri="{FF2B5EF4-FFF2-40B4-BE49-F238E27FC236}">
                <a16:creationId xmlns:a16="http://schemas.microsoft.com/office/drawing/2014/main" id="{E121EA3B-4B09-12E2-BCED-F0E45BA36411}"/>
              </a:ext>
            </a:extLst>
          </cdr:cNvPr>
          <cdr:cNvSpPr/>
        </cdr:nvSpPr>
        <cdr:spPr>
          <a:xfrm xmlns:a="http://schemas.openxmlformats.org/drawingml/2006/main">
            <a:off x="334984" y="5379023"/>
            <a:ext cx="348064" cy="347218"/>
          </a:xfrm>
          <a:prstGeom xmlns:a="http://schemas.openxmlformats.org/drawingml/2006/main" prst="ellipse">
            <a:avLst/>
          </a:prstGeom>
          <a:noFill xmlns:a="http://schemas.openxmlformats.org/drawingml/2006/main"/>
          <a:ln xmlns:a="http://schemas.openxmlformats.org/drawingml/2006/main" w="9525">
            <a:solidFill>
              <a:schemeClr val="tx1">
                <a:lumMod val="50000"/>
                <a:lumOff val="5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de-CH" kern="1200"/>
          </a:p>
        </cdr:txBody>
      </cdr:sp>
    </cdr:grpSp>
  </cdr:relSizeAnchor>
  <cdr:relSizeAnchor xmlns:cdr="http://schemas.openxmlformats.org/drawingml/2006/chartDrawing">
    <cdr:from>
      <cdr:x>0.81261</cdr:x>
      <cdr:y>0.44567</cdr:y>
    </cdr:from>
    <cdr:to>
      <cdr:x>0.97681</cdr:x>
      <cdr:y>0.53791</cdr:y>
    </cdr:to>
    <cdr:sp macro="" textlink="">
      <cdr:nvSpPr>
        <cdr:cNvPr id="8" name="Textfeld 7">
          <a:extLst xmlns:a="http://schemas.openxmlformats.org/drawingml/2006/main">
            <a:ext uri="{FF2B5EF4-FFF2-40B4-BE49-F238E27FC236}">
              <a16:creationId xmlns:a16="http://schemas.microsoft.com/office/drawing/2014/main" id="{C4EC1189-86FE-3E6F-5BD8-39D4955F0E51}"/>
            </a:ext>
          </a:extLst>
        </cdr:cNvPr>
        <cdr:cNvSpPr txBox="1"/>
      </cdr:nvSpPr>
      <cdr:spPr>
        <a:xfrm xmlns:a="http://schemas.openxmlformats.org/drawingml/2006/main">
          <a:off x="5034936" y="2337907"/>
          <a:ext cx="1017378" cy="483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CH" sz="1100" kern="1200"/>
            <a:t>Taille de la population</a:t>
          </a:r>
        </a:p>
      </cdr:txBody>
    </cdr:sp>
  </cdr:relSizeAnchor>
  <cdr:relSizeAnchor xmlns:cdr="http://schemas.openxmlformats.org/drawingml/2006/chartDrawing">
    <cdr:from>
      <cdr:x>0.78597</cdr:x>
      <cdr:y>0.30407</cdr:y>
    </cdr:from>
    <cdr:to>
      <cdr:x>0.80849</cdr:x>
      <cdr:y>0.33117</cdr:y>
    </cdr:to>
    <cdr:sp macro="" textlink="">
      <cdr:nvSpPr>
        <cdr:cNvPr id="10" name="Rechteck 9">
          <a:extLst xmlns:a="http://schemas.openxmlformats.org/drawingml/2006/main">
            <a:ext uri="{FF2B5EF4-FFF2-40B4-BE49-F238E27FC236}">
              <a16:creationId xmlns:a16="http://schemas.microsoft.com/office/drawing/2014/main" id="{FE9776B8-80A6-051E-6D66-1B461D380A6D}"/>
            </a:ext>
          </a:extLst>
        </cdr:cNvPr>
        <cdr:cNvSpPr/>
      </cdr:nvSpPr>
      <cdr:spPr>
        <a:xfrm xmlns:a="http://schemas.openxmlformats.org/drawingml/2006/main">
          <a:off x="5039880" y="1613495"/>
          <a:ext cx="144405" cy="143801"/>
        </a:xfrm>
        <a:prstGeom xmlns:a="http://schemas.openxmlformats.org/drawingml/2006/main" prst="rect">
          <a:avLst/>
        </a:prstGeom>
        <a:solidFill xmlns:a="http://schemas.openxmlformats.org/drawingml/2006/main">
          <a:srgbClr val="A31834">
            <a:alpha val="59000"/>
          </a:srgb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e-CH" sz="1100" kern="1200"/>
        </a:p>
      </cdr:txBody>
    </cdr:sp>
  </cdr:relSizeAnchor>
  <cdr:relSizeAnchor xmlns:cdr="http://schemas.openxmlformats.org/drawingml/2006/chartDrawing">
    <cdr:from>
      <cdr:x>0.80586</cdr:x>
      <cdr:y>0.2458</cdr:y>
    </cdr:from>
    <cdr:to>
      <cdr:x>1</cdr:x>
      <cdr:y>0.46209</cdr:y>
    </cdr:to>
    <cdr:sp macro="" textlink="">
      <cdr:nvSpPr>
        <cdr:cNvPr id="11" name="Textfeld 1">
          <a:extLst xmlns:a="http://schemas.openxmlformats.org/drawingml/2006/main">
            <a:ext uri="{FF2B5EF4-FFF2-40B4-BE49-F238E27FC236}">
              <a16:creationId xmlns:a16="http://schemas.microsoft.com/office/drawing/2014/main" id="{695B1891-6C80-42B3-9722-0F4CD053D25C}"/>
            </a:ext>
          </a:extLst>
        </cdr:cNvPr>
        <cdr:cNvSpPr txBox="1"/>
      </cdr:nvSpPr>
      <cdr:spPr>
        <a:xfrm xmlns:a="http://schemas.openxmlformats.org/drawingml/2006/main">
          <a:off x="4993134" y="1289424"/>
          <a:ext cx="1202871" cy="11346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spcAft>
              <a:spcPts val="600"/>
            </a:spcAft>
          </a:pPr>
          <a:r>
            <a:rPr lang="de-CH" sz="1100" kern="1200"/>
            <a:t>Cantons latins</a:t>
          </a:r>
          <a:endParaRPr lang="de-CH" sz="1100" kern="1200" baseline="0"/>
        </a:p>
        <a:p xmlns:a="http://schemas.openxmlformats.org/drawingml/2006/main">
          <a:r>
            <a:rPr lang="de-CH" sz="1100" kern="1200" baseline="0"/>
            <a:t>Cantons alémaniques et Liechtenstein</a:t>
          </a:r>
          <a:endParaRPr lang="de-CH" sz="1100" kern="1200"/>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100330</xdr:colOff>
      <xdr:row>37</xdr:row>
      <xdr:rowOff>109220</xdr:rowOff>
    </xdr:from>
    <xdr:to>
      <xdr:col>3</xdr:col>
      <xdr:colOff>804738</xdr:colOff>
      <xdr:row>65</xdr:row>
      <xdr:rowOff>118559</xdr:rowOff>
    </xdr:to>
    <xdr:graphicFrame macro="">
      <xdr:nvGraphicFramePr>
        <xdr:cNvPr id="3" name="Diagramm 6">
          <a:extLst>
            <a:ext uri="{FF2B5EF4-FFF2-40B4-BE49-F238E27FC236}">
              <a16:creationId xmlns:a16="http://schemas.microsoft.com/office/drawing/2014/main" id="{47324489-09FA-498D-B77D-5270A0642B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441960</xdr:colOff>
      <xdr:row>39</xdr:row>
      <xdr:rowOff>15240</xdr:rowOff>
    </xdr:from>
    <xdr:to>
      <xdr:col>3</xdr:col>
      <xdr:colOff>647700</xdr:colOff>
      <xdr:row>62</xdr:row>
      <xdr:rowOff>144780</xdr:rowOff>
    </xdr:to>
    <xdr:cxnSp macro="">
      <xdr:nvCxnSpPr>
        <xdr:cNvPr id="8" name="Gerade Verbindung mit Pfeil 7">
          <a:extLst>
            <a:ext uri="{FF2B5EF4-FFF2-40B4-BE49-F238E27FC236}">
              <a16:creationId xmlns:a16="http://schemas.microsoft.com/office/drawing/2014/main" id="{D727299B-0ECE-4BCE-88D2-35F4149DA94C}"/>
            </a:ext>
          </a:extLst>
        </xdr:cNvPr>
        <xdr:cNvCxnSpPr/>
      </xdr:nvCxnSpPr>
      <xdr:spPr>
        <a:xfrm flipV="1">
          <a:off x="701040" y="7566660"/>
          <a:ext cx="4572000" cy="4511040"/>
        </a:xfrm>
        <a:prstGeom prst="straightConnector1">
          <a:avLst/>
        </a:prstGeom>
        <a:ln w="63500" cap="rnd">
          <a:solidFill>
            <a:schemeClr val="tx1">
              <a:lumMod val="85000"/>
              <a:lumOff val="15000"/>
              <a:alpha val="39000"/>
            </a:schemeClr>
          </a:solidFill>
          <a:round/>
          <a:tailEnd type="arrow" w="med" len="sm"/>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4.xml><?xml version="1.0" encoding="utf-8"?>
<c:userShapes xmlns:c="http://schemas.openxmlformats.org/drawingml/2006/chart">
  <cdr:relSizeAnchor xmlns:cdr="http://schemas.openxmlformats.org/drawingml/2006/chartDrawing">
    <cdr:from>
      <cdr:x>0.28327</cdr:x>
      <cdr:y>0.48663</cdr:y>
    </cdr:from>
    <cdr:to>
      <cdr:x>0.31894</cdr:x>
      <cdr:y>0.76357</cdr:y>
    </cdr:to>
    <cdr:sp macro="" textlink="">
      <cdr:nvSpPr>
        <cdr:cNvPr id="2" name="Textfeld 8">
          <a:extLst xmlns:a="http://schemas.openxmlformats.org/drawingml/2006/main">
            <a:ext uri="{FF2B5EF4-FFF2-40B4-BE49-F238E27FC236}">
              <a16:creationId xmlns:a16="http://schemas.microsoft.com/office/drawing/2014/main" id="{361FDF1B-84F0-1837-AEDC-8B2D92387E93}"/>
            </a:ext>
          </a:extLst>
        </cdr:cNvPr>
        <cdr:cNvSpPr txBox="1"/>
      </cdr:nvSpPr>
      <cdr:spPr>
        <a:xfrm xmlns:a="http://schemas.openxmlformats.org/drawingml/2006/main" rot="18860538">
          <a:off x="786912" y="3249685"/>
          <a:ext cx="1479784" cy="18087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de-CH" sz="1200" b="1" kern="1200"/>
            <a:t>Indice</a:t>
          </a:r>
          <a:r>
            <a:rPr lang="de-CH" sz="1200" b="1" kern="1200" baseline="0"/>
            <a:t> de liberté</a:t>
          </a:r>
          <a:endParaRPr lang="de-CH" sz="1200" b="1" kern="1200"/>
        </a:p>
      </cdr:txBody>
    </cdr:sp>
  </cdr:relSizeAnchor>
  <cdr:relSizeAnchor xmlns:cdr="http://schemas.openxmlformats.org/drawingml/2006/chartDrawing">
    <cdr:from>
      <cdr:x>0.5096</cdr:x>
      <cdr:y>0.9507</cdr:y>
    </cdr:from>
    <cdr:to>
      <cdr:x>0.99443</cdr:x>
      <cdr:y>1</cdr:y>
    </cdr:to>
    <cdr:sp macro="" textlink="">
      <cdr:nvSpPr>
        <cdr:cNvPr id="3" name="Textfeld 1">
          <a:extLst xmlns:a="http://schemas.openxmlformats.org/drawingml/2006/main">
            <a:ext uri="{FF2B5EF4-FFF2-40B4-BE49-F238E27FC236}">
              <a16:creationId xmlns:a16="http://schemas.microsoft.com/office/drawing/2014/main" id="{893F54EE-B595-E52E-7BCF-CC8E3A66D9DF}"/>
            </a:ext>
          </a:extLst>
        </cdr:cNvPr>
        <cdr:cNvSpPr txBox="1"/>
      </cdr:nvSpPr>
      <cdr:spPr>
        <a:xfrm xmlns:a="http://schemas.openxmlformats.org/drawingml/2006/main">
          <a:off x="2540658" y="4760068"/>
          <a:ext cx="2417157" cy="24684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de-CH" sz="1100" kern="1200"/>
            <a:t>Liberté économique</a:t>
          </a:r>
        </a:p>
      </cdr:txBody>
    </cdr:sp>
  </cdr:relSizeAnchor>
  <cdr:relSizeAnchor xmlns:cdr="http://schemas.openxmlformats.org/drawingml/2006/chartDrawing">
    <cdr:from>
      <cdr:x>0.04676</cdr:x>
      <cdr:y>0</cdr:y>
    </cdr:from>
    <cdr:to>
      <cdr:x>0.53158</cdr:x>
      <cdr:y>0.04604</cdr:y>
    </cdr:to>
    <cdr:sp macro="" textlink="">
      <cdr:nvSpPr>
        <cdr:cNvPr id="4" name="Textfeld 2">
          <a:extLst xmlns:a="http://schemas.openxmlformats.org/drawingml/2006/main">
            <a:ext uri="{FF2B5EF4-FFF2-40B4-BE49-F238E27FC236}">
              <a16:creationId xmlns:a16="http://schemas.microsoft.com/office/drawing/2014/main" id="{CEBC500B-9A52-F623-84A8-B8C2BA62148D}"/>
            </a:ext>
          </a:extLst>
        </cdr:cNvPr>
        <cdr:cNvSpPr txBox="1"/>
      </cdr:nvSpPr>
      <cdr:spPr>
        <a:xfrm xmlns:a="http://schemas.openxmlformats.org/drawingml/2006/main">
          <a:off x="233121" y="0"/>
          <a:ext cx="2417107" cy="23054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de-CH" sz="1100" kern="1200"/>
            <a:t>Liberté civile</a:t>
          </a:r>
        </a:p>
      </cdr:txBody>
    </cdr:sp>
  </cdr:relSizeAnchor>
</c:userShapes>
</file>

<file path=xl/drawings/drawing5.xml><?xml version="1.0" encoding="utf-8"?>
<xdr:wsDr xmlns:xdr="http://schemas.openxmlformats.org/drawingml/2006/spreadsheetDrawing" xmlns:a="http://schemas.openxmlformats.org/drawingml/2006/main">
  <xdr:twoCellAnchor>
    <xdr:from>
      <xdr:col>29</xdr:col>
      <xdr:colOff>310746</xdr:colOff>
      <xdr:row>47</xdr:row>
      <xdr:rowOff>0</xdr:rowOff>
    </xdr:from>
    <xdr:to>
      <xdr:col>30</xdr:col>
      <xdr:colOff>74308</xdr:colOff>
      <xdr:row>47</xdr:row>
      <xdr:rowOff>0</xdr:rowOff>
    </xdr:to>
    <xdr:cxnSp macro="">
      <xdr:nvCxnSpPr>
        <xdr:cNvPr id="4" name="Gerader Verbinder 3">
          <a:extLst>
            <a:ext uri="{FF2B5EF4-FFF2-40B4-BE49-F238E27FC236}">
              <a16:creationId xmlns:a16="http://schemas.microsoft.com/office/drawing/2014/main" id="{CBD7D773-B4F7-E717-4031-7F3D3AAECEAC}"/>
            </a:ext>
          </a:extLst>
        </xdr:cNvPr>
        <xdr:cNvCxnSpPr/>
      </xdr:nvCxnSpPr>
      <xdr:spPr>
        <a:xfrm>
          <a:off x="13253937" y="7896968"/>
          <a:ext cx="526914" cy="0"/>
        </a:xfrm>
        <a:prstGeom prst="line">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29</xdr:col>
      <xdr:colOff>83820</xdr:colOff>
      <xdr:row>2</xdr:row>
      <xdr:rowOff>137160</xdr:rowOff>
    </xdr:from>
    <xdr:to>
      <xdr:col>54</xdr:col>
      <xdr:colOff>10161</xdr:colOff>
      <xdr:row>38</xdr:row>
      <xdr:rowOff>155059</xdr:rowOff>
    </xdr:to>
    <xdr:graphicFrame macro="">
      <xdr:nvGraphicFramePr>
        <xdr:cNvPr id="10" name="Diagramm 2">
          <a:extLst>
            <a:ext uri="{FF2B5EF4-FFF2-40B4-BE49-F238E27FC236}">
              <a16:creationId xmlns:a16="http://schemas.microsoft.com/office/drawing/2014/main" id="{FB3D6C09-8328-4418-B23E-F4138352FE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31</xdr:col>
      <xdr:colOff>182023</xdr:colOff>
      <xdr:row>37</xdr:row>
      <xdr:rowOff>7335</xdr:rowOff>
    </xdr:from>
    <xdr:to>
      <xdr:col>33</xdr:col>
      <xdr:colOff>36474</xdr:colOff>
      <xdr:row>37</xdr:row>
      <xdr:rowOff>7335</xdr:rowOff>
    </xdr:to>
    <xdr:cxnSp macro="">
      <xdr:nvCxnSpPr>
        <xdr:cNvPr id="12" name="Gerader Verbinder 11">
          <a:extLst>
            <a:ext uri="{FF2B5EF4-FFF2-40B4-BE49-F238E27FC236}">
              <a16:creationId xmlns:a16="http://schemas.microsoft.com/office/drawing/2014/main" id="{52981255-F9FB-4364-95C5-39F010ED525E}"/>
            </a:ext>
          </a:extLst>
        </xdr:cNvPr>
        <xdr:cNvCxnSpPr/>
      </xdr:nvCxnSpPr>
      <xdr:spPr>
        <a:xfrm>
          <a:off x="10598563" y="6682455"/>
          <a:ext cx="509771" cy="0"/>
        </a:xfrm>
        <a:prstGeom prst="line">
          <a:avLst/>
        </a:prstGeom>
        <a:ln w="28575">
          <a:solidFill>
            <a:srgbClr val="0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37</xdr:col>
      <xdr:colOff>100581</xdr:colOff>
      <xdr:row>37</xdr:row>
      <xdr:rowOff>10321</xdr:rowOff>
    </xdr:from>
    <xdr:to>
      <xdr:col>38</xdr:col>
      <xdr:colOff>282693</xdr:colOff>
      <xdr:row>37</xdr:row>
      <xdr:rowOff>10321</xdr:rowOff>
    </xdr:to>
    <xdr:cxnSp macro="">
      <xdr:nvCxnSpPr>
        <xdr:cNvPr id="13" name="Gerader Verbinder 12">
          <a:extLst>
            <a:ext uri="{FF2B5EF4-FFF2-40B4-BE49-F238E27FC236}">
              <a16:creationId xmlns:a16="http://schemas.microsoft.com/office/drawing/2014/main" id="{6480E594-CB3C-454C-B711-BB3B668C953A}"/>
            </a:ext>
          </a:extLst>
        </xdr:cNvPr>
        <xdr:cNvCxnSpPr/>
      </xdr:nvCxnSpPr>
      <xdr:spPr>
        <a:xfrm>
          <a:off x="12483081" y="6685441"/>
          <a:ext cx="509772" cy="0"/>
        </a:xfrm>
        <a:prstGeom prst="line">
          <a:avLst/>
        </a:prstGeom>
        <a:ln w="28575">
          <a:solidFill>
            <a:srgbClr val="000000"/>
          </a:solidFill>
          <a:prstDash val="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45</xdr:col>
      <xdr:colOff>50962</xdr:colOff>
      <xdr:row>37</xdr:row>
      <xdr:rowOff>7974</xdr:rowOff>
    </xdr:from>
    <xdr:to>
      <xdr:col>46</xdr:col>
      <xdr:colOff>233074</xdr:colOff>
      <xdr:row>37</xdr:row>
      <xdr:rowOff>7974</xdr:rowOff>
    </xdr:to>
    <xdr:cxnSp macro="">
      <xdr:nvCxnSpPr>
        <xdr:cNvPr id="14" name="Gerader Verbinder 13">
          <a:extLst>
            <a:ext uri="{FF2B5EF4-FFF2-40B4-BE49-F238E27FC236}">
              <a16:creationId xmlns:a16="http://schemas.microsoft.com/office/drawing/2014/main" id="{875031DB-0A74-4C60-B0AC-A42E1052C618}"/>
            </a:ext>
          </a:extLst>
        </xdr:cNvPr>
        <xdr:cNvCxnSpPr/>
      </xdr:nvCxnSpPr>
      <xdr:spPr>
        <a:xfrm>
          <a:off x="15054742" y="6683094"/>
          <a:ext cx="509772" cy="0"/>
        </a:xfrm>
        <a:prstGeom prst="line">
          <a:avLst/>
        </a:prstGeom>
        <a:ln w="38100">
          <a:solidFill>
            <a:srgbClr val="000000"/>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6.xml><?xml version="1.0" encoding="utf-8"?>
<c:userShapes xmlns:c="http://schemas.openxmlformats.org/drawingml/2006/chart">
  <cdr:relSizeAnchor xmlns:cdr="http://schemas.openxmlformats.org/drawingml/2006/chartDrawing">
    <cdr:from>
      <cdr:x>0.1515</cdr:x>
      <cdr:y>0.91363</cdr:y>
    </cdr:from>
    <cdr:to>
      <cdr:x>0.96186</cdr:x>
      <cdr:y>0.98144</cdr:y>
    </cdr:to>
    <cdr:sp macro="" textlink="">
      <cdr:nvSpPr>
        <cdr:cNvPr id="2" name="Textfeld 1">
          <a:extLst xmlns:a="http://schemas.openxmlformats.org/drawingml/2006/main">
            <a:ext uri="{FF2B5EF4-FFF2-40B4-BE49-F238E27FC236}">
              <a16:creationId xmlns:a16="http://schemas.microsoft.com/office/drawing/2014/main" id="{EA36EF4B-2864-D3A9-58B8-78A2041580CC}"/>
            </a:ext>
          </a:extLst>
        </cdr:cNvPr>
        <cdr:cNvSpPr txBox="1"/>
      </cdr:nvSpPr>
      <cdr:spPr>
        <a:xfrm xmlns:a="http://schemas.openxmlformats.org/drawingml/2006/main">
          <a:off x="1263526" y="5864325"/>
          <a:ext cx="6758477" cy="43525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de-CH" sz="1200" kern="1200"/>
            <a:t>Indice de liberté</a:t>
          </a:r>
          <a:r>
            <a:rPr lang="de-CH" sz="1200" kern="1200" baseline="0"/>
            <a:t>                                    </a:t>
          </a:r>
          <a:r>
            <a:rPr lang="de-CH" sz="1200" kern="1200"/>
            <a:t>Liberté</a:t>
          </a:r>
          <a:r>
            <a:rPr lang="de-CH" sz="1200" kern="1200" baseline="0"/>
            <a:t>s économiques		Libertés civiles</a:t>
          </a:r>
          <a:endParaRPr lang="de-CH" sz="1200" kern="1200"/>
        </a:p>
      </cdr:txBody>
    </cdr:sp>
  </cdr:relSizeAnchor>
  <cdr:relSizeAnchor xmlns:cdr="http://schemas.openxmlformats.org/drawingml/2006/chartDrawing">
    <cdr:from>
      <cdr:x>0.0489</cdr:x>
      <cdr:y>0.87518</cdr:y>
    </cdr:from>
    <cdr:to>
      <cdr:x>0.34305</cdr:x>
      <cdr:y>0.91268</cdr:y>
    </cdr:to>
    <cdr:sp macro="" textlink="">
      <cdr:nvSpPr>
        <cdr:cNvPr id="3" name="Textfeld 2">
          <a:extLst xmlns:a="http://schemas.openxmlformats.org/drawingml/2006/main">
            <a:ext uri="{FF2B5EF4-FFF2-40B4-BE49-F238E27FC236}">
              <a16:creationId xmlns:a16="http://schemas.microsoft.com/office/drawing/2014/main" id="{6EAB73E0-6A51-13B2-95C6-4FF4DAB755BF}"/>
            </a:ext>
          </a:extLst>
        </cdr:cNvPr>
        <cdr:cNvSpPr txBox="1"/>
      </cdr:nvSpPr>
      <cdr:spPr>
        <a:xfrm xmlns:a="http://schemas.openxmlformats.org/drawingml/2006/main">
          <a:off x="408297" y="7160066"/>
          <a:ext cx="2456058" cy="3068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CH" sz="1200" kern="1200"/>
            <a:t>Classement</a:t>
          </a:r>
        </a:p>
      </cdr:txBody>
    </cdr:sp>
  </cdr:relSizeAnchor>
</c:userShape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Lukas Rühli" id="{D74EFAE5-F26C-4072-9D25-80503A4B5E87}" userId="S::lukas.ruehli@avenir-suisse.ch::f259936a-ad91-4471-a0af-46be1cded4da" providerId="AD"/>
  <person displayName="Eveline Hutter" id="{92120399-DAA8-4D6E-BDB8-DE842C037F85}" userId="S::eveline.hutter@avenir-suisse.ch::8e0d61f2-c76e-4e09-a0d8-e679f033d4fe"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G7" dT="2025-11-24T17:07:15.51" personId="{D74EFAE5-F26C-4072-9D25-80503A4B5E87}" id="{F5A686FF-3761-4552-A2DB-DD15DBD1ECC5}">
    <text>Diese Quote kann für LI nicht berechnet werden. Aufgrund der ähnlicher Wirtschaftsstruktur wie Zug und sehr niedriger Steuern wurde hier der Wert von ZG eingesetzt.</text>
  </threadedComment>
  <threadedComment ref="AB10" dT="2025-11-24T17:05:55.43" personId="{D74EFAE5-F26C-4072-9D25-80503A4B5E87}" id="{9053F97B-0D08-4FA4-BE02-3F70C0298A6C}">
    <text xml:space="preserve">UR hat keine obere Grenze festgelegt. Hier sind 36'000 Fr. eingesetzt, was 44% mehr als im zweitklassierten Kanton und 3000 Fr. Fremdbetreuungsabzug pro Monat entspricht. </text>
  </threadedComment>
  <threadedComment ref="L13" dT="2025-11-24T17:04:31.51" personId="{D74EFAE5-F26C-4072-9D25-80503A4B5E87}" id="{E00EB005-8647-44F7-95EA-7F510F14E76F}">
    <text>In der Stadt Basel ist die kantonale und kommunale Verwaltung nicht getrennt. Um den Dezentralisierungsgrad des Kantons zu ermitteln, wurden deshalb die Ausgaben der anderen beiden Gemeinden, Riehen und Bettingen, herangezogen, und diese porportional auf die Gesamtbevölkerung des Kantons hochgerechnet.</text>
  </threadedComment>
  <threadedComment ref="N30" dT="2025-11-24T17:08:37.71" personId="{D74EFAE5-F26C-4072-9D25-80503A4B5E87}" id="{72435644-BF5A-4054-A198-103B1BFAA29F}">
    <text>Wert für die Auswertung bei 250 Tagen gecappt.</text>
  </threadedComment>
  <threadedComment ref="AG36" dT="2025-11-25T14:11:44.57" personId="{D74EFAE5-F26C-4072-9D25-80503A4B5E87}" id="{C04B8A80-4823-4B73-A619-8C3DB632629F}">
    <text xml:space="preserve">Sind eigentlich addiert 60 Jahre. Aber das würde die Skala der CH Kantone massiv zusammendrücken. Darum ist dieser Wert hier bei 15 gecappt.
</text>
  </threadedComment>
  <threadedComment ref="G52" dT="2024-11-20T16:56:43.23" personId="{92120399-DAA8-4D6E-BDB8-DE842C037F85}" id="{B1A2AA29-08F1-4D34-B1D4-027876AA4AD0}">
    <text>Aufgepasst, hier andere Punktevergabe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venir-suisse.ch/fr/publication/indice-de-liberte-davenir-suiss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file:///C:\:x:\s\Bureauromand\IQCy2EV3yE8BS4oh7LWkNPV5AYND_Omczgu2V_teOuQIE2Y" TargetMode="External"/><Relationship Id="rId13" Type="http://schemas.openxmlformats.org/officeDocument/2006/relationships/vmlDrawing" Target="../drawings/vmlDrawing1.vml"/><Relationship Id="rId3" Type="http://schemas.openxmlformats.org/officeDocument/2006/relationships/hyperlink" Target="file:///C:\:x:\s\Bureauromand\IQCy2EV3yE8BS4oh7LWkNPV5AYND_Omczgu2V_teOuQIE2Y" TargetMode="External"/><Relationship Id="rId7" Type="http://schemas.openxmlformats.org/officeDocument/2006/relationships/hyperlink" Target="file:///C:\:x:\s\Bureauromand\IQCy2EV3yE8BS4oh7LWkNPV5AYND_Omczgu2V_teOuQIE2Y" TargetMode="External"/><Relationship Id="rId12" Type="http://schemas.openxmlformats.org/officeDocument/2006/relationships/hyperlink" Target="file:///C:\:x:\s\Bureauromand\IQCy2EV3yE8BS4oh7LWkNPV5AYND_Omczgu2V_teOuQIE2Y" TargetMode="External"/><Relationship Id="rId2" Type="http://schemas.openxmlformats.org/officeDocument/2006/relationships/hyperlink" Target="file:///C:\:x:\s\Bureauromand\IQCy2EV3yE8BS4oh7LWkNPV5AYND_Omczgu2V_teOuQIE2Y" TargetMode="External"/><Relationship Id="rId1" Type="http://schemas.openxmlformats.org/officeDocument/2006/relationships/hyperlink" Target="file:///C:\:x:\s\Bureauromand\IQCy2EV3yE8BS4oh7LWkNPV5AYND_Omczgu2V_teOuQIE2Y" TargetMode="External"/><Relationship Id="rId6" Type="http://schemas.openxmlformats.org/officeDocument/2006/relationships/hyperlink" Target="file:///C:\:x:\s\Bureauromand\IQCy2EV3yE8BS4oh7LWkNPV5AYND_Omczgu2V_teOuQIE2Y" TargetMode="External"/><Relationship Id="rId11" Type="http://schemas.openxmlformats.org/officeDocument/2006/relationships/hyperlink" Target="file:///C:\:x:\s\Bureauromand\IQCy2EV3yE8BS4oh7LWkNPV5AYND_Omczgu2V_teOuQIE2Y" TargetMode="External"/><Relationship Id="rId5" Type="http://schemas.openxmlformats.org/officeDocument/2006/relationships/hyperlink" Target="file:///C:\:x:\s\Bureauromand\IQCy2EV3yE8BS4oh7LWkNPV5AYND_Omczgu2V_teOuQIE2Y" TargetMode="External"/><Relationship Id="rId15" Type="http://schemas.microsoft.com/office/2017/10/relationships/threadedComment" Target="../threadedComments/threadedComment1.xml"/><Relationship Id="rId10" Type="http://schemas.openxmlformats.org/officeDocument/2006/relationships/hyperlink" Target="file:///C:\:x:\s\Bureauromand\IQCy2EV3yE8BS4oh7LWkNPV5AYND_Omczgu2V_teOuQIE2Y" TargetMode="External"/><Relationship Id="rId4" Type="http://schemas.openxmlformats.org/officeDocument/2006/relationships/hyperlink" Target="file:///C:\:x:\s\Bureauromand\IQCy2EV3yE8BS4oh7LWkNPV5AYND_Omczgu2V_teOuQIE2Y" TargetMode="External"/><Relationship Id="rId9" Type="http://schemas.openxmlformats.org/officeDocument/2006/relationships/hyperlink" Target="file:///C:\:x:\s\Bureauromand\IQCy2EV3yE8BS4oh7LWkNPV5AYND_Omczgu2V_teOuQIE2Y" TargetMode="External"/><Relationship Id="rId1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C0E3F-6012-48C2-8697-C284AD6F14A2}">
  <dimension ref="A1:AQ40"/>
  <sheetViews>
    <sheetView tabSelected="1" topLeftCell="A9" zoomScale="115" zoomScaleNormal="115" workbookViewId="0">
      <selection activeCell="Q17" sqref="Q17"/>
    </sheetView>
  </sheetViews>
  <sheetFormatPr baseColWidth="10" defaultColWidth="11.4609375" defaultRowHeight="14.6"/>
  <cols>
    <col min="1" max="1" width="26.23046875" customWidth="1"/>
    <col min="2" max="28" width="5.53515625" customWidth="1"/>
  </cols>
  <sheetData>
    <row r="1" spans="1:43" ht="25.1" customHeight="1">
      <c r="A1" s="175" t="s">
        <v>171</v>
      </c>
    </row>
    <row r="2" spans="1:43" ht="15" customHeight="1">
      <c r="A2" s="190" t="s">
        <v>172</v>
      </c>
    </row>
    <row r="3" spans="1:43" ht="15" customHeight="1">
      <c r="A3" s="184" t="s">
        <v>173</v>
      </c>
    </row>
    <row r="4" spans="1:43" s="63" customFormat="1" ht="15" customHeight="1">
      <c r="A4" s="147"/>
      <c r="B4" s="148"/>
      <c r="C4" s="148"/>
      <c r="D4" s="148"/>
      <c r="E4" s="148"/>
      <c r="F4" s="148"/>
      <c r="G4" s="148"/>
      <c r="H4" s="148"/>
      <c r="I4" s="148"/>
      <c r="J4" s="148"/>
      <c r="K4" s="148"/>
      <c r="L4" s="148"/>
      <c r="M4" s="148"/>
      <c r="N4" s="148"/>
      <c r="O4" s="148"/>
      <c r="P4" s="148"/>
      <c r="Q4" s="148"/>
      <c r="R4" s="148"/>
    </row>
    <row r="5" spans="1:43" ht="15" customHeight="1">
      <c r="A5" s="63"/>
    </row>
    <row r="6" spans="1:43" ht="15" customHeight="1">
      <c r="A6" s="63"/>
      <c r="B6" s="111" t="s">
        <v>0</v>
      </c>
      <c r="C6" s="111" t="s">
        <v>1</v>
      </c>
      <c r="D6" s="111" t="s">
        <v>2</v>
      </c>
      <c r="E6" s="111" t="s">
        <v>3</v>
      </c>
      <c r="F6" s="111" t="s">
        <v>4</v>
      </c>
      <c r="G6" s="111" t="s">
        <v>5</v>
      </c>
      <c r="H6" s="111" t="s">
        <v>6</v>
      </c>
      <c r="I6" s="111" t="s">
        <v>7</v>
      </c>
      <c r="J6" s="111" t="s">
        <v>8</v>
      </c>
      <c r="K6" s="111" t="s">
        <v>9</v>
      </c>
      <c r="L6" s="111" t="s">
        <v>10</v>
      </c>
      <c r="M6" s="111" t="s">
        <v>11</v>
      </c>
      <c r="N6" s="111" t="s">
        <v>12</v>
      </c>
      <c r="O6" s="111" t="s">
        <v>13</v>
      </c>
      <c r="P6" s="111" t="s">
        <v>14</v>
      </c>
      <c r="Q6" s="111" t="s">
        <v>15</v>
      </c>
      <c r="R6" s="111" t="s">
        <v>16</v>
      </c>
      <c r="S6" s="111" t="s">
        <v>17</v>
      </c>
      <c r="T6" s="111" t="s">
        <v>18</v>
      </c>
      <c r="U6" s="111" t="s">
        <v>19</v>
      </c>
      <c r="V6" s="111" t="s">
        <v>20</v>
      </c>
      <c r="W6" s="111" t="s">
        <v>21</v>
      </c>
      <c r="X6" s="111" t="s">
        <v>22</v>
      </c>
      <c r="Y6" s="111" t="s">
        <v>23</v>
      </c>
      <c r="Z6" s="111" t="s">
        <v>24</v>
      </c>
      <c r="AA6" s="111" t="s">
        <v>25</v>
      </c>
      <c r="AB6" s="111" t="s">
        <v>26</v>
      </c>
    </row>
    <row r="7" spans="1:43" ht="15" customHeight="1">
      <c r="A7" s="191" t="s">
        <v>27</v>
      </c>
      <c r="B7" s="112">
        <f>'Valeurs des indices'!E3</f>
        <v>70.135521398691196</v>
      </c>
      <c r="C7" s="112">
        <f>'Valeurs des indices'!F3</f>
        <v>46.324564241956871</v>
      </c>
      <c r="D7" s="112">
        <f>'Valeurs des indices'!G3</f>
        <v>59.367865123181204</v>
      </c>
      <c r="E7" s="112">
        <f>'Valeurs des indices'!H3</f>
        <v>45.323732478996234</v>
      </c>
      <c r="F7" s="112">
        <f>'Valeurs des indices'!I3</f>
        <v>49.424166742878612</v>
      </c>
      <c r="G7" s="112">
        <f>'Valeurs des indices'!J3</f>
        <v>56.040910390562061</v>
      </c>
      <c r="H7" s="112">
        <f>'Valeurs des indices'!K3</f>
        <v>46.733788809616527</v>
      </c>
      <c r="I7" s="112">
        <f>'Valeurs des indices'!L3</f>
        <v>48.386502917374003</v>
      </c>
      <c r="J7" s="112">
        <f>'Valeurs des indices'!M3</f>
        <v>53.529343816486858</v>
      </c>
      <c r="K7" s="112">
        <f>'Valeurs des indices'!N3</f>
        <v>54.683021162637971</v>
      </c>
      <c r="L7" s="112">
        <f>'Valeurs des indices'!O3</f>
        <v>53.361875887650044</v>
      </c>
      <c r="M7" s="112">
        <f>'Valeurs des indices'!P3</f>
        <v>48.636356072096326</v>
      </c>
      <c r="N7" s="112">
        <f>'Valeurs des indices'!Q3</f>
        <v>51.889137179993654</v>
      </c>
      <c r="O7" s="112">
        <f>'Valeurs des indices'!R3</f>
        <v>47.2795677134459</v>
      </c>
      <c r="P7" s="112">
        <f>'Valeurs des indices'!S3</f>
        <v>49.489272603170932</v>
      </c>
      <c r="Q7" s="112">
        <f>'Valeurs des indices'!T3</f>
        <v>47.337923281227617</v>
      </c>
      <c r="R7" s="112">
        <f>'Valeurs des indices'!U3</f>
        <v>58.139311017350167</v>
      </c>
      <c r="S7" s="112">
        <f>'Valeurs des indices'!V3</f>
        <v>48.207116474280866</v>
      </c>
      <c r="T7" s="112">
        <f>'Valeurs des indices'!W3</f>
        <v>58.701763943895806</v>
      </c>
      <c r="U7" s="112">
        <f>'Valeurs des indices'!X3</f>
        <v>47.611144733583842</v>
      </c>
      <c r="V7" s="112">
        <f>'Valeurs des indices'!Y3</f>
        <v>51.064555781211375</v>
      </c>
      <c r="W7" s="112">
        <f>'Valeurs des indices'!Z3</f>
        <v>40.767625273776105</v>
      </c>
      <c r="X7" s="112">
        <f>'Valeurs des indices'!AA3</f>
        <v>48.434575583724431</v>
      </c>
      <c r="Y7" s="112">
        <f>'Valeurs des indices'!AB3</f>
        <v>41.205269551420059</v>
      </c>
      <c r="Z7" s="112">
        <f>'Valeurs des indices'!AC3</f>
        <v>56.847161861490719</v>
      </c>
      <c r="AA7" s="112">
        <f>'Valeurs des indices'!AD3</f>
        <v>48.768890998987175</v>
      </c>
      <c r="AB7" s="112">
        <f>'Valeurs des indices'!AE3</f>
        <v>57.077826087743382</v>
      </c>
    </row>
    <row r="8" spans="1:43" ht="15" customHeight="1">
      <c r="A8" s="1" t="s">
        <v>63</v>
      </c>
      <c r="B8" s="112">
        <f>'Valeurs des indices'!E5</f>
        <v>72.092108838991578</v>
      </c>
      <c r="C8" s="112">
        <f>'Valeurs des indices'!F5</f>
        <v>51.201193483677848</v>
      </c>
      <c r="D8" s="112">
        <f>'Valeurs des indices'!G5</f>
        <v>60.387933708481739</v>
      </c>
      <c r="E8" s="112">
        <f>'Valeurs des indices'!H5</f>
        <v>52.717966247959488</v>
      </c>
      <c r="F8" s="112">
        <f>'Valeurs des indices'!I5</f>
        <v>62.898078839236071</v>
      </c>
      <c r="G8" s="112">
        <f>'Valeurs des indices'!J5</f>
        <v>62.566596422149772</v>
      </c>
      <c r="H8" s="112">
        <f>'Valeurs des indices'!K5</f>
        <v>43.059133332266313</v>
      </c>
      <c r="I8" s="112">
        <f>'Valeurs des indices'!L5</f>
        <v>40.858123002056857</v>
      </c>
      <c r="J8" s="112">
        <f>'Valeurs des indices'!M5</f>
        <v>60.22212299039078</v>
      </c>
      <c r="K8" s="112">
        <f>'Valeurs des indices'!N5</f>
        <v>60.864952793701562</v>
      </c>
      <c r="L8" s="112">
        <f>'Valeurs des indices'!O5</f>
        <v>41.257357986346541</v>
      </c>
      <c r="M8" s="112">
        <f>'Valeurs des indices'!P5</f>
        <v>61.425983576634671</v>
      </c>
      <c r="N8" s="112">
        <f>'Valeurs des indices'!Q5</f>
        <v>46.095437091582149</v>
      </c>
      <c r="O8" s="112">
        <f>'Valeurs des indices'!R5</f>
        <v>59.099317594989174</v>
      </c>
      <c r="P8" s="112">
        <f>'Valeurs des indices'!S5</f>
        <v>60.27662212941879</v>
      </c>
      <c r="Q8" s="112">
        <f>'Valeurs des indices'!T5</f>
        <v>56.877430468093571</v>
      </c>
      <c r="R8" s="112">
        <f>'Valeurs des indices'!U5</f>
        <v>60.981598936541971</v>
      </c>
      <c r="S8" s="112">
        <f>'Valeurs des indices'!V5</f>
        <v>57.143403863665867</v>
      </c>
      <c r="T8" s="112">
        <f>'Valeurs des indices'!W5</f>
        <v>70.967799841224107</v>
      </c>
      <c r="U8" s="112">
        <f>'Valeurs des indices'!X5</f>
        <v>56.414874310954055</v>
      </c>
      <c r="V8" s="112">
        <f>'Valeurs des indices'!Y5</f>
        <v>52.750370044781285</v>
      </c>
      <c r="W8" s="112">
        <f>'Valeurs des indices'!Z5</f>
        <v>49.978202587678169</v>
      </c>
      <c r="X8" s="112">
        <f>'Valeurs des indices'!AA5</f>
        <v>38.9217479380073</v>
      </c>
      <c r="Y8" s="112">
        <f>'Valeurs des indices'!AB5</f>
        <v>47.502839984485959</v>
      </c>
      <c r="Z8" s="112">
        <f>'Valeurs des indices'!AC5</f>
        <v>76.513916142588798</v>
      </c>
      <c r="AA8" s="112">
        <f>'Valeurs des indices'!AD5</f>
        <v>64.901366963591002</v>
      </c>
      <c r="AB8" s="112">
        <f>'Valeurs des indices'!AE5</f>
        <v>62.594309369461463</v>
      </c>
    </row>
    <row r="9" spans="1:43" ht="15" customHeight="1">
      <c r="A9" s="1" t="s">
        <v>62</v>
      </c>
      <c r="B9" s="112">
        <f>'Valeurs des indices'!E24</f>
        <v>68.1789339583908</v>
      </c>
      <c r="C9" s="112">
        <f>'Valeurs des indices'!F24</f>
        <v>41.447935000235894</v>
      </c>
      <c r="D9" s="112">
        <f>'Valeurs des indices'!G24</f>
        <v>58.347796537880676</v>
      </c>
      <c r="E9" s="112">
        <f>'Valeurs des indices'!H24</f>
        <v>37.929498710032988</v>
      </c>
      <c r="F9" s="112">
        <f>'Valeurs des indices'!I24</f>
        <v>35.950254646521152</v>
      </c>
      <c r="G9" s="112">
        <f>'Valeurs des indices'!J24</f>
        <v>49.515224358974358</v>
      </c>
      <c r="H9" s="112">
        <f>'Valeurs des indices'!K24</f>
        <v>50.408444286966748</v>
      </c>
      <c r="I9" s="112">
        <f>'Valeurs des indices'!L24</f>
        <v>55.914882832691141</v>
      </c>
      <c r="J9" s="112">
        <f>'Valeurs des indices'!M24</f>
        <v>46.836564642582935</v>
      </c>
      <c r="K9" s="112">
        <f>'Valeurs des indices'!N24</f>
        <v>48.501089531574372</v>
      </c>
      <c r="L9" s="112">
        <f>'Valeurs des indices'!O24</f>
        <v>65.466393788953553</v>
      </c>
      <c r="M9" s="112">
        <f>'Valeurs des indices'!P24</f>
        <v>35.846728567557982</v>
      </c>
      <c r="N9" s="112">
        <f>'Valeurs des indices'!Q24</f>
        <v>57.682837268405159</v>
      </c>
      <c r="O9" s="112">
        <f>'Valeurs des indices'!R24</f>
        <v>35.459817831902633</v>
      </c>
      <c r="P9" s="112">
        <f>'Valeurs des indices'!S24</f>
        <v>38.701923076923073</v>
      </c>
      <c r="Q9" s="112">
        <f>'Valeurs des indices'!T24</f>
        <v>37.798416094361663</v>
      </c>
      <c r="R9" s="112">
        <f>'Valeurs des indices'!U24</f>
        <v>55.29702309815837</v>
      </c>
      <c r="S9" s="112">
        <f>'Valeurs des indices'!V24</f>
        <v>39.270829084895865</v>
      </c>
      <c r="T9" s="112">
        <f>'Valeurs des indices'!W24</f>
        <v>46.435728046567505</v>
      </c>
      <c r="U9" s="112">
        <f>'Valeurs des indices'!X24</f>
        <v>38.807415156213629</v>
      </c>
      <c r="V9" s="112">
        <f>'Valeurs des indices'!Y24</f>
        <v>49.378741517641465</v>
      </c>
      <c r="W9" s="112">
        <f>'Valeurs des indices'!Z24</f>
        <v>31.557047959874044</v>
      </c>
      <c r="X9" s="112">
        <f>'Valeurs des indices'!AA24</f>
        <v>57.947403229441562</v>
      </c>
      <c r="Y9" s="112">
        <f>'Valeurs des indices'!AB24</f>
        <v>34.907699118354152</v>
      </c>
      <c r="Z9" s="112">
        <f>'Valeurs des indices'!AC24</f>
        <v>37.180407580392632</v>
      </c>
      <c r="AA9" s="112">
        <f>'Valeurs des indices'!AD24</f>
        <v>32.63641503438334</v>
      </c>
      <c r="AB9" s="112">
        <f>'Valeurs des indices'!AE24</f>
        <v>51.561342806025301</v>
      </c>
    </row>
    <row r="10" spans="1:43" ht="15" customHeight="1">
      <c r="A10" s="171" t="s">
        <v>174</v>
      </c>
      <c r="B10" s="107">
        <v>735.80799999999999</v>
      </c>
      <c r="C10" s="107">
        <v>16.733000000000001</v>
      </c>
      <c r="D10" s="107">
        <v>56.704999999999998</v>
      </c>
      <c r="E10" s="107">
        <v>1071.2159999999999</v>
      </c>
      <c r="F10" s="107">
        <v>301.32299999999998</v>
      </c>
      <c r="G10" s="107">
        <v>201.38399999999999</v>
      </c>
      <c r="H10" s="107">
        <v>346.67399999999998</v>
      </c>
      <c r="I10" s="107">
        <v>531.10199999999998</v>
      </c>
      <c r="J10" s="107">
        <v>42.371000000000002</v>
      </c>
      <c r="K10" s="107">
        <v>206.13800000000001</v>
      </c>
      <c r="L10" s="107">
        <v>74.84</v>
      </c>
      <c r="M10" s="107">
        <v>437.94400000000002</v>
      </c>
      <c r="N10" s="107">
        <v>179.518</v>
      </c>
      <c r="O10" s="107">
        <v>45.344999999999999</v>
      </c>
      <c r="P10" s="107">
        <v>39.661999999999999</v>
      </c>
      <c r="Q10" s="107">
        <v>540.03599999999994</v>
      </c>
      <c r="R10" s="107">
        <v>88.667000000000002</v>
      </c>
      <c r="S10" s="107">
        <v>289.79199999999997</v>
      </c>
      <c r="T10" s="107">
        <v>168.93100000000001</v>
      </c>
      <c r="U10" s="107">
        <v>299.50900000000001</v>
      </c>
      <c r="V10" s="107">
        <v>358.90300000000002</v>
      </c>
      <c r="W10" s="107">
        <v>38.274999999999999</v>
      </c>
      <c r="X10" s="107">
        <v>855.10599999999999</v>
      </c>
      <c r="Y10" s="107">
        <v>371.28800000000001</v>
      </c>
      <c r="Z10" s="107">
        <v>133.739</v>
      </c>
      <c r="AA10" s="107">
        <v>1620.02</v>
      </c>
      <c r="AB10" s="107">
        <v>40.200000000000003</v>
      </c>
    </row>
    <row r="11" spans="1:43" ht="15.9">
      <c r="A11" s="63"/>
    </row>
    <row r="12" spans="1:43" ht="15.9">
      <c r="A12" s="63"/>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row>
    <row r="13" spans="1:43" ht="15.9">
      <c r="A13" s="63"/>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row>
    <row r="14" spans="1:43" ht="15.9">
      <c r="A14" s="63"/>
    </row>
    <row r="15" spans="1:43" ht="15.9">
      <c r="A15" s="63"/>
      <c r="AD15" s="159"/>
      <c r="AE15" s="107"/>
    </row>
    <row r="16" spans="1:43">
      <c r="AD16" s="159"/>
      <c r="AE16" s="107"/>
    </row>
    <row r="17" spans="30:31">
      <c r="AD17" s="159"/>
      <c r="AE17" s="107"/>
    </row>
    <row r="18" spans="30:31">
      <c r="AD18" s="159"/>
      <c r="AE18" s="107"/>
    </row>
    <row r="19" spans="30:31">
      <c r="AD19" s="159"/>
      <c r="AE19" s="107"/>
    </row>
    <row r="20" spans="30:31">
      <c r="AD20" s="159"/>
      <c r="AE20" s="107"/>
    </row>
    <row r="21" spans="30:31">
      <c r="AD21" s="159"/>
      <c r="AE21" s="107"/>
    </row>
    <row r="22" spans="30:31">
      <c r="AD22" s="159"/>
      <c r="AE22" s="107"/>
    </row>
    <row r="23" spans="30:31">
      <c r="AD23" s="159"/>
      <c r="AE23" s="107"/>
    </row>
    <row r="24" spans="30:31">
      <c r="AD24" s="159"/>
      <c r="AE24" s="107"/>
    </row>
    <row r="25" spans="30:31">
      <c r="AD25" s="159"/>
      <c r="AE25" s="107"/>
    </row>
    <row r="26" spans="30:31">
      <c r="AD26" s="159"/>
      <c r="AE26" s="107"/>
    </row>
    <row r="27" spans="30:31">
      <c r="AD27" s="159"/>
      <c r="AE27" s="107"/>
    </row>
    <row r="28" spans="30:31">
      <c r="AD28" s="159"/>
      <c r="AE28" s="107"/>
    </row>
    <row r="29" spans="30:31">
      <c r="AD29" s="159"/>
      <c r="AE29" s="107"/>
    </row>
    <row r="30" spans="30:31">
      <c r="AD30" s="159"/>
      <c r="AE30" s="107"/>
    </row>
    <row r="31" spans="30:31">
      <c r="AD31" s="159"/>
      <c r="AE31" s="107"/>
    </row>
    <row r="32" spans="30:31">
      <c r="AD32" s="159"/>
      <c r="AE32" s="107"/>
    </row>
    <row r="33" spans="30:31">
      <c r="AD33" s="159"/>
      <c r="AE33" s="107"/>
    </row>
    <row r="34" spans="30:31">
      <c r="AD34" s="159"/>
      <c r="AE34" s="107"/>
    </row>
    <row r="35" spans="30:31">
      <c r="AD35" s="159"/>
      <c r="AE35" s="107"/>
    </row>
    <row r="36" spans="30:31">
      <c r="AD36" s="159"/>
      <c r="AE36" s="107"/>
    </row>
    <row r="37" spans="30:31">
      <c r="AD37" s="159"/>
      <c r="AE37" s="107"/>
    </row>
    <row r="38" spans="30:31">
      <c r="AD38" s="159"/>
      <c r="AE38" s="107"/>
    </row>
    <row r="39" spans="30:31">
      <c r="AD39" s="159"/>
      <c r="AE39" s="107"/>
    </row>
    <row r="40" spans="30:31">
      <c r="AD40" s="159"/>
      <c r="AE40" s="107"/>
    </row>
  </sheetData>
  <sortState xmlns:xlrd2="http://schemas.microsoft.com/office/spreadsheetml/2017/richdata2" columnSort="1" ref="R12:AQ13">
    <sortCondition ref="R12:AQ12"/>
  </sortState>
  <mergeCells count="1">
    <mergeCell ref="A7"/>
  </mergeCells>
  <hyperlinks>
    <hyperlink ref="A2" r:id="rId1" xr:uid="{5674DC0C-C234-49E5-B4A0-E1EC89DBCDAE}"/>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3CC98-A58F-4EF8-9B42-4DDE2ED6A9A3}">
  <dimension ref="A1:AF81"/>
  <sheetViews>
    <sheetView zoomScaleNormal="100" workbookViewId="0">
      <selection activeCell="D1" sqref="D1:D4"/>
    </sheetView>
  </sheetViews>
  <sheetFormatPr baseColWidth="10" defaultColWidth="11.4609375" defaultRowHeight="15" customHeight="1"/>
  <cols>
    <col min="1" max="1" width="3.765625" style="2" customWidth="1"/>
    <col min="2" max="2" width="48.4609375" style="3" customWidth="1"/>
    <col min="3" max="3" width="15.23046875" style="5" customWidth="1"/>
    <col min="4" max="4" width="12" style="8" customWidth="1"/>
    <col min="5" max="5" width="6.765625" style="12" customWidth="1"/>
    <col min="6" max="31" width="6.765625" style="16" customWidth="1"/>
    <col min="32" max="32" width="33.23046875" style="10" customWidth="1"/>
    <col min="33" max="33" width="37.765625" customWidth="1"/>
  </cols>
  <sheetData>
    <row r="1" spans="1:32" ht="25.1" customHeight="1">
      <c r="A1" s="9" t="s">
        <v>65</v>
      </c>
      <c r="C1" s="1" t="s">
        <v>66</v>
      </c>
      <c r="D1" s="192" t="s">
        <v>68</v>
      </c>
      <c r="E1" s="109" t="s">
        <v>0</v>
      </c>
      <c r="F1" s="109" t="s">
        <v>1</v>
      </c>
      <c r="G1" s="109" t="s">
        <v>2</v>
      </c>
      <c r="H1" s="109" t="s">
        <v>3</v>
      </c>
      <c r="I1" s="109" t="s">
        <v>4</v>
      </c>
      <c r="J1" s="109" t="s">
        <v>5</v>
      </c>
      <c r="K1" s="109" t="s">
        <v>6</v>
      </c>
      <c r="L1" s="109" t="s">
        <v>7</v>
      </c>
      <c r="M1" s="109" t="s">
        <v>8</v>
      </c>
      <c r="N1" s="109" t="s">
        <v>9</v>
      </c>
      <c r="O1" s="109" t="s">
        <v>10</v>
      </c>
      <c r="P1" s="109" t="s">
        <v>11</v>
      </c>
      <c r="Q1" s="109" t="s">
        <v>12</v>
      </c>
      <c r="R1" s="109" t="s">
        <v>13</v>
      </c>
      <c r="S1" s="109" t="s">
        <v>14</v>
      </c>
      <c r="T1" s="109" t="s">
        <v>15</v>
      </c>
      <c r="U1" s="109" t="s">
        <v>16</v>
      </c>
      <c r="V1" s="109" t="s">
        <v>17</v>
      </c>
      <c r="W1" s="109" t="s">
        <v>18</v>
      </c>
      <c r="X1" s="109" t="s">
        <v>19</v>
      </c>
      <c r="Y1" s="109" t="s">
        <v>20</v>
      </c>
      <c r="Z1" s="109" t="s">
        <v>21</v>
      </c>
      <c r="AA1" s="109" t="s">
        <v>22</v>
      </c>
      <c r="AB1" s="109" t="s">
        <v>23</v>
      </c>
      <c r="AC1" s="109" t="s">
        <v>24</v>
      </c>
      <c r="AD1" s="109" t="s">
        <v>25</v>
      </c>
      <c r="AE1" s="109" t="s">
        <v>26</v>
      </c>
    </row>
    <row r="2" spans="1:32" ht="15" customHeight="1">
      <c r="A2" s="9"/>
      <c r="C2" s="1"/>
      <c r="D2" s="192"/>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46"/>
    </row>
    <row r="3" spans="1:32" s="66" customFormat="1" ht="15" customHeight="1">
      <c r="A3" s="67" t="s">
        <v>64</v>
      </c>
      <c r="B3" s="68"/>
      <c r="C3" s="69" t="s">
        <v>67</v>
      </c>
      <c r="D3" s="192"/>
      <c r="E3" s="70">
        <f>(E5+E24)/2</f>
        <v>70.135521398691196</v>
      </c>
      <c r="F3" s="70">
        <f t="shared" ref="F3:AE3" si="0">(F5+F24)/2</f>
        <v>46.324564241956871</v>
      </c>
      <c r="G3" s="70">
        <f t="shared" si="0"/>
        <v>59.367865123181204</v>
      </c>
      <c r="H3" s="70">
        <f t="shared" si="0"/>
        <v>45.323732478996234</v>
      </c>
      <c r="I3" s="70">
        <f t="shared" si="0"/>
        <v>49.424166742878612</v>
      </c>
      <c r="J3" s="70">
        <f t="shared" si="0"/>
        <v>56.040910390562061</v>
      </c>
      <c r="K3" s="70">
        <f t="shared" si="0"/>
        <v>46.733788809616527</v>
      </c>
      <c r="L3" s="70">
        <f t="shared" si="0"/>
        <v>48.386502917374003</v>
      </c>
      <c r="M3" s="70">
        <f t="shared" si="0"/>
        <v>53.529343816486858</v>
      </c>
      <c r="N3" s="70">
        <f t="shared" si="0"/>
        <v>54.683021162637971</v>
      </c>
      <c r="O3" s="70">
        <f t="shared" si="0"/>
        <v>53.361875887650044</v>
      </c>
      <c r="P3" s="70">
        <f t="shared" si="0"/>
        <v>48.636356072096326</v>
      </c>
      <c r="Q3" s="70">
        <f t="shared" si="0"/>
        <v>51.889137179993654</v>
      </c>
      <c r="R3" s="70">
        <f t="shared" si="0"/>
        <v>47.2795677134459</v>
      </c>
      <c r="S3" s="70">
        <f t="shared" si="0"/>
        <v>49.489272603170932</v>
      </c>
      <c r="T3" s="70">
        <f t="shared" si="0"/>
        <v>47.337923281227617</v>
      </c>
      <c r="U3" s="70">
        <f t="shared" si="0"/>
        <v>58.139311017350167</v>
      </c>
      <c r="V3" s="70">
        <f t="shared" si="0"/>
        <v>48.207116474280866</v>
      </c>
      <c r="W3" s="70">
        <f t="shared" si="0"/>
        <v>58.701763943895806</v>
      </c>
      <c r="X3" s="70">
        <f t="shared" si="0"/>
        <v>47.611144733583842</v>
      </c>
      <c r="Y3" s="70">
        <f t="shared" si="0"/>
        <v>51.064555781211375</v>
      </c>
      <c r="Z3" s="70">
        <f t="shared" si="0"/>
        <v>40.767625273776105</v>
      </c>
      <c r="AA3" s="70">
        <f t="shared" si="0"/>
        <v>48.434575583724431</v>
      </c>
      <c r="AB3" s="70">
        <f t="shared" si="0"/>
        <v>41.205269551420059</v>
      </c>
      <c r="AC3" s="70">
        <f t="shared" si="0"/>
        <v>56.847161861490719</v>
      </c>
      <c r="AD3" s="70">
        <f t="shared" si="0"/>
        <v>48.768890998987175</v>
      </c>
      <c r="AE3" s="70">
        <f t="shared" si="0"/>
        <v>57.077826087743382</v>
      </c>
      <c r="AF3" s="65"/>
    </row>
    <row r="4" spans="1:32" ht="15" customHeight="1">
      <c r="A4" s="9"/>
      <c r="C4" s="1"/>
      <c r="D4" s="192"/>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51"/>
    </row>
    <row r="5" spans="1:32" s="13" customFormat="1" ht="15" customHeight="1">
      <c r="A5" s="4" t="s">
        <v>63</v>
      </c>
      <c r="B5" s="11"/>
      <c r="C5" s="1" t="s">
        <v>67</v>
      </c>
      <c r="D5" s="6"/>
      <c r="E5" s="45">
        <f>AVERAGEIFS(E6:E22,$D6:$D22,"WAHR")</f>
        <v>72.092108838991578</v>
      </c>
      <c r="F5" s="45">
        <f t="shared" ref="F5:AE5" si="1">AVERAGEIFS(F6:F22,$D6:$D22,"WAHR")</f>
        <v>51.201193483677848</v>
      </c>
      <c r="G5" s="45">
        <f t="shared" si="1"/>
        <v>60.387933708481739</v>
      </c>
      <c r="H5" s="45">
        <f t="shared" si="1"/>
        <v>52.717966247959488</v>
      </c>
      <c r="I5" s="45">
        <f t="shared" si="1"/>
        <v>62.898078839236071</v>
      </c>
      <c r="J5" s="45">
        <f t="shared" si="1"/>
        <v>62.566596422149772</v>
      </c>
      <c r="K5" s="45">
        <f t="shared" si="1"/>
        <v>43.059133332266313</v>
      </c>
      <c r="L5" s="45">
        <f t="shared" si="1"/>
        <v>40.858123002056857</v>
      </c>
      <c r="M5" s="45">
        <f t="shared" si="1"/>
        <v>60.22212299039078</v>
      </c>
      <c r="N5" s="45">
        <f t="shared" si="1"/>
        <v>60.864952793701562</v>
      </c>
      <c r="O5" s="45">
        <f t="shared" si="1"/>
        <v>41.257357986346541</v>
      </c>
      <c r="P5" s="45">
        <f t="shared" si="1"/>
        <v>61.425983576634671</v>
      </c>
      <c r="Q5" s="45">
        <f t="shared" si="1"/>
        <v>46.095437091582149</v>
      </c>
      <c r="R5" s="45">
        <f t="shared" si="1"/>
        <v>59.099317594989174</v>
      </c>
      <c r="S5" s="45">
        <f t="shared" si="1"/>
        <v>60.27662212941879</v>
      </c>
      <c r="T5" s="45">
        <f t="shared" si="1"/>
        <v>56.877430468093571</v>
      </c>
      <c r="U5" s="45">
        <f t="shared" si="1"/>
        <v>60.981598936541971</v>
      </c>
      <c r="V5" s="45">
        <f t="shared" si="1"/>
        <v>57.143403863665867</v>
      </c>
      <c r="W5" s="45">
        <f t="shared" si="1"/>
        <v>70.967799841224107</v>
      </c>
      <c r="X5" s="45">
        <f t="shared" si="1"/>
        <v>56.414874310954055</v>
      </c>
      <c r="Y5" s="45">
        <f t="shared" si="1"/>
        <v>52.750370044781285</v>
      </c>
      <c r="Z5" s="45">
        <f t="shared" si="1"/>
        <v>49.978202587678169</v>
      </c>
      <c r="AA5" s="45">
        <f t="shared" si="1"/>
        <v>38.9217479380073</v>
      </c>
      <c r="AB5" s="45">
        <f t="shared" si="1"/>
        <v>47.502839984485959</v>
      </c>
      <c r="AC5" s="45">
        <f t="shared" si="1"/>
        <v>76.513916142588798</v>
      </c>
      <c r="AD5" s="45">
        <f t="shared" si="1"/>
        <v>64.901366963591002</v>
      </c>
      <c r="AE5" s="45">
        <f t="shared" si="1"/>
        <v>62.594309369461463</v>
      </c>
      <c r="AF5" s="51"/>
    </row>
    <row r="6" spans="1:32" ht="15" customHeight="1">
      <c r="A6" s="2">
        <v>1</v>
      </c>
      <c r="B6" s="3" t="s">
        <v>33</v>
      </c>
      <c r="C6" s="5" t="s">
        <v>67</v>
      </c>
      <c r="D6" s="49" t="b">
        <v>1</v>
      </c>
      <c r="E6" s="17">
        <v>70.520393549210738</v>
      </c>
      <c r="F6" s="17">
        <v>66.33383485216595</v>
      </c>
      <c r="G6" s="17">
        <v>38.448426956378967</v>
      </c>
      <c r="H6" s="17">
        <v>24.065242752746631</v>
      </c>
      <c r="I6" s="17">
        <v>45.320348694743437</v>
      </c>
      <c r="J6" s="17">
        <v>17.028223335463899</v>
      </c>
      <c r="K6" s="17">
        <v>40.829374165807067</v>
      </c>
      <c r="L6" s="17">
        <v>1.1943851954522411</v>
      </c>
      <c r="M6" s="17">
        <v>73.107258910579148</v>
      </c>
      <c r="N6" s="17">
        <v>44.46545533920888</v>
      </c>
      <c r="O6" s="17">
        <v>42.578031034476346</v>
      </c>
      <c r="P6" s="17">
        <v>55.709232406536515</v>
      </c>
      <c r="Q6" s="17">
        <v>32.629081029458632</v>
      </c>
      <c r="R6" s="17">
        <v>84.780472580131288</v>
      </c>
      <c r="S6" s="17">
        <v>75.673021776384815</v>
      </c>
      <c r="T6" s="17">
        <v>43.768515820704025</v>
      </c>
      <c r="U6" s="17">
        <v>65.881791333609613</v>
      </c>
      <c r="V6" s="17">
        <v>56.306513954973411</v>
      </c>
      <c r="W6" s="17">
        <v>92.827235006442152</v>
      </c>
      <c r="X6" s="17">
        <v>62.570802135231162</v>
      </c>
      <c r="Y6" s="17">
        <v>42.600638106820156</v>
      </c>
      <c r="Z6" s="17">
        <v>87.011274744487451</v>
      </c>
      <c r="AA6" s="17">
        <v>0</v>
      </c>
      <c r="AB6" s="17">
        <v>46.564010157250181</v>
      </c>
      <c r="AC6" s="17">
        <v>100</v>
      </c>
      <c r="AD6" s="17">
        <v>56.503935674147918</v>
      </c>
      <c r="AE6" s="17">
        <v>91.53055184870945</v>
      </c>
      <c r="AF6" s="51"/>
    </row>
    <row r="7" spans="1:32" ht="15" customHeight="1">
      <c r="A7" s="2">
        <v>2</v>
      </c>
      <c r="B7" s="3" t="s">
        <v>34</v>
      </c>
      <c r="C7" s="5" t="s">
        <v>67</v>
      </c>
      <c r="D7" s="49" t="b">
        <v>1</v>
      </c>
      <c r="E7" s="17">
        <v>38.475184809070228</v>
      </c>
      <c r="F7" s="17">
        <v>87.337630846563172</v>
      </c>
      <c r="G7" s="17">
        <v>77.553318999703507</v>
      </c>
      <c r="H7" s="17">
        <v>40.02791271272762</v>
      </c>
      <c r="I7" s="17">
        <v>68.982123976814265</v>
      </c>
      <c r="J7" s="17">
        <v>69.076512442116339</v>
      </c>
      <c r="K7" s="17">
        <v>61.558070921472698</v>
      </c>
      <c r="L7" s="17">
        <v>47.499697288669381</v>
      </c>
      <c r="M7" s="17">
        <v>79.229657111025034</v>
      </c>
      <c r="N7" s="17">
        <v>48.639745695725459</v>
      </c>
      <c r="O7" s="17">
        <v>48.247285849364594</v>
      </c>
      <c r="P7" s="17">
        <v>85.694853326772886</v>
      </c>
      <c r="Q7" s="17">
        <v>48.255745611869372</v>
      </c>
      <c r="R7" s="17">
        <v>87.638758251124059</v>
      </c>
      <c r="S7" s="17">
        <v>81.314599177415602</v>
      </c>
      <c r="T7" s="17">
        <v>60.252915859794456</v>
      </c>
      <c r="U7" s="17">
        <v>97.031738646142529</v>
      </c>
      <c r="V7" s="17">
        <v>44.013851473498157</v>
      </c>
      <c r="W7" s="17">
        <v>91.600109066772788</v>
      </c>
      <c r="X7" s="17">
        <v>64.954923743686933</v>
      </c>
      <c r="Y7" s="17">
        <v>21.090195542997346</v>
      </c>
      <c r="Z7" s="17">
        <v>75.272799002776722</v>
      </c>
      <c r="AA7" s="17">
        <v>79.083400451675246</v>
      </c>
      <c r="AB7" s="17">
        <v>0</v>
      </c>
      <c r="AC7" s="17">
        <v>99.913366080246774</v>
      </c>
      <c r="AD7" s="17">
        <v>41.047988523976578</v>
      </c>
      <c r="AE7" s="17">
        <v>100</v>
      </c>
      <c r="AF7" s="51"/>
    </row>
    <row r="8" spans="1:32" ht="15" customHeight="1">
      <c r="A8" s="2">
        <f>A7+1</f>
        <v>3</v>
      </c>
      <c r="B8" s="3" t="s">
        <v>35</v>
      </c>
      <c r="C8" s="5" t="s">
        <v>67</v>
      </c>
      <c r="D8" s="49" t="b">
        <v>1</v>
      </c>
      <c r="E8" s="17">
        <v>43.601243870350444</v>
      </c>
      <c r="F8" s="17">
        <v>47.607941633775873</v>
      </c>
      <c r="G8" s="17">
        <v>22.000956823346495</v>
      </c>
      <c r="H8" s="17">
        <v>11.141011840688918</v>
      </c>
      <c r="I8" s="17">
        <v>12.396842482956593</v>
      </c>
      <c r="J8" s="17">
        <v>29.709364908503776</v>
      </c>
      <c r="K8" s="17">
        <v>15.691902882430341</v>
      </c>
      <c r="L8" s="17">
        <v>46.130845592632475</v>
      </c>
      <c r="M8" s="17">
        <v>35.217079296734845</v>
      </c>
      <c r="N8" s="17">
        <v>44.127496710919758</v>
      </c>
      <c r="O8" s="17">
        <v>17.749073077383095</v>
      </c>
      <c r="P8" s="17">
        <v>45.939480923334543</v>
      </c>
      <c r="Q8" s="17">
        <v>0</v>
      </c>
      <c r="R8" s="17">
        <v>43.810548977395058</v>
      </c>
      <c r="S8" s="17">
        <v>37.842363353665846</v>
      </c>
      <c r="T8" s="17">
        <v>29.840928118646115</v>
      </c>
      <c r="U8" s="17">
        <v>49.886377227604363</v>
      </c>
      <c r="V8" s="17">
        <v>17.629470159071879</v>
      </c>
      <c r="W8" s="17">
        <v>66.971654108360255</v>
      </c>
      <c r="X8" s="17">
        <v>33.901447195311576</v>
      </c>
      <c r="Y8" s="17">
        <v>49.910297811266602</v>
      </c>
      <c r="Z8" s="17">
        <v>41.867001554837948</v>
      </c>
      <c r="AA8" s="17">
        <v>8.7310130367181049</v>
      </c>
      <c r="AB8" s="17">
        <v>52.362157636646344</v>
      </c>
      <c r="AC8" s="17">
        <v>100</v>
      </c>
      <c r="AD8" s="17">
        <v>47.087668939122132</v>
      </c>
      <c r="AE8" s="17">
        <v>74.674082047601971</v>
      </c>
      <c r="AF8" s="51"/>
    </row>
    <row r="9" spans="1:32" ht="15" customHeight="1">
      <c r="A9" s="2">
        <f t="shared" ref="A9:A22" si="2">A8+1</f>
        <v>4</v>
      </c>
      <c r="B9" s="3" t="s">
        <v>36</v>
      </c>
      <c r="C9" s="5" t="s">
        <v>67</v>
      </c>
      <c r="D9" s="49" t="b">
        <v>1</v>
      </c>
      <c r="E9" s="17">
        <v>49.729666425765686</v>
      </c>
      <c r="F9" s="17">
        <v>54.331261524984996</v>
      </c>
      <c r="G9" s="17">
        <v>39.790219112265525</v>
      </c>
      <c r="H9" s="17">
        <v>29.780409439361534</v>
      </c>
      <c r="I9" s="17">
        <v>13.9767616294465</v>
      </c>
      <c r="J9" s="17">
        <v>23.10425425388717</v>
      </c>
      <c r="K9" s="17">
        <v>25.373112360156625</v>
      </c>
      <c r="L9" s="17">
        <v>45.256301397592566</v>
      </c>
      <c r="M9" s="17">
        <v>47.145310966731024</v>
      </c>
      <c r="N9" s="17">
        <v>43.314888026277842</v>
      </c>
      <c r="O9" s="17">
        <v>32.191580334169103</v>
      </c>
      <c r="P9" s="17">
        <v>52.273885327796279</v>
      </c>
      <c r="Q9" s="17">
        <v>12.731719958609222</v>
      </c>
      <c r="R9" s="17">
        <v>44.190341764725815</v>
      </c>
      <c r="S9" s="17">
        <v>49.171184408518812</v>
      </c>
      <c r="T9" s="17">
        <v>37.686444040614653</v>
      </c>
      <c r="U9" s="17">
        <v>54.710326647701365</v>
      </c>
      <c r="V9" s="17">
        <v>21.960348010425378</v>
      </c>
      <c r="W9" s="17">
        <v>67.86969966577692</v>
      </c>
      <c r="X9" s="17">
        <v>36.412917071810824</v>
      </c>
      <c r="Y9" s="17">
        <v>63.185414987672338</v>
      </c>
      <c r="Z9" s="17">
        <v>50.522529293045707</v>
      </c>
      <c r="AA9" s="17">
        <v>0</v>
      </c>
      <c r="AB9" s="17">
        <v>57.472373490410725</v>
      </c>
      <c r="AC9" s="17">
        <v>100</v>
      </c>
      <c r="AD9" s="17">
        <v>56.376606625844239</v>
      </c>
      <c r="AE9" s="17">
        <v>91.832914723066935</v>
      </c>
      <c r="AF9" s="51"/>
    </row>
    <row r="10" spans="1:32" ht="15" customHeight="1">
      <c r="A10" s="2">
        <f t="shared" si="2"/>
        <v>5</v>
      </c>
      <c r="B10" s="3" t="s">
        <v>37</v>
      </c>
      <c r="C10" s="5" t="s">
        <v>67</v>
      </c>
      <c r="D10" s="49" t="b">
        <v>1</v>
      </c>
      <c r="E10" s="17">
        <v>27.777777777777779</v>
      </c>
      <c r="F10" s="17">
        <v>50</v>
      </c>
      <c r="G10" s="17">
        <v>69.444444444444443</v>
      </c>
      <c r="H10" s="17">
        <v>44.444444444444443</v>
      </c>
      <c r="I10" s="17">
        <v>27.777777777777779</v>
      </c>
      <c r="J10" s="17">
        <v>71.111111111111114</v>
      </c>
      <c r="K10" s="17">
        <v>33.333333333333336</v>
      </c>
      <c r="L10" s="17">
        <v>72.444444444444443</v>
      </c>
      <c r="M10" s="17">
        <v>70.833333333333329</v>
      </c>
      <c r="N10" s="17">
        <v>29.444444444444439</v>
      </c>
      <c r="O10" s="17">
        <v>29.166666666666664</v>
      </c>
      <c r="P10" s="17">
        <v>13.888888888888884</v>
      </c>
      <c r="Q10" s="17">
        <v>56.666666666666664</v>
      </c>
      <c r="R10" s="17">
        <v>22.499999999999996</v>
      </c>
      <c r="S10" s="17">
        <v>27.777777777777779</v>
      </c>
      <c r="T10" s="17">
        <v>73.333333333333343</v>
      </c>
      <c r="U10" s="17">
        <v>26.111111111111107</v>
      </c>
      <c r="V10" s="17">
        <v>69.444444444444443</v>
      </c>
      <c r="W10" s="17">
        <v>16.666666666666664</v>
      </c>
      <c r="X10" s="17">
        <v>28.055555555555557</v>
      </c>
      <c r="Y10" s="17">
        <v>70.833333333333329</v>
      </c>
      <c r="Z10" s="17">
        <v>100</v>
      </c>
      <c r="AA10" s="17">
        <v>41.666666666666664</v>
      </c>
      <c r="AB10" s="17">
        <v>8.6388888888888857</v>
      </c>
      <c r="AC10" s="17">
        <v>69.444444444444443</v>
      </c>
      <c r="AD10" s="17">
        <v>69.444444444444443</v>
      </c>
      <c r="AE10" s="17">
        <v>0</v>
      </c>
      <c r="AF10" s="51"/>
    </row>
    <row r="11" spans="1:32" ht="15" customHeight="1">
      <c r="A11" s="2">
        <f t="shared" si="2"/>
        <v>6</v>
      </c>
      <c r="B11" s="3" t="s">
        <v>38</v>
      </c>
      <c r="C11" s="5" t="s">
        <v>67</v>
      </c>
      <c r="D11" s="49" t="b">
        <v>1</v>
      </c>
      <c r="E11" s="17">
        <v>56.755926951262815</v>
      </c>
      <c r="F11" s="17">
        <v>52.185036676876962</v>
      </c>
      <c r="G11" s="17">
        <v>30.992339297371142</v>
      </c>
      <c r="H11" s="17">
        <v>49.965572665146716</v>
      </c>
      <c r="I11" s="17">
        <v>47.142315030761964</v>
      </c>
      <c r="J11" s="17">
        <v>75.544672569139891</v>
      </c>
      <c r="K11" s="17">
        <v>12.579461264024761</v>
      </c>
      <c r="L11" s="17">
        <v>25.739878835519679</v>
      </c>
      <c r="M11" s="17">
        <v>41.538682583424226</v>
      </c>
      <c r="N11" s="17">
        <v>11.299938216500383</v>
      </c>
      <c r="O11" s="17">
        <v>36.447772275917011</v>
      </c>
      <c r="P11" s="17">
        <v>51.623137829961863</v>
      </c>
      <c r="Q11" s="17">
        <v>53.374401002586836</v>
      </c>
      <c r="R11" s="17">
        <v>57.371016073996813</v>
      </c>
      <c r="S11" s="17">
        <v>46.290992000391853</v>
      </c>
      <c r="T11" s="17">
        <v>61.820829265235133</v>
      </c>
      <c r="U11" s="17">
        <v>68.462036858893498</v>
      </c>
      <c r="V11" s="17">
        <v>55.897420801693585</v>
      </c>
      <c r="W11" s="17">
        <v>48.80663945850231</v>
      </c>
      <c r="X11" s="17">
        <v>50.599950949266216</v>
      </c>
      <c r="Y11" s="17">
        <v>59.449575328951475</v>
      </c>
      <c r="Z11" s="17">
        <v>0.28791360529308863</v>
      </c>
      <c r="AA11" s="17">
        <v>16.03433214411859</v>
      </c>
      <c r="AB11" s="17">
        <v>0</v>
      </c>
      <c r="AC11" s="17">
        <v>100</v>
      </c>
      <c r="AD11" s="17">
        <v>57.949614920573666</v>
      </c>
      <c r="AE11" s="17">
        <v>64.549502860737348</v>
      </c>
      <c r="AF11" s="51"/>
    </row>
    <row r="12" spans="1:32" ht="15" customHeight="1">
      <c r="A12" s="2">
        <f t="shared" si="2"/>
        <v>7</v>
      </c>
      <c r="B12" s="3" t="s">
        <v>39</v>
      </c>
      <c r="C12" s="5" t="s">
        <v>67</v>
      </c>
      <c r="D12" s="49" t="b">
        <v>1</v>
      </c>
      <c r="E12" s="17">
        <v>65.590166690429029</v>
      </c>
      <c r="F12" s="17">
        <v>59.687543629623477</v>
      </c>
      <c r="G12" s="17">
        <v>37.460793911568224</v>
      </c>
      <c r="H12" s="17">
        <v>0</v>
      </c>
      <c r="I12" s="17">
        <v>45.682636902226548</v>
      </c>
      <c r="J12" s="17">
        <v>47.804891050884166</v>
      </c>
      <c r="K12" s="17">
        <v>26.339962414162322</v>
      </c>
      <c r="L12" s="17">
        <v>12.458088064205587</v>
      </c>
      <c r="M12" s="17">
        <v>41.777504892657902</v>
      </c>
      <c r="N12" s="17">
        <v>54.201939682706836</v>
      </c>
      <c r="O12" s="17">
        <v>36.807141200762757</v>
      </c>
      <c r="P12" s="17">
        <v>60.73085373995626</v>
      </c>
      <c r="Q12" s="17">
        <v>33.476397150867832</v>
      </c>
      <c r="R12" s="17">
        <v>72.564896596159741</v>
      </c>
      <c r="S12" s="17">
        <v>52.765037213202703</v>
      </c>
      <c r="T12" s="17">
        <v>50.311643403602766</v>
      </c>
      <c r="U12" s="17">
        <v>19.655974734093707</v>
      </c>
      <c r="V12" s="17">
        <v>74.683821945290134</v>
      </c>
      <c r="W12" s="17">
        <v>75.239459902334687</v>
      </c>
      <c r="X12" s="17">
        <v>68.299141677984238</v>
      </c>
      <c r="Y12" s="17">
        <v>35.1766498355205</v>
      </c>
      <c r="Z12" s="17">
        <v>12.981015733524004</v>
      </c>
      <c r="AA12" s="17">
        <v>23.86182240446486</v>
      </c>
      <c r="AB12" s="17">
        <v>40.280628434392277</v>
      </c>
      <c r="AC12" s="17">
        <v>100</v>
      </c>
      <c r="AD12" s="17">
        <v>42.173383293342113</v>
      </c>
      <c r="AE12" s="17">
        <v>64.566226244244817</v>
      </c>
      <c r="AF12" s="51"/>
    </row>
    <row r="13" spans="1:32" ht="15" customHeight="1">
      <c r="A13" s="2">
        <f t="shared" si="2"/>
        <v>8</v>
      </c>
      <c r="B13" s="3" t="s">
        <v>40</v>
      </c>
      <c r="C13" s="5" t="s">
        <v>67</v>
      </c>
      <c r="D13" s="49" t="b">
        <v>1</v>
      </c>
      <c r="E13" s="17">
        <v>66.104419481919294</v>
      </c>
      <c r="F13" s="17">
        <v>17.67212808162104</v>
      </c>
      <c r="G13" s="17">
        <v>73.642370613108611</v>
      </c>
      <c r="H13" s="17">
        <v>45.502563961927059</v>
      </c>
      <c r="I13" s="17">
        <v>38.804325980078204</v>
      </c>
      <c r="J13" s="17">
        <v>10.163210515540833</v>
      </c>
      <c r="K13" s="17">
        <v>39.081521168611978</v>
      </c>
      <c r="L13" s="17">
        <v>0</v>
      </c>
      <c r="M13" s="17">
        <v>49.582351765245811</v>
      </c>
      <c r="N13" s="17">
        <v>69.133821844675381</v>
      </c>
      <c r="O13" s="17">
        <v>34.440637782254036</v>
      </c>
      <c r="P13" s="17">
        <v>81.049809715963463</v>
      </c>
      <c r="Q13" s="17">
        <v>31.697966034384883</v>
      </c>
      <c r="R13" s="17">
        <v>37.163008449926693</v>
      </c>
      <c r="S13" s="17">
        <v>51.970688515850092</v>
      </c>
      <c r="T13" s="17">
        <v>66.602371896323987</v>
      </c>
      <c r="U13" s="17">
        <v>63.12964354387578</v>
      </c>
      <c r="V13" s="17">
        <v>68.25524164616958</v>
      </c>
      <c r="W13" s="17">
        <v>58.388951607772263</v>
      </c>
      <c r="X13" s="17">
        <v>77.634748333995844</v>
      </c>
      <c r="Y13" s="17">
        <v>38.992459984994312</v>
      </c>
      <c r="Z13" s="17">
        <v>12.2072448328987</v>
      </c>
      <c r="AA13" s="17">
        <v>33.498217616218071</v>
      </c>
      <c r="AB13" s="17">
        <v>57.674174952626764</v>
      </c>
      <c r="AC13" s="17">
        <v>52.081955818510487</v>
      </c>
      <c r="AD13" s="17">
        <v>100</v>
      </c>
      <c r="AE13" s="17">
        <v>17.986345192847754</v>
      </c>
      <c r="AF13" s="51"/>
    </row>
    <row r="14" spans="1:32" ht="15" customHeight="1">
      <c r="A14" s="2">
        <f t="shared" si="2"/>
        <v>9</v>
      </c>
      <c r="B14" s="3" t="s">
        <v>41</v>
      </c>
      <c r="C14" s="5" t="s">
        <v>67</v>
      </c>
      <c r="D14" s="49" t="b">
        <v>1</v>
      </c>
      <c r="E14" s="17">
        <v>99.637333333333316</v>
      </c>
      <c r="F14" s="17">
        <v>34.39911111111109</v>
      </c>
      <c r="G14" s="17">
        <v>32.15377777777779</v>
      </c>
      <c r="H14" s="17">
        <v>72.880000000000024</v>
      </c>
      <c r="I14" s="17">
        <v>98.058666666666667</v>
      </c>
      <c r="J14" s="17">
        <v>85.544444444444451</v>
      </c>
      <c r="K14" s="17">
        <v>61.302222222222227</v>
      </c>
      <c r="L14" s="17">
        <v>96.981333333333325</v>
      </c>
      <c r="M14" s="17">
        <v>24.479111111111131</v>
      </c>
      <c r="N14" s="17">
        <v>99.210666666666683</v>
      </c>
      <c r="O14" s="17">
        <v>97.311111111111117</v>
      </c>
      <c r="P14" s="17">
        <v>95.35466666666666</v>
      </c>
      <c r="Q14" s="17">
        <v>98.354666666666674</v>
      </c>
      <c r="R14" s="17">
        <v>94.914666666666676</v>
      </c>
      <c r="S14" s="17">
        <v>47.697777777777816</v>
      </c>
      <c r="T14" s="17">
        <v>27.635555555555559</v>
      </c>
      <c r="U14" s="17">
        <v>100</v>
      </c>
      <c r="V14" s="17">
        <v>100</v>
      </c>
      <c r="W14" s="17">
        <v>99.597333333333324</v>
      </c>
      <c r="X14" s="17">
        <v>11.111111111111105</v>
      </c>
      <c r="Y14" s="17">
        <v>49.688000000000024</v>
      </c>
      <c r="Z14" s="17">
        <v>30.033777777777782</v>
      </c>
      <c r="AA14" s="17">
        <v>30.612444444444421</v>
      </c>
      <c r="AB14" s="17">
        <v>99.491111111111124</v>
      </c>
      <c r="AC14" s="17">
        <v>87.882666666666651</v>
      </c>
      <c r="AD14" s="17">
        <v>87.891111111111115</v>
      </c>
      <c r="AE14" s="17">
        <v>95.933333333333337</v>
      </c>
      <c r="AF14" s="51"/>
    </row>
    <row r="15" spans="1:32" ht="15" customHeight="1">
      <c r="A15" s="2">
        <f t="shared" si="2"/>
        <v>10</v>
      </c>
      <c r="B15" s="3" t="s">
        <v>42</v>
      </c>
      <c r="C15" s="5" t="s">
        <v>67</v>
      </c>
      <c r="D15" s="49" t="b">
        <v>1</v>
      </c>
      <c r="E15" s="17">
        <v>70</v>
      </c>
      <c r="F15" s="17">
        <v>0</v>
      </c>
      <c r="G15" s="17">
        <v>80</v>
      </c>
      <c r="H15" s="17">
        <v>60</v>
      </c>
      <c r="I15" s="17">
        <v>80</v>
      </c>
      <c r="J15" s="17">
        <v>30.000000000000004</v>
      </c>
      <c r="K15" s="17">
        <v>90</v>
      </c>
      <c r="L15" s="17">
        <v>80</v>
      </c>
      <c r="M15" s="17">
        <v>60</v>
      </c>
      <c r="N15" s="17">
        <v>90</v>
      </c>
      <c r="O15" s="17">
        <v>40</v>
      </c>
      <c r="P15" s="17">
        <v>80</v>
      </c>
      <c r="Q15" s="17">
        <v>80</v>
      </c>
      <c r="R15" s="17">
        <v>70</v>
      </c>
      <c r="S15" s="17">
        <v>70</v>
      </c>
      <c r="T15" s="17">
        <v>60</v>
      </c>
      <c r="U15" s="17">
        <v>60</v>
      </c>
      <c r="V15" s="17">
        <v>60</v>
      </c>
      <c r="W15" s="17">
        <v>40</v>
      </c>
      <c r="X15" s="17">
        <v>60</v>
      </c>
      <c r="Y15" s="17">
        <v>90</v>
      </c>
      <c r="Z15" s="17">
        <v>80</v>
      </c>
      <c r="AA15" s="17">
        <v>60</v>
      </c>
      <c r="AB15" s="17">
        <v>90</v>
      </c>
      <c r="AC15" s="17">
        <v>50</v>
      </c>
      <c r="AD15" s="17">
        <v>60</v>
      </c>
      <c r="AE15" s="17">
        <v>60</v>
      </c>
      <c r="AF15" s="51"/>
    </row>
    <row r="16" spans="1:32" ht="15" customHeight="1">
      <c r="A16" s="2">
        <f t="shared" si="2"/>
        <v>11</v>
      </c>
      <c r="B16" s="3" t="s">
        <v>43</v>
      </c>
      <c r="C16" s="5" t="s">
        <v>67</v>
      </c>
      <c r="D16" s="49" t="b">
        <v>1</v>
      </c>
      <c r="E16" s="17">
        <v>100</v>
      </c>
      <c r="F16" s="17">
        <v>85.714285714285722</v>
      </c>
      <c r="G16" s="17">
        <v>85.714285714285722</v>
      </c>
      <c r="H16" s="17">
        <v>71.428571428571431</v>
      </c>
      <c r="I16" s="17">
        <v>71.428571428571431</v>
      </c>
      <c r="J16" s="17">
        <v>100</v>
      </c>
      <c r="K16" s="17">
        <v>85.714285714285722</v>
      </c>
      <c r="L16" s="17">
        <v>71.428571428571431</v>
      </c>
      <c r="M16" s="17">
        <v>85.714285714285722</v>
      </c>
      <c r="N16" s="17">
        <v>85.714285714285722</v>
      </c>
      <c r="O16" s="17">
        <v>57.142857142857139</v>
      </c>
      <c r="P16" s="17">
        <v>85.714285714285722</v>
      </c>
      <c r="Q16" s="17">
        <v>57.142857142857139</v>
      </c>
      <c r="R16" s="17">
        <v>85.714285714285722</v>
      </c>
      <c r="S16" s="17">
        <v>85.714285714285722</v>
      </c>
      <c r="T16" s="17">
        <v>85.714285714285722</v>
      </c>
      <c r="U16" s="17">
        <v>100</v>
      </c>
      <c r="V16" s="17">
        <v>71.428571428571431</v>
      </c>
      <c r="W16" s="17">
        <v>100</v>
      </c>
      <c r="X16" s="17">
        <v>85.714285714285722</v>
      </c>
      <c r="Y16" s="17">
        <v>57.142857142857139</v>
      </c>
      <c r="Z16" s="17">
        <v>57.142857142857139</v>
      </c>
      <c r="AA16" s="17">
        <v>100</v>
      </c>
      <c r="AB16" s="17">
        <v>71.428571428571431</v>
      </c>
      <c r="AC16" s="17">
        <v>100</v>
      </c>
      <c r="AD16" s="17">
        <v>100</v>
      </c>
      <c r="AE16" s="17">
        <v>100</v>
      </c>
      <c r="AF16" s="51"/>
    </row>
    <row r="17" spans="1:32" ht="15" customHeight="1">
      <c r="A17" s="2">
        <f t="shared" si="2"/>
        <v>12</v>
      </c>
      <c r="B17" s="3" t="s">
        <v>44</v>
      </c>
      <c r="C17" s="5" t="s">
        <v>67</v>
      </c>
      <c r="D17" s="49" t="b">
        <v>1</v>
      </c>
      <c r="E17" s="17">
        <v>88.888888888888886</v>
      </c>
      <c r="F17" s="17">
        <v>100</v>
      </c>
      <c r="G17" s="17">
        <v>100</v>
      </c>
      <c r="H17" s="17">
        <v>66.666666666666671</v>
      </c>
      <c r="I17" s="17">
        <v>100</v>
      </c>
      <c r="J17" s="17">
        <v>66.666666666666671</v>
      </c>
      <c r="K17" s="17">
        <v>11.111111111111116</v>
      </c>
      <c r="L17" s="17">
        <v>33.333333333333336</v>
      </c>
      <c r="M17" s="17">
        <v>100</v>
      </c>
      <c r="N17" s="17">
        <v>100</v>
      </c>
      <c r="O17" s="17">
        <v>11.111111111111116</v>
      </c>
      <c r="P17" s="17">
        <v>44.444444444444443</v>
      </c>
      <c r="Q17" s="17">
        <v>44.444444444444443</v>
      </c>
      <c r="R17" s="17">
        <v>88.888888888888886</v>
      </c>
      <c r="S17" s="17">
        <v>100</v>
      </c>
      <c r="T17" s="17">
        <v>55.555555555555557</v>
      </c>
      <c r="U17" s="17">
        <v>66.666666666666671</v>
      </c>
      <c r="V17" s="17">
        <v>66.666666666666671</v>
      </c>
      <c r="W17" s="17">
        <v>100</v>
      </c>
      <c r="X17" s="17">
        <v>88.888888888888886</v>
      </c>
      <c r="Y17" s="17">
        <v>77.777777777777786</v>
      </c>
      <c r="Z17" s="17">
        <v>33.333333333333336</v>
      </c>
      <c r="AA17" s="17">
        <v>100</v>
      </c>
      <c r="AB17" s="17">
        <v>33.333333333333336</v>
      </c>
      <c r="AC17" s="17">
        <v>44.444444444444443</v>
      </c>
      <c r="AD17" s="17">
        <v>100</v>
      </c>
      <c r="AE17" s="17">
        <v>66.666666666666671</v>
      </c>
      <c r="AF17" s="51"/>
    </row>
    <row r="18" spans="1:32" ht="15" customHeight="1">
      <c r="A18" s="2">
        <f t="shared" si="2"/>
        <v>13</v>
      </c>
      <c r="B18" s="3" t="s">
        <v>45</v>
      </c>
      <c r="C18" s="5" t="s">
        <v>67</v>
      </c>
      <c r="D18" s="49" t="b">
        <v>1</v>
      </c>
      <c r="E18" s="17">
        <v>81.818181818181813</v>
      </c>
      <c r="F18" s="17">
        <v>81.818181818181813</v>
      </c>
      <c r="G18" s="17">
        <v>72.727272727272734</v>
      </c>
      <c r="H18" s="17">
        <v>63.636363636363633</v>
      </c>
      <c r="I18" s="17">
        <v>45.45454545454546</v>
      </c>
      <c r="J18" s="17">
        <v>63.636363636363633</v>
      </c>
      <c r="K18" s="17">
        <v>63.636363636363633</v>
      </c>
      <c r="L18" s="17">
        <v>54.54545454545454</v>
      </c>
      <c r="M18" s="17">
        <v>81.818181818181813</v>
      </c>
      <c r="N18" s="17">
        <v>81.818181818181813</v>
      </c>
      <c r="O18" s="17">
        <v>72.727272727272734</v>
      </c>
      <c r="P18" s="17">
        <v>81.818181818181813</v>
      </c>
      <c r="Q18" s="17">
        <v>72.727272727272734</v>
      </c>
      <c r="R18" s="17">
        <v>81.818181818181813</v>
      </c>
      <c r="S18" s="17">
        <v>81.818181818181813</v>
      </c>
      <c r="T18" s="17">
        <v>72.727272727272734</v>
      </c>
      <c r="U18" s="17">
        <v>81.818181818181813</v>
      </c>
      <c r="V18" s="17">
        <v>81.818181818181813</v>
      </c>
      <c r="W18" s="17">
        <v>81.818181818181813</v>
      </c>
      <c r="X18" s="17">
        <v>90.909090909090907</v>
      </c>
      <c r="Y18" s="17">
        <v>90.909090909090907</v>
      </c>
      <c r="Z18" s="17">
        <v>63.636363636363633</v>
      </c>
      <c r="AA18" s="17">
        <v>63.636363636363633</v>
      </c>
      <c r="AB18" s="17">
        <v>72.727272727272734</v>
      </c>
      <c r="AC18" s="17">
        <v>63.636363636363633</v>
      </c>
      <c r="AD18" s="17">
        <v>72.727272727272734</v>
      </c>
      <c r="AE18" s="17">
        <v>72.727272727272734</v>
      </c>
      <c r="AF18" s="51"/>
    </row>
    <row r="19" spans="1:32" ht="15" customHeight="1">
      <c r="A19" s="2">
        <f t="shared" si="2"/>
        <v>14</v>
      </c>
      <c r="B19" s="3" t="s">
        <v>46</v>
      </c>
      <c r="C19" s="5" t="s">
        <v>67</v>
      </c>
      <c r="D19" s="49" t="b">
        <v>1</v>
      </c>
      <c r="E19" s="17">
        <v>100</v>
      </c>
      <c r="F19" s="17">
        <v>0</v>
      </c>
      <c r="G19" s="17">
        <v>100</v>
      </c>
      <c r="H19" s="17">
        <v>100</v>
      </c>
      <c r="I19" s="17">
        <v>100</v>
      </c>
      <c r="J19" s="17">
        <v>100</v>
      </c>
      <c r="K19" s="17">
        <v>20.000000000000007</v>
      </c>
      <c r="L19" s="17">
        <v>0</v>
      </c>
      <c r="M19" s="17">
        <v>100</v>
      </c>
      <c r="N19" s="17">
        <v>100</v>
      </c>
      <c r="O19" s="17">
        <v>0</v>
      </c>
      <c r="P19" s="17">
        <v>26.666666666666661</v>
      </c>
      <c r="Q19" s="17">
        <v>0</v>
      </c>
      <c r="R19" s="17">
        <v>0</v>
      </c>
      <c r="S19" s="17">
        <v>66.666666666666671</v>
      </c>
      <c r="T19" s="17">
        <v>100</v>
      </c>
      <c r="U19" s="17">
        <v>66.666666666666671</v>
      </c>
      <c r="V19" s="17">
        <v>0</v>
      </c>
      <c r="W19" s="17">
        <v>100</v>
      </c>
      <c r="X19" s="17">
        <v>66.666666666666671</v>
      </c>
      <c r="Y19" s="17">
        <v>66.666666666666671</v>
      </c>
      <c r="Z19" s="17">
        <v>22.000000000000007</v>
      </c>
      <c r="AA19" s="17">
        <v>0</v>
      </c>
      <c r="AB19" s="17">
        <v>20.000000000000007</v>
      </c>
      <c r="AC19" s="17">
        <v>100</v>
      </c>
      <c r="AD19" s="17">
        <v>0</v>
      </c>
      <c r="AE19" s="17">
        <v>100</v>
      </c>
      <c r="AF19" s="51"/>
    </row>
    <row r="20" spans="1:32" ht="15" customHeight="1">
      <c r="A20" s="2">
        <f t="shared" si="2"/>
        <v>15</v>
      </c>
      <c r="B20" s="3" t="s">
        <v>47</v>
      </c>
      <c r="C20" s="5" t="s">
        <v>67</v>
      </c>
      <c r="D20" s="49" t="b">
        <v>1</v>
      </c>
      <c r="E20" s="17">
        <v>100</v>
      </c>
      <c r="F20" s="17">
        <v>0</v>
      </c>
      <c r="G20" s="17">
        <v>50</v>
      </c>
      <c r="H20" s="17">
        <v>50</v>
      </c>
      <c r="I20" s="17">
        <v>100</v>
      </c>
      <c r="J20" s="17">
        <v>100</v>
      </c>
      <c r="K20" s="17">
        <v>0</v>
      </c>
      <c r="L20" s="17">
        <v>0</v>
      </c>
      <c r="M20" s="17">
        <v>0</v>
      </c>
      <c r="N20" s="17">
        <v>0</v>
      </c>
      <c r="O20" s="17">
        <v>0</v>
      </c>
      <c r="P20" s="17">
        <v>50</v>
      </c>
      <c r="Q20" s="17">
        <v>0</v>
      </c>
      <c r="R20" s="17">
        <v>0</v>
      </c>
      <c r="S20" s="17">
        <v>0</v>
      </c>
      <c r="T20" s="17">
        <v>25</v>
      </c>
      <c r="U20" s="17">
        <v>0</v>
      </c>
      <c r="V20" s="17">
        <v>50</v>
      </c>
      <c r="W20" s="17">
        <v>0</v>
      </c>
      <c r="X20" s="17">
        <v>0</v>
      </c>
      <c r="Y20" s="17">
        <v>0</v>
      </c>
      <c r="Z20" s="17">
        <v>0</v>
      </c>
      <c r="AA20" s="17">
        <v>0</v>
      </c>
      <c r="AB20" s="17">
        <v>50</v>
      </c>
      <c r="AC20" s="17">
        <v>0</v>
      </c>
      <c r="AD20" s="17">
        <v>100</v>
      </c>
      <c r="AE20" s="17">
        <v>0</v>
      </c>
      <c r="AF20" s="51"/>
    </row>
    <row r="21" spans="1:32" ht="15" customHeight="1">
      <c r="A21" s="2">
        <f t="shared" si="2"/>
        <v>16</v>
      </c>
      <c r="B21" s="3" t="s">
        <v>48</v>
      </c>
      <c r="C21" s="5" t="s">
        <v>67</v>
      </c>
      <c r="D21" s="49" t="b">
        <v>1</v>
      </c>
      <c r="E21" s="17">
        <v>66.666666666666671</v>
      </c>
      <c r="F21" s="17">
        <v>33.333333333333336</v>
      </c>
      <c r="G21" s="17">
        <v>16.666666666666664</v>
      </c>
      <c r="H21" s="17">
        <v>66.666666666666671</v>
      </c>
      <c r="I21" s="17">
        <v>83.333333333333343</v>
      </c>
      <c r="J21" s="17">
        <v>83.333333333333343</v>
      </c>
      <c r="K21" s="17">
        <v>50</v>
      </c>
      <c r="L21" s="17">
        <v>66.666666666666671</v>
      </c>
      <c r="M21" s="17">
        <v>33.333333333333336</v>
      </c>
      <c r="N21" s="17">
        <v>33.333333333333336</v>
      </c>
      <c r="O21" s="17">
        <v>50</v>
      </c>
      <c r="P21" s="17">
        <v>33.333333333333336</v>
      </c>
      <c r="Q21" s="17">
        <v>66.666666666666671</v>
      </c>
      <c r="R21" s="17">
        <v>33.333333333333336</v>
      </c>
      <c r="S21" s="17">
        <v>50</v>
      </c>
      <c r="T21" s="17">
        <v>16.666666666666664</v>
      </c>
      <c r="U21" s="17">
        <v>16.666666666666664</v>
      </c>
      <c r="V21" s="17">
        <v>33.333333333333336</v>
      </c>
      <c r="W21" s="17">
        <v>66.666666666666671</v>
      </c>
      <c r="X21" s="17">
        <v>33.333333333333336</v>
      </c>
      <c r="Y21" s="17">
        <v>83.333333333333343</v>
      </c>
      <c r="Z21" s="17">
        <v>83.333333333333343</v>
      </c>
      <c r="AA21" s="17">
        <v>50</v>
      </c>
      <c r="AB21" s="17">
        <v>66.666666666666671</v>
      </c>
      <c r="AC21" s="17">
        <v>33.333333333333336</v>
      </c>
      <c r="AD21" s="17">
        <v>16.666666666666664</v>
      </c>
      <c r="AE21" s="17">
        <v>50</v>
      </c>
      <c r="AF21" s="51"/>
    </row>
    <row r="22" spans="1:32" ht="15" customHeight="1">
      <c r="A22" s="2">
        <f t="shared" si="2"/>
        <v>17</v>
      </c>
      <c r="B22" s="3" t="s">
        <v>49</v>
      </c>
      <c r="C22" s="5" t="s">
        <v>67</v>
      </c>
      <c r="D22" s="49" t="b">
        <v>1</v>
      </c>
      <c r="E22" s="17">
        <v>100</v>
      </c>
      <c r="F22" s="17">
        <v>100</v>
      </c>
      <c r="G22" s="17">
        <v>100</v>
      </c>
      <c r="H22" s="17">
        <v>100</v>
      </c>
      <c r="I22" s="17">
        <v>90.909090909090907</v>
      </c>
      <c r="J22" s="17">
        <v>90.909090909090907</v>
      </c>
      <c r="K22" s="17">
        <v>95.454545454545453</v>
      </c>
      <c r="L22" s="17">
        <v>40.909090909090907</v>
      </c>
      <c r="M22" s="17">
        <v>100</v>
      </c>
      <c r="N22" s="17">
        <v>100</v>
      </c>
      <c r="O22" s="17">
        <v>95.454545454545453</v>
      </c>
      <c r="P22" s="17">
        <v>100</v>
      </c>
      <c r="Q22" s="17">
        <v>95.454545454545453</v>
      </c>
      <c r="R22" s="17">
        <v>100</v>
      </c>
      <c r="S22" s="17">
        <v>100</v>
      </c>
      <c r="T22" s="17">
        <v>100</v>
      </c>
      <c r="U22" s="17">
        <v>100</v>
      </c>
      <c r="V22" s="17">
        <v>100</v>
      </c>
      <c r="W22" s="17">
        <v>100</v>
      </c>
      <c r="X22" s="17">
        <v>100</v>
      </c>
      <c r="Y22" s="17">
        <v>0</v>
      </c>
      <c r="Z22" s="17">
        <v>100</v>
      </c>
      <c r="AA22" s="17">
        <v>54.54545454545454</v>
      </c>
      <c r="AB22" s="17">
        <v>40.909090909090907</v>
      </c>
      <c r="AC22" s="17">
        <v>100</v>
      </c>
      <c r="AD22" s="17">
        <v>95.454545454545453</v>
      </c>
      <c r="AE22" s="17">
        <v>13.636363636363635</v>
      </c>
      <c r="AF22" s="51"/>
    </row>
    <row r="23" spans="1:32" ht="15" customHeight="1">
      <c r="D23" s="50"/>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51"/>
    </row>
    <row r="24" spans="1:32" s="13" customFormat="1" ht="15" customHeight="1">
      <c r="A24" s="4" t="s">
        <v>62</v>
      </c>
      <c r="B24" s="11"/>
      <c r="C24" s="1" t="s">
        <v>67</v>
      </c>
      <c r="D24" s="50"/>
      <c r="E24" s="45">
        <f>AVERAGEIFS(E25:E36,$D25:$D36,"WAHR")</f>
        <v>68.1789339583908</v>
      </c>
      <c r="F24" s="45">
        <f t="shared" ref="F24:AE24" si="3">AVERAGEIFS(F25:F36,$D25:$D36,"WAHR")</f>
        <v>41.447935000235894</v>
      </c>
      <c r="G24" s="45">
        <f t="shared" si="3"/>
        <v>58.347796537880676</v>
      </c>
      <c r="H24" s="45">
        <f t="shared" si="3"/>
        <v>37.929498710032988</v>
      </c>
      <c r="I24" s="45">
        <f t="shared" si="3"/>
        <v>35.950254646521152</v>
      </c>
      <c r="J24" s="45">
        <f t="shared" si="3"/>
        <v>49.515224358974358</v>
      </c>
      <c r="K24" s="45">
        <f t="shared" si="3"/>
        <v>50.408444286966748</v>
      </c>
      <c r="L24" s="45">
        <f t="shared" si="3"/>
        <v>55.914882832691141</v>
      </c>
      <c r="M24" s="45">
        <f t="shared" si="3"/>
        <v>46.836564642582935</v>
      </c>
      <c r="N24" s="45">
        <f t="shared" si="3"/>
        <v>48.501089531574372</v>
      </c>
      <c r="O24" s="45">
        <f t="shared" si="3"/>
        <v>65.466393788953553</v>
      </c>
      <c r="P24" s="45">
        <f t="shared" si="3"/>
        <v>35.846728567557982</v>
      </c>
      <c r="Q24" s="45">
        <f t="shared" si="3"/>
        <v>57.682837268405159</v>
      </c>
      <c r="R24" s="45">
        <f t="shared" si="3"/>
        <v>35.459817831902633</v>
      </c>
      <c r="S24" s="45">
        <f t="shared" si="3"/>
        <v>38.701923076923073</v>
      </c>
      <c r="T24" s="45">
        <f t="shared" si="3"/>
        <v>37.798416094361663</v>
      </c>
      <c r="U24" s="45">
        <f t="shared" si="3"/>
        <v>55.29702309815837</v>
      </c>
      <c r="V24" s="45">
        <f t="shared" si="3"/>
        <v>39.270829084895865</v>
      </c>
      <c r="W24" s="45">
        <f t="shared" si="3"/>
        <v>46.435728046567505</v>
      </c>
      <c r="X24" s="45">
        <f t="shared" si="3"/>
        <v>38.807415156213629</v>
      </c>
      <c r="Y24" s="45">
        <f t="shared" si="3"/>
        <v>49.378741517641465</v>
      </c>
      <c r="Z24" s="45">
        <f t="shared" si="3"/>
        <v>31.557047959874044</v>
      </c>
      <c r="AA24" s="45">
        <f t="shared" si="3"/>
        <v>57.947403229441562</v>
      </c>
      <c r="AB24" s="45">
        <f t="shared" si="3"/>
        <v>34.907699118354152</v>
      </c>
      <c r="AC24" s="45">
        <f t="shared" si="3"/>
        <v>37.180407580392632</v>
      </c>
      <c r="AD24" s="45">
        <f t="shared" si="3"/>
        <v>32.63641503438334</v>
      </c>
      <c r="AE24" s="45">
        <f t="shared" si="3"/>
        <v>51.561342806025301</v>
      </c>
      <c r="AF24" s="51"/>
    </row>
    <row r="25" spans="1:32" ht="15" customHeight="1">
      <c r="A25" s="2">
        <f>A22+1</f>
        <v>18</v>
      </c>
      <c r="B25" s="3" t="s">
        <v>50</v>
      </c>
      <c r="C25" s="5" t="s">
        <v>67</v>
      </c>
      <c r="D25" s="49" t="b">
        <v>1</v>
      </c>
      <c r="E25" s="17">
        <v>30.000000000000004</v>
      </c>
      <c r="F25" s="17">
        <v>0</v>
      </c>
      <c r="G25" s="17">
        <v>9.9999999999999982</v>
      </c>
      <c r="H25" s="17">
        <v>30.000000000000004</v>
      </c>
      <c r="I25" s="17">
        <v>30.000000000000004</v>
      </c>
      <c r="J25" s="17">
        <v>40</v>
      </c>
      <c r="K25" s="17">
        <v>9.9999999999999982</v>
      </c>
      <c r="L25" s="17">
        <v>9.9999999999999982</v>
      </c>
      <c r="M25" s="17">
        <v>0</v>
      </c>
      <c r="N25" s="17">
        <v>9.9999999999999982</v>
      </c>
      <c r="O25" s="17">
        <v>19.999999999999996</v>
      </c>
      <c r="P25" s="17">
        <v>19.999999999999996</v>
      </c>
      <c r="Q25" s="17">
        <v>0</v>
      </c>
      <c r="R25" s="17">
        <v>9.9999999999999982</v>
      </c>
      <c r="S25" s="17">
        <v>19.999999999999996</v>
      </c>
      <c r="T25" s="17">
        <v>19.999999999999996</v>
      </c>
      <c r="U25" s="17">
        <v>9.9999999999999982</v>
      </c>
      <c r="V25" s="17">
        <v>0</v>
      </c>
      <c r="W25" s="17">
        <v>19.999999999999996</v>
      </c>
      <c r="X25" s="17">
        <v>19.999999999999996</v>
      </c>
      <c r="Y25" s="17">
        <v>9.9999999999999982</v>
      </c>
      <c r="Z25" s="17">
        <v>0</v>
      </c>
      <c r="AA25" s="17">
        <v>0</v>
      </c>
      <c r="AB25" s="17">
        <v>9.9999999999999982</v>
      </c>
      <c r="AC25" s="17">
        <v>19.999999999999996</v>
      </c>
      <c r="AD25" s="17">
        <v>19.999999999999996</v>
      </c>
      <c r="AE25" s="17">
        <v>30.000000000000004</v>
      </c>
      <c r="AF25" s="51"/>
    </row>
    <row r="26" spans="1:32" ht="15" customHeight="1">
      <c r="A26" s="2">
        <f>A25+1</f>
        <v>19</v>
      </c>
      <c r="B26" s="3" t="s">
        <v>51</v>
      </c>
      <c r="C26" s="5" t="s">
        <v>67</v>
      </c>
      <c r="D26" s="49" t="b">
        <v>1</v>
      </c>
      <c r="E26" s="17">
        <v>80</v>
      </c>
      <c r="F26" s="17">
        <v>40</v>
      </c>
      <c r="G26" s="17">
        <v>80</v>
      </c>
      <c r="H26" s="17">
        <v>80</v>
      </c>
      <c r="I26" s="17">
        <v>40</v>
      </c>
      <c r="J26" s="17">
        <v>40</v>
      </c>
      <c r="K26" s="17">
        <v>60</v>
      </c>
      <c r="L26" s="17">
        <v>80</v>
      </c>
      <c r="M26" s="17">
        <v>40</v>
      </c>
      <c r="N26" s="17">
        <v>40</v>
      </c>
      <c r="O26" s="17">
        <v>80</v>
      </c>
      <c r="P26" s="17">
        <v>40</v>
      </c>
      <c r="Q26" s="17">
        <v>80</v>
      </c>
      <c r="R26" s="17">
        <v>0</v>
      </c>
      <c r="S26" s="17">
        <v>0</v>
      </c>
      <c r="T26" s="17">
        <v>40</v>
      </c>
      <c r="U26" s="17">
        <v>60</v>
      </c>
      <c r="V26" s="17">
        <v>40</v>
      </c>
      <c r="W26" s="17">
        <v>40</v>
      </c>
      <c r="X26" s="17">
        <v>40</v>
      </c>
      <c r="Y26" s="17">
        <v>0</v>
      </c>
      <c r="Z26" s="17">
        <v>0</v>
      </c>
      <c r="AA26" s="17">
        <v>100</v>
      </c>
      <c r="AB26" s="17">
        <v>60</v>
      </c>
      <c r="AC26" s="17">
        <v>0</v>
      </c>
      <c r="AD26" s="17">
        <v>80</v>
      </c>
      <c r="AE26" s="17">
        <v>0</v>
      </c>
      <c r="AF26" s="51"/>
    </row>
    <row r="27" spans="1:32" ht="15" customHeight="1">
      <c r="A27" s="2">
        <f t="shared" ref="A27:A36" si="4">A26+1</f>
        <v>20</v>
      </c>
      <c r="B27" s="3" t="s">
        <v>52</v>
      </c>
      <c r="C27" s="5" t="s">
        <v>67</v>
      </c>
      <c r="D27" s="49" t="b">
        <v>1</v>
      </c>
      <c r="E27" s="17">
        <v>100</v>
      </c>
      <c r="F27" s="17">
        <v>100</v>
      </c>
      <c r="G27" s="17">
        <v>50</v>
      </c>
      <c r="H27" s="17">
        <v>50</v>
      </c>
      <c r="I27" s="17">
        <v>0</v>
      </c>
      <c r="J27" s="17">
        <v>0</v>
      </c>
      <c r="K27" s="17">
        <v>0</v>
      </c>
      <c r="L27" s="17">
        <v>0</v>
      </c>
      <c r="M27" s="17">
        <v>100</v>
      </c>
      <c r="N27" s="17">
        <v>50</v>
      </c>
      <c r="O27" s="17">
        <v>100</v>
      </c>
      <c r="P27" s="17">
        <v>100</v>
      </c>
      <c r="Q27" s="17">
        <v>0</v>
      </c>
      <c r="R27" s="17">
        <v>100</v>
      </c>
      <c r="S27" s="17">
        <v>100</v>
      </c>
      <c r="T27" s="17">
        <v>50</v>
      </c>
      <c r="U27" s="17">
        <v>100</v>
      </c>
      <c r="V27" s="17">
        <v>50</v>
      </c>
      <c r="W27" s="17">
        <v>100</v>
      </c>
      <c r="X27" s="17">
        <v>100</v>
      </c>
      <c r="Y27" s="17">
        <v>0</v>
      </c>
      <c r="Z27" s="17">
        <v>50</v>
      </c>
      <c r="AA27" s="17">
        <v>0</v>
      </c>
      <c r="AB27" s="17">
        <v>0</v>
      </c>
      <c r="AC27" s="17">
        <v>100</v>
      </c>
      <c r="AD27" s="17">
        <v>50</v>
      </c>
      <c r="AE27" s="17">
        <v>100</v>
      </c>
      <c r="AF27" s="51"/>
    </row>
    <row r="28" spans="1:32" ht="15" customHeight="1">
      <c r="A28" s="2">
        <f t="shared" si="4"/>
        <v>21</v>
      </c>
      <c r="B28" s="3" t="s">
        <v>53</v>
      </c>
      <c r="C28" s="5" t="s">
        <v>67</v>
      </c>
      <c r="D28" s="49" t="b">
        <v>1</v>
      </c>
      <c r="E28" s="17">
        <v>96.875</v>
      </c>
      <c r="F28" s="17">
        <v>0</v>
      </c>
      <c r="G28" s="17">
        <v>0</v>
      </c>
      <c r="H28" s="17">
        <v>0</v>
      </c>
      <c r="I28" s="17">
        <v>72.916666666666671</v>
      </c>
      <c r="J28" s="17">
        <v>96.875</v>
      </c>
      <c r="K28" s="17">
        <v>72.916666666666671</v>
      </c>
      <c r="L28" s="17">
        <v>96.875</v>
      </c>
      <c r="M28" s="17">
        <v>96.875</v>
      </c>
      <c r="N28" s="17">
        <v>72.916666666666671</v>
      </c>
      <c r="O28" s="17">
        <v>100</v>
      </c>
      <c r="P28" s="17">
        <v>0</v>
      </c>
      <c r="Q28" s="17">
        <v>100</v>
      </c>
      <c r="R28" s="17">
        <v>72.916666666666671</v>
      </c>
      <c r="S28" s="17">
        <v>0</v>
      </c>
      <c r="T28" s="17">
        <v>0</v>
      </c>
      <c r="U28" s="17">
        <v>83.333333333333343</v>
      </c>
      <c r="V28" s="17">
        <v>100</v>
      </c>
      <c r="W28" s="17">
        <v>98.958333333333343</v>
      </c>
      <c r="X28" s="17">
        <v>0</v>
      </c>
      <c r="Y28" s="17">
        <v>89.583333333333343</v>
      </c>
      <c r="Z28" s="17">
        <v>10.416666666666663</v>
      </c>
      <c r="AA28" s="17">
        <v>96.875</v>
      </c>
      <c r="AB28" s="17">
        <v>0</v>
      </c>
      <c r="AC28" s="17">
        <v>0</v>
      </c>
      <c r="AD28" s="17">
        <v>0</v>
      </c>
      <c r="AE28" s="17">
        <v>72.916666666666671</v>
      </c>
      <c r="AF28" s="51"/>
    </row>
    <row r="29" spans="1:32" ht="15" customHeight="1">
      <c r="A29" s="2">
        <f t="shared" si="4"/>
        <v>22</v>
      </c>
      <c r="B29" s="3" t="s">
        <v>54</v>
      </c>
      <c r="C29" s="5" t="s">
        <v>67</v>
      </c>
      <c r="D29" s="49" t="b">
        <v>1</v>
      </c>
      <c r="E29" s="17">
        <v>79.349130577612598</v>
      </c>
      <c r="F29" s="17">
        <v>67.471373848984541</v>
      </c>
      <c r="G29" s="17">
        <v>96.615866146875703</v>
      </c>
      <c r="H29" s="17">
        <v>40.346292212703524</v>
      </c>
      <c r="I29" s="17">
        <v>39.447927553125581</v>
      </c>
      <c r="J29" s="17">
        <v>0</v>
      </c>
      <c r="K29" s="17">
        <v>58.619280161549646</v>
      </c>
      <c r="L29" s="17">
        <v>0.77026065896025342</v>
      </c>
      <c r="M29" s="17">
        <v>71.317621864841371</v>
      </c>
      <c r="N29" s="17">
        <v>47.231023096841184</v>
      </c>
      <c r="O29" s="17">
        <v>58.513392134109267</v>
      </c>
      <c r="P29" s="17">
        <v>66.122281272234289</v>
      </c>
      <c r="Q29" s="17">
        <v>50.014560041374665</v>
      </c>
      <c r="R29" s="17">
        <v>77.216531931549554</v>
      </c>
      <c r="S29" s="17">
        <v>100</v>
      </c>
      <c r="T29" s="17">
        <v>67.907916209263064</v>
      </c>
      <c r="U29" s="17">
        <v>61.577097690720862</v>
      </c>
      <c r="V29" s="17">
        <v>52.692256711058093</v>
      </c>
      <c r="W29" s="17">
        <v>69.231941687015208</v>
      </c>
      <c r="X29" s="17">
        <v>58.862058797640501</v>
      </c>
      <c r="Y29" s="17">
        <v>39.500026416825818</v>
      </c>
      <c r="Z29" s="17">
        <v>36.633293467206528</v>
      </c>
      <c r="AA29" s="17">
        <v>30.70537721483716</v>
      </c>
      <c r="AB29" s="17">
        <v>56.584697112557535</v>
      </c>
      <c r="AC29" s="17">
        <v>46.164890964711581</v>
      </c>
      <c r="AD29" s="17">
        <v>28.463903489523201</v>
      </c>
      <c r="AE29" s="17">
        <v>65.81944700563696</v>
      </c>
      <c r="AF29" s="51"/>
    </row>
    <row r="30" spans="1:32" ht="15" customHeight="1">
      <c r="A30" s="2">
        <f t="shared" si="4"/>
        <v>23</v>
      </c>
      <c r="B30" s="3" t="s">
        <v>55</v>
      </c>
      <c r="C30" s="5" t="s">
        <v>67</v>
      </c>
      <c r="D30" s="49" t="b">
        <v>1</v>
      </c>
      <c r="E30" s="17">
        <v>48.076923076923073</v>
      </c>
      <c r="F30" s="17">
        <v>62.980769230769226</v>
      </c>
      <c r="G30" s="17">
        <v>54.32692307692308</v>
      </c>
      <c r="H30" s="17">
        <v>70.192307692307693</v>
      </c>
      <c r="I30" s="17">
        <v>37.5</v>
      </c>
      <c r="J30" s="17">
        <v>32.692307692307686</v>
      </c>
      <c r="K30" s="17">
        <v>11.057692307692314</v>
      </c>
      <c r="L30" s="17">
        <v>0</v>
      </c>
      <c r="M30" s="17">
        <v>50</v>
      </c>
      <c r="N30" s="17">
        <v>77.40384615384616</v>
      </c>
      <c r="O30" s="17">
        <v>59.134615384615387</v>
      </c>
      <c r="P30" s="17">
        <v>54.807692307692314</v>
      </c>
      <c r="Q30" s="17">
        <v>28.846153846153843</v>
      </c>
      <c r="R30" s="17">
        <v>76.92307692307692</v>
      </c>
      <c r="S30" s="17">
        <v>75.961538461538453</v>
      </c>
      <c r="T30" s="17">
        <v>57.21153846153846</v>
      </c>
      <c r="U30" s="17">
        <v>74.038461538461547</v>
      </c>
      <c r="V30" s="17">
        <v>79.32692307692308</v>
      </c>
      <c r="W30" s="17">
        <v>60.57692307692308</v>
      </c>
      <c r="X30" s="17">
        <v>62.980769230769226</v>
      </c>
      <c r="Y30" s="17">
        <v>59.615384615384613</v>
      </c>
      <c r="Z30" s="17">
        <v>83.17307692307692</v>
      </c>
      <c r="AA30" s="17">
        <v>67.788461538461547</v>
      </c>
      <c r="AB30" s="17">
        <v>38.46153846153846</v>
      </c>
      <c r="AC30" s="17">
        <v>46.153846153846153</v>
      </c>
      <c r="AD30" s="17">
        <v>48.557692307692314</v>
      </c>
      <c r="AE30" s="17">
        <v>100</v>
      </c>
      <c r="AF30" s="51"/>
    </row>
    <row r="31" spans="1:32" ht="15" customHeight="1">
      <c r="A31" s="2">
        <f t="shared" si="4"/>
        <v>24</v>
      </c>
      <c r="B31" s="3" t="s">
        <v>56</v>
      </c>
      <c r="C31" s="5" t="s">
        <v>67</v>
      </c>
      <c r="D31" s="49" t="b">
        <v>1</v>
      </c>
      <c r="E31" s="17">
        <v>100</v>
      </c>
      <c r="F31" s="17">
        <v>0</v>
      </c>
      <c r="G31" s="17">
        <v>100</v>
      </c>
      <c r="H31" s="17">
        <v>0</v>
      </c>
      <c r="I31" s="17">
        <v>0</v>
      </c>
      <c r="J31" s="17">
        <v>100</v>
      </c>
      <c r="K31" s="17">
        <v>0</v>
      </c>
      <c r="L31" s="17">
        <v>100</v>
      </c>
      <c r="M31" s="17">
        <v>0</v>
      </c>
      <c r="N31" s="17">
        <v>0</v>
      </c>
      <c r="O31" s="17">
        <v>0</v>
      </c>
      <c r="P31" s="17">
        <v>0</v>
      </c>
      <c r="Q31" s="17">
        <v>50</v>
      </c>
      <c r="R31" s="17">
        <v>0</v>
      </c>
      <c r="S31" s="17">
        <v>0</v>
      </c>
      <c r="T31" s="17">
        <v>0</v>
      </c>
      <c r="U31" s="17">
        <v>100</v>
      </c>
      <c r="V31" s="17">
        <v>0</v>
      </c>
      <c r="W31" s="17">
        <v>0</v>
      </c>
      <c r="X31" s="17">
        <v>0</v>
      </c>
      <c r="Y31" s="17">
        <v>50</v>
      </c>
      <c r="Z31" s="17">
        <v>0</v>
      </c>
      <c r="AA31" s="17">
        <v>0</v>
      </c>
      <c r="AB31" s="17">
        <v>0</v>
      </c>
      <c r="AC31" s="17">
        <v>0</v>
      </c>
      <c r="AD31" s="17">
        <v>0</v>
      </c>
      <c r="AE31" s="17">
        <v>0</v>
      </c>
      <c r="AF31" s="51"/>
    </row>
    <row r="32" spans="1:32" ht="15" customHeight="1">
      <c r="A32" s="2">
        <f t="shared" si="4"/>
        <v>25</v>
      </c>
      <c r="B32" s="3" t="s">
        <v>57</v>
      </c>
      <c r="C32" s="5" t="s">
        <v>67</v>
      </c>
      <c r="D32" s="49" t="b">
        <v>1</v>
      </c>
      <c r="E32" s="17">
        <v>100</v>
      </c>
      <c r="F32" s="17">
        <v>0</v>
      </c>
      <c r="G32" s="17">
        <v>100</v>
      </c>
      <c r="H32" s="17">
        <v>0</v>
      </c>
      <c r="I32" s="17">
        <v>0</v>
      </c>
      <c r="J32" s="17">
        <v>50</v>
      </c>
      <c r="K32" s="17">
        <v>100</v>
      </c>
      <c r="L32" s="17">
        <v>100</v>
      </c>
      <c r="M32" s="17">
        <v>0</v>
      </c>
      <c r="N32" s="17">
        <v>100</v>
      </c>
      <c r="O32" s="17">
        <v>50</v>
      </c>
      <c r="P32" s="17">
        <v>0</v>
      </c>
      <c r="Q32" s="17">
        <v>100</v>
      </c>
      <c r="R32" s="17">
        <v>0</v>
      </c>
      <c r="S32" s="17">
        <v>0</v>
      </c>
      <c r="T32" s="17">
        <v>50</v>
      </c>
      <c r="U32" s="17">
        <v>0</v>
      </c>
      <c r="V32" s="17">
        <v>0</v>
      </c>
      <c r="W32" s="17">
        <v>0</v>
      </c>
      <c r="X32" s="17">
        <v>0</v>
      </c>
      <c r="Y32" s="17">
        <v>100</v>
      </c>
      <c r="Z32" s="17">
        <v>50</v>
      </c>
      <c r="AA32" s="17">
        <v>100</v>
      </c>
      <c r="AB32" s="17">
        <v>100</v>
      </c>
      <c r="AC32" s="17">
        <v>100</v>
      </c>
      <c r="AD32" s="17">
        <v>0</v>
      </c>
      <c r="AE32" s="17">
        <v>100</v>
      </c>
      <c r="AF32" s="51"/>
    </row>
    <row r="33" spans="1:32" ht="15" customHeight="1">
      <c r="A33" s="2">
        <f t="shared" si="4"/>
        <v>26</v>
      </c>
      <c r="B33" s="3" t="s">
        <v>58</v>
      </c>
      <c r="C33" s="5" t="s">
        <v>67</v>
      </c>
      <c r="D33" s="49" t="b">
        <v>1</v>
      </c>
      <c r="E33" s="17">
        <v>50</v>
      </c>
      <c r="F33" s="17">
        <v>50</v>
      </c>
      <c r="G33" s="17">
        <v>50</v>
      </c>
      <c r="H33" s="17">
        <v>0</v>
      </c>
      <c r="I33" s="17">
        <v>50</v>
      </c>
      <c r="J33" s="17">
        <v>50</v>
      </c>
      <c r="K33" s="17">
        <v>50</v>
      </c>
      <c r="L33" s="17">
        <v>50</v>
      </c>
      <c r="M33" s="17">
        <v>50</v>
      </c>
      <c r="N33" s="17">
        <v>50</v>
      </c>
      <c r="O33" s="17">
        <v>50</v>
      </c>
      <c r="P33" s="17">
        <v>0</v>
      </c>
      <c r="Q33" s="17">
        <v>0</v>
      </c>
      <c r="R33" s="17">
        <v>50</v>
      </c>
      <c r="S33" s="17">
        <v>50</v>
      </c>
      <c r="T33" s="17">
        <v>50</v>
      </c>
      <c r="U33" s="17">
        <v>0</v>
      </c>
      <c r="V33" s="17">
        <v>0</v>
      </c>
      <c r="W33" s="17">
        <v>50</v>
      </c>
      <c r="X33" s="17">
        <v>50</v>
      </c>
      <c r="Y33" s="17">
        <v>100</v>
      </c>
      <c r="Z33" s="17">
        <v>50</v>
      </c>
      <c r="AA33" s="17">
        <v>50</v>
      </c>
      <c r="AB33" s="17">
        <v>0</v>
      </c>
      <c r="AC33" s="17">
        <v>0</v>
      </c>
      <c r="AD33" s="17">
        <v>0</v>
      </c>
      <c r="AE33" s="17">
        <v>50</v>
      </c>
      <c r="AF33" s="51"/>
    </row>
    <row r="34" spans="1:32" ht="15" customHeight="1">
      <c r="A34" s="2">
        <f t="shared" si="4"/>
        <v>27</v>
      </c>
      <c r="B34" s="3" t="s">
        <v>59</v>
      </c>
      <c r="C34" s="5" t="s">
        <v>67</v>
      </c>
      <c r="D34" s="49" t="b">
        <v>1</v>
      </c>
      <c r="E34" s="17">
        <v>80</v>
      </c>
      <c r="F34" s="17">
        <v>100</v>
      </c>
      <c r="G34" s="17">
        <v>80</v>
      </c>
      <c r="H34" s="17">
        <v>100</v>
      </c>
      <c r="I34" s="17">
        <v>100</v>
      </c>
      <c r="J34" s="17">
        <v>100</v>
      </c>
      <c r="K34" s="17">
        <v>100</v>
      </c>
      <c r="L34" s="17">
        <v>100</v>
      </c>
      <c r="M34" s="17">
        <v>100</v>
      </c>
      <c r="N34" s="17">
        <v>80</v>
      </c>
      <c r="O34" s="17">
        <v>100</v>
      </c>
      <c r="P34" s="17">
        <v>80</v>
      </c>
      <c r="Q34" s="17">
        <v>100</v>
      </c>
      <c r="R34" s="17">
        <v>0</v>
      </c>
      <c r="S34" s="17">
        <v>80</v>
      </c>
      <c r="T34" s="17">
        <v>80</v>
      </c>
      <c r="U34" s="17">
        <v>90</v>
      </c>
      <c r="V34" s="17">
        <v>80</v>
      </c>
      <c r="W34" s="17">
        <v>80</v>
      </c>
      <c r="X34" s="17">
        <v>80</v>
      </c>
      <c r="Y34" s="17">
        <v>90</v>
      </c>
      <c r="Z34" s="17">
        <v>60</v>
      </c>
      <c r="AA34" s="17">
        <v>100</v>
      </c>
      <c r="AB34" s="17">
        <v>100</v>
      </c>
      <c r="AC34" s="17">
        <v>80</v>
      </c>
      <c r="AD34" s="17">
        <v>80</v>
      </c>
      <c r="AE34" s="17">
        <v>100</v>
      </c>
      <c r="AF34" s="51"/>
    </row>
    <row r="35" spans="1:32" ht="15" customHeight="1">
      <c r="A35" s="2">
        <f t="shared" si="4"/>
        <v>28</v>
      </c>
      <c r="B35" s="3" t="s">
        <v>60</v>
      </c>
      <c r="C35" s="5" t="s">
        <v>67</v>
      </c>
      <c r="D35" s="49" t="b">
        <v>1</v>
      </c>
      <c r="E35" s="17">
        <v>0</v>
      </c>
      <c r="F35" s="17">
        <v>0</v>
      </c>
      <c r="G35" s="17">
        <v>9.9999999999999982</v>
      </c>
      <c r="H35" s="17">
        <v>0</v>
      </c>
      <c r="I35" s="17">
        <v>0</v>
      </c>
      <c r="J35" s="17">
        <v>0</v>
      </c>
      <c r="K35" s="17">
        <v>50</v>
      </c>
      <c r="L35" s="17">
        <v>33.333333333333336</v>
      </c>
      <c r="M35" s="17">
        <v>0</v>
      </c>
      <c r="N35" s="17">
        <v>16.000000000000004</v>
      </c>
      <c r="O35" s="17">
        <v>83.333333333333343</v>
      </c>
      <c r="P35" s="17">
        <v>0</v>
      </c>
      <c r="Q35" s="17">
        <v>83.333333333333343</v>
      </c>
      <c r="R35" s="17">
        <v>0</v>
      </c>
      <c r="S35" s="17">
        <v>0</v>
      </c>
      <c r="T35" s="17">
        <v>0</v>
      </c>
      <c r="U35" s="17">
        <v>0</v>
      </c>
      <c r="V35" s="17">
        <v>0</v>
      </c>
      <c r="W35" s="17">
        <v>0</v>
      </c>
      <c r="X35" s="17">
        <v>0</v>
      </c>
      <c r="Y35" s="17">
        <v>0</v>
      </c>
      <c r="Z35" s="17">
        <v>0</v>
      </c>
      <c r="AA35" s="17">
        <v>50</v>
      </c>
      <c r="AB35" s="17">
        <v>0</v>
      </c>
      <c r="AC35" s="17">
        <v>0</v>
      </c>
      <c r="AD35" s="17">
        <v>0</v>
      </c>
      <c r="AE35" s="17">
        <v>0</v>
      </c>
      <c r="AF35" s="51"/>
    </row>
    <row r="36" spans="1:32" ht="15" customHeight="1">
      <c r="A36" s="2">
        <f t="shared" si="4"/>
        <v>29</v>
      </c>
      <c r="B36" s="3" t="s">
        <v>61</v>
      </c>
      <c r="C36" s="5" t="s">
        <v>67</v>
      </c>
      <c r="D36" s="49" t="b">
        <v>1</v>
      </c>
      <c r="E36" s="17">
        <v>53.846153846153847</v>
      </c>
      <c r="F36" s="17">
        <v>76.92307692307692</v>
      </c>
      <c r="G36" s="17">
        <v>69.230769230769226</v>
      </c>
      <c r="H36" s="17">
        <v>84.615384615384613</v>
      </c>
      <c r="I36" s="17">
        <v>61.53846153846154</v>
      </c>
      <c r="J36" s="17">
        <v>84.615384615384613</v>
      </c>
      <c r="K36" s="17">
        <v>92.307692307692307</v>
      </c>
      <c r="L36" s="17">
        <v>100</v>
      </c>
      <c r="M36" s="17">
        <v>53.846153846153847</v>
      </c>
      <c r="N36" s="17">
        <v>38.46153846153846</v>
      </c>
      <c r="O36" s="17">
        <v>84.615384615384613</v>
      </c>
      <c r="P36" s="17">
        <v>69.230769230769226</v>
      </c>
      <c r="Q36" s="17">
        <v>100</v>
      </c>
      <c r="R36" s="17">
        <v>38.46153846153846</v>
      </c>
      <c r="S36" s="17">
        <v>38.46153846153846</v>
      </c>
      <c r="T36" s="17">
        <v>38.46153846153846</v>
      </c>
      <c r="U36" s="17">
        <v>84.615384615384613</v>
      </c>
      <c r="V36" s="17">
        <v>69.230769230769226</v>
      </c>
      <c r="W36" s="17">
        <v>38.46153846153846</v>
      </c>
      <c r="X36" s="17">
        <v>53.846153846153847</v>
      </c>
      <c r="Y36" s="17">
        <v>53.846153846153847</v>
      </c>
      <c r="Z36" s="17">
        <v>38.46153846153846</v>
      </c>
      <c r="AA36" s="17">
        <v>100</v>
      </c>
      <c r="AB36" s="17">
        <v>53.846153846153847</v>
      </c>
      <c r="AC36" s="17">
        <v>53.846153846153847</v>
      </c>
      <c r="AD36" s="17">
        <v>84.615384615384613</v>
      </c>
      <c r="AE36" s="17">
        <v>0</v>
      </c>
      <c r="AF36" s="51"/>
    </row>
    <row r="39" spans="1:32" ht="15" customHeight="1">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row>
    <row r="40" spans="1:32" ht="15" customHeight="1">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row>
    <row r="41" spans="1:32" ht="15" customHeight="1">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row>
    <row r="81" spans="32:32" ht="15" customHeight="1">
      <c r="AF81"/>
    </row>
  </sheetData>
  <mergeCells count="1">
    <mergeCell ref="D1:D4"/>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F59AB-FB86-4F8A-A2AC-AB32B332EA59}">
  <dimension ref="A1:AE81"/>
  <sheetViews>
    <sheetView zoomScaleNormal="100" workbookViewId="0">
      <pane xSplit="3" ySplit="5" topLeftCell="D6" activePane="bottomRight" state="frozen"/>
      <selection pane="topRight" activeCell="D1" sqref="D1"/>
      <selection pane="bottomLeft" activeCell="A6" sqref="A6"/>
      <selection pane="bottomRight"/>
    </sheetView>
  </sheetViews>
  <sheetFormatPr baseColWidth="10" defaultColWidth="11.4609375" defaultRowHeight="15" customHeight="1"/>
  <cols>
    <col min="1" max="1" width="3.765625" style="2" customWidth="1"/>
    <col min="2" max="2" width="52.3046875" style="3" customWidth="1"/>
    <col min="3" max="3" width="12.4609375" style="5" bestFit="1" customWidth="1"/>
    <col min="4" max="4" width="6.765625" style="12" customWidth="1"/>
    <col min="5" max="30" width="6.765625" style="16" customWidth="1"/>
    <col min="31" max="31" width="33.23046875" style="10" customWidth="1"/>
    <col min="32" max="32" width="37.765625" customWidth="1"/>
  </cols>
  <sheetData>
    <row r="1" spans="1:31" s="10" customFormat="1" ht="25.1" customHeight="1">
      <c r="A1" s="9" t="s">
        <v>69</v>
      </c>
      <c r="B1" s="3"/>
      <c r="C1" s="69" t="s">
        <v>66</v>
      </c>
      <c r="D1" s="109" t="s">
        <v>0</v>
      </c>
      <c r="E1" s="109" t="s">
        <v>1</v>
      </c>
      <c r="F1" s="109" t="s">
        <v>2</v>
      </c>
      <c r="G1" s="109" t="s">
        <v>3</v>
      </c>
      <c r="H1" s="109" t="s">
        <v>4</v>
      </c>
      <c r="I1" s="109" t="s">
        <v>5</v>
      </c>
      <c r="J1" s="109" t="s">
        <v>6</v>
      </c>
      <c r="K1" s="109" t="s">
        <v>7</v>
      </c>
      <c r="L1" s="109" t="s">
        <v>8</v>
      </c>
      <c r="M1" s="109" t="s">
        <v>9</v>
      </c>
      <c r="N1" s="109" t="s">
        <v>10</v>
      </c>
      <c r="O1" s="109" t="s">
        <v>11</v>
      </c>
      <c r="P1" s="109" t="s">
        <v>12</v>
      </c>
      <c r="Q1" s="109" t="s">
        <v>13</v>
      </c>
      <c r="R1" s="109" t="s">
        <v>14</v>
      </c>
      <c r="S1" s="109" t="s">
        <v>15</v>
      </c>
      <c r="T1" s="109" t="s">
        <v>16</v>
      </c>
      <c r="U1" s="109" t="s">
        <v>17</v>
      </c>
      <c r="V1" s="109" t="s">
        <v>18</v>
      </c>
      <c r="W1" s="109" t="s">
        <v>19</v>
      </c>
      <c r="X1" s="109" t="s">
        <v>20</v>
      </c>
      <c r="Y1" s="109" t="s">
        <v>21</v>
      </c>
      <c r="Z1" s="109" t="s">
        <v>22</v>
      </c>
      <c r="AA1" s="109" t="s">
        <v>23</v>
      </c>
      <c r="AB1" s="109" t="s">
        <v>24</v>
      </c>
      <c r="AC1" s="109" t="s">
        <v>25</v>
      </c>
      <c r="AD1" s="109" t="s">
        <v>26</v>
      </c>
    </row>
    <row r="2" spans="1:31" s="152" customFormat="1" ht="15" customHeight="1">
      <c r="A2" s="184" t="s">
        <v>72</v>
      </c>
      <c r="B2" s="149"/>
      <c r="C2" s="150"/>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row>
    <row r="3" spans="1:31" s="10" customFormat="1" ht="15" customHeight="1">
      <c r="A3" s="194" t="s">
        <v>64</v>
      </c>
      <c r="B3" s="194"/>
      <c r="C3" s="69" t="s">
        <v>70</v>
      </c>
      <c r="D3" s="71">
        <f>_xlfn.RANK.EQ('Valeurs des indices'!E3,'Valeurs des indices'!$E3:$AE3,0)</f>
        <v>1</v>
      </c>
      <c r="E3" s="71">
        <f>_xlfn.RANK.EQ('Valeurs des indices'!F3,'Valeurs des indices'!$E3:$AE3,0)</f>
        <v>24</v>
      </c>
      <c r="F3" s="71">
        <f>_xlfn.RANK.EQ('Valeurs des indices'!G3,'Valeurs des indices'!$E3:$AE3,0)</f>
        <v>2</v>
      </c>
      <c r="G3" s="71">
        <f>_xlfn.RANK.EQ('Valeurs des indices'!H3,'Valeurs des indices'!$E3:$AE3,0)</f>
        <v>25</v>
      </c>
      <c r="H3" s="71">
        <f>_xlfn.RANK.EQ('Valeurs des indices'!I3,'Valeurs des indices'!$E3:$AE3,0)</f>
        <v>14</v>
      </c>
      <c r="I3" s="71">
        <f>_xlfn.RANK.EQ('Valeurs des indices'!J3,'Valeurs des indices'!$E3:$AE3,0)</f>
        <v>7</v>
      </c>
      <c r="J3" s="71">
        <f>_xlfn.RANK.EQ('Valeurs des indices'!K3,'Valeurs des indices'!$E3:$AE3,0)</f>
        <v>23</v>
      </c>
      <c r="K3" s="71">
        <f>_xlfn.RANK.EQ('Valeurs des indices'!L3,'Valeurs des indices'!$E3:$AE3,0)</f>
        <v>18</v>
      </c>
      <c r="L3" s="71">
        <f>_xlfn.RANK.EQ('Valeurs des indices'!M3,'Valeurs des indices'!$E3:$AE3,0)</f>
        <v>9</v>
      </c>
      <c r="M3" s="71">
        <f>_xlfn.RANK.EQ('Valeurs des indices'!N3,'Valeurs des indices'!$E3:$AE3,0)</f>
        <v>8</v>
      </c>
      <c r="N3" s="71">
        <f>_xlfn.RANK.EQ('Valeurs des indices'!O3,'Valeurs des indices'!$E3:$AE3,0)</f>
        <v>10</v>
      </c>
      <c r="O3" s="71">
        <f>_xlfn.RANK.EQ('Valeurs des indices'!P3,'Valeurs des indices'!$E3:$AE3,0)</f>
        <v>16</v>
      </c>
      <c r="P3" s="71">
        <f>_xlfn.RANK.EQ('Valeurs des indices'!Q3,'Valeurs des indices'!$E3:$AE3,0)</f>
        <v>11</v>
      </c>
      <c r="Q3" s="71">
        <f>_xlfn.RANK.EQ('Valeurs des indices'!R3,'Valeurs des indices'!$E3:$AE3,0)</f>
        <v>22</v>
      </c>
      <c r="R3" s="71">
        <f>_xlfn.RANK.EQ('Valeurs des indices'!S3,'Valeurs des indices'!$E3:$AE3,0)</f>
        <v>13</v>
      </c>
      <c r="S3" s="71">
        <f>_xlfn.RANK.EQ('Valeurs des indices'!T3,'Valeurs des indices'!$E3:$AE3,0)</f>
        <v>21</v>
      </c>
      <c r="T3" s="71">
        <f>_xlfn.RANK.EQ('Valeurs des indices'!U3,'Valeurs des indices'!$E3:$AE3,0)</f>
        <v>4</v>
      </c>
      <c r="U3" s="71">
        <f>_xlfn.RANK.EQ('Valeurs des indices'!V3,'Valeurs des indices'!$E3:$AE3,0)</f>
        <v>19</v>
      </c>
      <c r="V3" s="71">
        <f>_xlfn.RANK.EQ('Valeurs des indices'!W3,'Valeurs des indices'!$E3:$AE3,0)</f>
        <v>3</v>
      </c>
      <c r="W3" s="71">
        <f>_xlfn.RANK.EQ('Valeurs des indices'!X3,'Valeurs des indices'!$E3:$AE3,0)</f>
        <v>20</v>
      </c>
      <c r="X3" s="71">
        <f>_xlfn.RANK.EQ('Valeurs des indices'!Y3,'Valeurs des indices'!$E3:$AE3,0)</f>
        <v>12</v>
      </c>
      <c r="Y3" s="71">
        <f>_xlfn.RANK.EQ('Valeurs des indices'!Z3,'Valeurs des indices'!$E3:$AE3,0)</f>
        <v>27</v>
      </c>
      <c r="Z3" s="71">
        <f>_xlfn.RANK.EQ('Valeurs des indices'!AA3,'Valeurs des indices'!$E3:$AE3,0)</f>
        <v>17</v>
      </c>
      <c r="AA3" s="71">
        <f>_xlfn.RANK.EQ('Valeurs des indices'!AB3,'Valeurs des indices'!$E3:$AE3,0)</f>
        <v>26</v>
      </c>
      <c r="AB3" s="71">
        <f>_xlfn.RANK.EQ('Valeurs des indices'!AC3,'Valeurs des indices'!$E3:$AE3,0)</f>
        <v>6</v>
      </c>
      <c r="AC3" s="71">
        <f>_xlfn.RANK.EQ('Valeurs des indices'!AD3,'Valeurs des indices'!$E3:$AE3,0)</f>
        <v>15</v>
      </c>
      <c r="AD3" s="71">
        <f>_xlfn.RANK.EQ('Valeurs des indices'!AE3,'Valeurs des indices'!$E3:$AE3,0)</f>
        <v>5</v>
      </c>
    </row>
    <row r="4" spans="1:31" s="10" customFormat="1" ht="15" customHeight="1">
      <c r="A4" s="195"/>
      <c r="B4" s="195"/>
      <c r="C4" s="1"/>
      <c r="D4" s="18"/>
      <c r="E4" s="18"/>
      <c r="F4" s="18"/>
      <c r="G4" s="18"/>
      <c r="H4" s="18"/>
      <c r="I4" s="18"/>
      <c r="J4" s="18"/>
      <c r="K4" s="18"/>
      <c r="L4" s="18"/>
      <c r="M4" s="18"/>
      <c r="N4" s="18"/>
      <c r="O4" s="18"/>
      <c r="P4" s="18"/>
      <c r="Q4" s="18"/>
      <c r="R4" s="18"/>
      <c r="S4" s="18"/>
      <c r="T4" s="18"/>
      <c r="U4" s="18"/>
      <c r="V4" s="18"/>
      <c r="W4" s="18"/>
      <c r="X4" s="18"/>
      <c r="Y4" s="18"/>
      <c r="Z4" s="18"/>
      <c r="AA4" s="18"/>
      <c r="AB4" s="18"/>
      <c r="AC4" s="18"/>
      <c r="AD4" s="18"/>
    </row>
    <row r="5" spans="1:31" s="10" customFormat="1" ht="15" customHeight="1">
      <c r="A5" s="193" t="s">
        <v>63</v>
      </c>
      <c r="B5" s="193"/>
      <c r="C5" s="1" t="s">
        <v>70</v>
      </c>
      <c r="D5" s="48">
        <f>_xlfn.RANK.EQ('Valeurs des indices'!E5,'Valeurs des indices'!$E5:$AE5,0)</f>
        <v>2</v>
      </c>
      <c r="E5" s="48">
        <f>_xlfn.RANK.EQ('Valeurs des indices'!F5,'Valeurs des indices'!$E5:$AE5,0)</f>
        <v>20</v>
      </c>
      <c r="F5" s="48">
        <f>_xlfn.RANK.EQ('Valeurs des indices'!G5,'Valeurs des indices'!$E5:$AE5,0)</f>
        <v>11</v>
      </c>
      <c r="G5" s="48">
        <f>_xlfn.RANK.EQ('Valeurs des indices'!H5,'Valeurs des indices'!$E5:$AE5,0)</f>
        <v>19</v>
      </c>
      <c r="H5" s="48">
        <f>_xlfn.RANK.EQ('Valeurs des indices'!I5,'Valeurs des indices'!$E5:$AE5,0)</f>
        <v>5</v>
      </c>
      <c r="I5" s="48">
        <f>_xlfn.RANK.EQ('Valeurs des indices'!J5,'Valeurs des indices'!$E5:$AE5,0)</f>
        <v>7</v>
      </c>
      <c r="J5" s="48">
        <f>_xlfn.RANK.EQ('Valeurs des indices'!K5,'Valeurs des indices'!$E5:$AE5,0)</f>
        <v>24</v>
      </c>
      <c r="K5" s="48">
        <f>_xlfn.RANK.EQ('Valeurs des indices'!L5,'Valeurs des indices'!$E5:$AE5,0)</f>
        <v>26</v>
      </c>
      <c r="L5" s="48">
        <f>_xlfn.RANK.EQ('Valeurs des indices'!M5,'Valeurs des indices'!$E5:$AE5,0)</f>
        <v>13</v>
      </c>
      <c r="M5" s="48">
        <f>_xlfn.RANK.EQ('Valeurs des indices'!N5,'Valeurs des indices'!$E5:$AE5,0)</f>
        <v>10</v>
      </c>
      <c r="N5" s="48">
        <f>_xlfn.RANK.EQ('Valeurs des indices'!O5,'Valeurs des indices'!$E5:$AE5,0)</f>
        <v>25</v>
      </c>
      <c r="O5" s="48">
        <f>_xlfn.RANK.EQ('Valeurs des indices'!P5,'Valeurs des indices'!$E5:$AE5,0)</f>
        <v>8</v>
      </c>
      <c r="P5" s="48">
        <f>_xlfn.RANK.EQ('Valeurs des indices'!Q5,'Valeurs des indices'!$E5:$AE5,0)</f>
        <v>23</v>
      </c>
      <c r="Q5" s="48">
        <f>_xlfn.RANK.EQ('Valeurs des indices'!R5,'Valeurs des indices'!$E5:$AE5,0)</f>
        <v>14</v>
      </c>
      <c r="R5" s="48">
        <f>_xlfn.RANK.EQ('Valeurs des indices'!S5,'Valeurs des indices'!$E5:$AE5,0)</f>
        <v>12</v>
      </c>
      <c r="S5" s="48">
        <f>_xlfn.RANK.EQ('Valeurs des indices'!T5,'Valeurs des indices'!$E5:$AE5,0)</f>
        <v>16</v>
      </c>
      <c r="T5" s="48">
        <f>_xlfn.RANK.EQ('Valeurs des indices'!U5,'Valeurs des indices'!$E5:$AE5,0)</f>
        <v>9</v>
      </c>
      <c r="U5" s="48">
        <f>_xlfn.RANK.EQ('Valeurs des indices'!V5,'Valeurs des indices'!$E5:$AE5,0)</f>
        <v>15</v>
      </c>
      <c r="V5" s="48">
        <f>_xlfn.RANK.EQ('Valeurs des indices'!W5,'Valeurs des indices'!$E5:$AE5,0)</f>
        <v>3</v>
      </c>
      <c r="W5" s="48">
        <f>_xlfn.RANK.EQ('Valeurs des indices'!X5,'Valeurs des indices'!$E5:$AE5,0)</f>
        <v>17</v>
      </c>
      <c r="X5" s="48">
        <f>_xlfn.RANK.EQ('Valeurs des indices'!Y5,'Valeurs des indices'!$E5:$AE5,0)</f>
        <v>18</v>
      </c>
      <c r="Y5" s="48">
        <f>_xlfn.RANK.EQ('Valeurs des indices'!Z5,'Valeurs des indices'!$E5:$AE5,0)</f>
        <v>21</v>
      </c>
      <c r="Z5" s="48">
        <f>_xlfn.RANK.EQ('Valeurs des indices'!AA5,'Valeurs des indices'!$E5:$AE5,0)</f>
        <v>27</v>
      </c>
      <c r="AA5" s="48">
        <f>_xlfn.RANK.EQ('Valeurs des indices'!AB5,'Valeurs des indices'!$E5:$AE5,0)</f>
        <v>22</v>
      </c>
      <c r="AB5" s="48">
        <f>_xlfn.RANK.EQ('Valeurs des indices'!AC5,'Valeurs des indices'!$E5:$AE5,0)</f>
        <v>1</v>
      </c>
      <c r="AC5" s="48">
        <f>_xlfn.RANK.EQ('Valeurs des indices'!AD5,'Valeurs des indices'!$E5:$AE5,0)</f>
        <v>4</v>
      </c>
      <c r="AD5" s="48">
        <f>_xlfn.RANK.EQ('Valeurs des indices'!AE5,'Valeurs des indices'!$E5:$AE5,0)</f>
        <v>6</v>
      </c>
      <c r="AE5" s="58"/>
    </row>
    <row r="6" spans="1:31" s="10" customFormat="1" ht="15" customHeight="1">
      <c r="A6" s="2">
        <v>1</v>
      </c>
      <c r="B6" s="3" t="s">
        <v>33</v>
      </c>
      <c r="C6" s="5" t="s">
        <v>70</v>
      </c>
      <c r="D6" s="12">
        <f>_xlfn.RANK.EQ('Valeurs des indices'!E6,'Valeurs des indices'!$E6:$AE6,0)</f>
        <v>8</v>
      </c>
      <c r="E6" s="12">
        <f>_xlfn.RANK.EQ('Valeurs des indices'!F6,'Valeurs des indices'!$E6:$AE6,0)</f>
        <v>9</v>
      </c>
      <c r="F6" s="12">
        <f>_xlfn.RANK.EQ('Valeurs des indices'!G6,'Valeurs des indices'!$E6:$AE6,0)</f>
        <v>22</v>
      </c>
      <c r="G6" s="12">
        <f>_xlfn.RANK.EQ('Valeurs des indices'!H6,'Valeurs des indices'!$E6:$AE6,0)</f>
        <v>24</v>
      </c>
      <c r="H6" s="12">
        <f>_xlfn.RANK.EQ('Valeurs des indices'!I6,'Valeurs des indices'!$E6:$AE6,0)</f>
        <v>16</v>
      </c>
      <c r="I6" s="12">
        <f>_xlfn.RANK.EQ('Valeurs des indices'!J6,'Valeurs des indices'!$E6:$AE6,0)</f>
        <v>25</v>
      </c>
      <c r="J6" s="12">
        <f>_xlfn.RANK.EQ('Valeurs des indices'!K6,'Valeurs des indices'!$E6:$AE6,0)</f>
        <v>21</v>
      </c>
      <c r="K6" s="12">
        <f>_xlfn.RANK.EQ('Valeurs des indices'!L6,'Valeurs des indices'!$E6:$AE6,0)</f>
        <v>26</v>
      </c>
      <c r="L6" s="12">
        <f>_xlfn.RANK.EQ('Valeurs des indices'!M6,'Valeurs des indices'!$E6:$AE6,0)</f>
        <v>7</v>
      </c>
      <c r="M6" s="12">
        <f>_xlfn.RANK.EQ('Valeurs des indices'!N6,'Valeurs des indices'!$E6:$AE6,0)</f>
        <v>17</v>
      </c>
      <c r="N6" s="12">
        <f>_xlfn.RANK.EQ('Valeurs des indices'!O6,'Valeurs des indices'!$E6:$AE6,0)</f>
        <v>20</v>
      </c>
      <c r="O6" s="12">
        <f>_xlfn.RANK.EQ('Valeurs des indices'!P6,'Valeurs des indices'!$E6:$AE6,0)</f>
        <v>14</v>
      </c>
      <c r="P6" s="12">
        <f>_xlfn.RANK.EQ('Valeurs des indices'!Q6,'Valeurs des indices'!$E6:$AE6,0)</f>
        <v>23</v>
      </c>
      <c r="Q6" s="12">
        <f>_xlfn.RANK.EQ('Valeurs des indices'!R6,'Valeurs des indices'!$E6:$AE6,0)</f>
        <v>5</v>
      </c>
      <c r="R6" s="12">
        <f>_xlfn.RANK.EQ('Valeurs des indices'!S6,'Valeurs des indices'!$E6:$AE6,0)</f>
        <v>6</v>
      </c>
      <c r="S6" s="12">
        <f>_xlfn.RANK.EQ('Valeurs des indices'!T6,'Valeurs des indices'!$E6:$AE6,0)</f>
        <v>18</v>
      </c>
      <c r="T6" s="12">
        <f>_xlfn.RANK.EQ('Valeurs des indices'!U6,'Valeurs des indices'!$E6:$AE6,0)</f>
        <v>10</v>
      </c>
      <c r="U6" s="12">
        <f>_xlfn.RANK.EQ('Valeurs des indices'!V6,'Valeurs des indices'!$E6:$AE6,0)</f>
        <v>13</v>
      </c>
      <c r="V6" s="12">
        <f>_xlfn.RANK.EQ('Valeurs des indices'!W6,'Valeurs des indices'!$E6:$AE6,0)</f>
        <v>2</v>
      </c>
      <c r="W6" s="12">
        <f>_xlfn.RANK.EQ('Valeurs des indices'!X6,'Valeurs des indices'!$E6:$AE6,0)</f>
        <v>11</v>
      </c>
      <c r="X6" s="12">
        <f>_xlfn.RANK.EQ('Valeurs des indices'!Y6,'Valeurs des indices'!$E6:$AE6,0)</f>
        <v>19</v>
      </c>
      <c r="Y6" s="12">
        <f>_xlfn.RANK.EQ('Valeurs des indices'!Z6,'Valeurs des indices'!$E6:$AE6,0)</f>
        <v>4</v>
      </c>
      <c r="Z6" s="12">
        <f>_xlfn.RANK.EQ('Valeurs des indices'!AA6,'Valeurs des indices'!$E6:$AE6,0)</f>
        <v>27</v>
      </c>
      <c r="AA6" s="12">
        <f>_xlfn.RANK.EQ('Valeurs des indices'!AB6,'Valeurs des indices'!$E6:$AE6,0)</f>
        <v>15</v>
      </c>
      <c r="AB6" s="12">
        <f>_xlfn.RANK.EQ('Valeurs des indices'!AC6,'Valeurs des indices'!$E6:$AE6,0)</f>
        <v>1</v>
      </c>
      <c r="AC6" s="12">
        <f>_xlfn.RANK.EQ('Valeurs des indices'!AD6,'Valeurs des indices'!$E6:$AE6,0)</f>
        <v>12</v>
      </c>
      <c r="AD6" s="12">
        <f>_xlfn.RANK.EQ('Valeurs des indices'!AE6,'Valeurs des indices'!$E6:$AE6,0)</f>
        <v>3</v>
      </c>
    </row>
    <row r="7" spans="1:31" s="10" customFormat="1" ht="15" customHeight="1">
      <c r="A7" s="2">
        <v>2</v>
      </c>
      <c r="B7" s="3" t="s">
        <v>34</v>
      </c>
      <c r="C7" s="5" t="s">
        <v>70</v>
      </c>
      <c r="D7" s="12">
        <f>_xlfn.RANK.EQ('Valeurs des indices'!E7,'Valeurs des indices'!$E7:$AE7,0)</f>
        <v>25</v>
      </c>
      <c r="E7" s="12">
        <f>_xlfn.RANK.EQ('Valeurs des indices'!F7,'Valeurs des indices'!$E7:$AE7,0)</f>
        <v>6</v>
      </c>
      <c r="F7" s="12">
        <f>_xlfn.RANK.EQ('Valeurs des indices'!G7,'Valeurs des indices'!$E7:$AE7,0)</f>
        <v>11</v>
      </c>
      <c r="G7" s="12">
        <f>_xlfn.RANK.EQ('Valeurs des indices'!H7,'Valeurs des indices'!$E7:$AE7,0)</f>
        <v>24</v>
      </c>
      <c r="H7" s="12">
        <f>_xlfn.RANK.EQ('Valeurs des indices'!I7,'Valeurs des indices'!$E7:$AE7,0)</f>
        <v>14</v>
      </c>
      <c r="I7" s="12">
        <f>_xlfn.RANK.EQ('Valeurs des indices'!J7,'Valeurs des indices'!$E7:$AE7,0)</f>
        <v>13</v>
      </c>
      <c r="J7" s="12">
        <f>_xlfn.RANK.EQ('Valeurs des indices'!K7,'Valeurs des indices'!$E7:$AE7,0)</f>
        <v>16</v>
      </c>
      <c r="K7" s="12">
        <f>_xlfn.RANK.EQ('Valeurs des indices'!L7,'Valeurs des indices'!$E7:$AE7,0)</f>
        <v>21</v>
      </c>
      <c r="L7" s="12">
        <f>_xlfn.RANK.EQ('Valeurs des indices'!M7,'Valeurs des indices'!$E7:$AE7,0)</f>
        <v>9</v>
      </c>
      <c r="M7" s="12">
        <f>_xlfn.RANK.EQ('Valeurs des indices'!N7,'Valeurs des indices'!$E7:$AE7,0)</f>
        <v>18</v>
      </c>
      <c r="N7" s="12">
        <f>_xlfn.RANK.EQ('Valeurs des indices'!O7,'Valeurs des indices'!$E7:$AE7,0)</f>
        <v>20</v>
      </c>
      <c r="O7" s="12">
        <f>_xlfn.RANK.EQ('Valeurs des indices'!P7,'Valeurs des indices'!$E7:$AE7,0)</f>
        <v>7</v>
      </c>
      <c r="P7" s="12">
        <f>_xlfn.RANK.EQ('Valeurs des indices'!Q7,'Valeurs des indices'!$E7:$AE7,0)</f>
        <v>19</v>
      </c>
      <c r="Q7" s="12">
        <f>_xlfn.RANK.EQ('Valeurs des indices'!R7,'Valeurs des indices'!$E7:$AE7,0)</f>
        <v>5</v>
      </c>
      <c r="R7" s="12">
        <f>_xlfn.RANK.EQ('Valeurs des indices'!S7,'Valeurs des indices'!$E7:$AE7,0)</f>
        <v>8</v>
      </c>
      <c r="S7" s="12">
        <f>_xlfn.RANK.EQ('Valeurs des indices'!T7,'Valeurs des indices'!$E7:$AE7,0)</f>
        <v>17</v>
      </c>
      <c r="T7" s="12">
        <f>_xlfn.RANK.EQ('Valeurs des indices'!U7,'Valeurs des indices'!$E7:$AE7,0)</f>
        <v>3</v>
      </c>
      <c r="U7" s="12">
        <f>_xlfn.RANK.EQ('Valeurs des indices'!V7,'Valeurs des indices'!$E7:$AE7,0)</f>
        <v>22</v>
      </c>
      <c r="V7" s="12">
        <f>_xlfn.RANK.EQ('Valeurs des indices'!W7,'Valeurs des indices'!$E7:$AE7,0)</f>
        <v>4</v>
      </c>
      <c r="W7" s="12">
        <f>_xlfn.RANK.EQ('Valeurs des indices'!X7,'Valeurs des indices'!$E7:$AE7,0)</f>
        <v>15</v>
      </c>
      <c r="X7" s="12">
        <f>_xlfn.RANK.EQ('Valeurs des indices'!Y7,'Valeurs des indices'!$E7:$AE7,0)</f>
        <v>26</v>
      </c>
      <c r="Y7" s="12">
        <f>_xlfn.RANK.EQ('Valeurs des indices'!Z7,'Valeurs des indices'!$E7:$AE7,0)</f>
        <v>12</v>
      </c>
      <c r="Z7" s="12">
        <f>_xlfn.RANK.EQ('Valeurs des indices'!AA7,'Valeurs des indices'!$E7:$AE7,0)</f>
        <v>10</v>
      </c>
      <c r="AA7" s="12">
        <f>_xlfn.RANK.EQ('Valeurs des indices'!AB7,'Valeurs des indices'!$E7:$AE7,0)</f>
        <v>27</v>
      </c>
      <c r="AB7" s="12">
        <f>_xlfn.RANK.EQ('Valeurs des indices'!AC7,'Valeurs des indices'!$E7:$AE7,0)</f>
        <v>2</v>
      </c>
      <c r="AC7" s="12">
        <f>_xlfn.RANK.EQ('Valeurs des indices'!AD7,'Valeurs des indices'!$E7:$AE7,0)</f>
        <v>23</v>
      </c>
      <c r="AD7" s="12">
        <f>_xlfn.RANK.EQ('Valeurs des indices'!AE7,'Valeurs des indices'!$E7:$AE7,0)</f>
        <v>1</v>
      </c>
    </row>
    <row r="8" spans="1:31" s="10" customFormat="1" ht="15" customHeight="1">
      <c r="A8" s="2">
        <v>3</v>
      </c>
      <c r="B8" s="3" t="s">
        <v>35</v>
      </c>
      <c r="C8" s="5" t="s">
        <v>70</v>
      </c>
      <c r="D8" s="12">
        <f>_xlfn.RANK.EQ('Valeurs des indices'!E8,'Valeurs des indices'!$E8:$AE8,0)</f>
        <v>13</v>
      </c>
      <c r="E8" s="12">
        <f>_xlfn.RANK.EQ('Valeurs des indices'!F8,'Valeurs des indices'!$E8:$AE8,0)</f>
        <v>7</v>
      </c>
      <c r="F8" s="12">
        <f>_xlfn.RANK.EQ('Valeurs des indices'!G8,'Valeurs des indices'!$E8:$AE8,0)</f>
        <v>20</v>
      </c>
      <c r="G8" s="12">
        <f>_xlfn.RANK.EQ('Valeurs des indices'!H8,'Valeurs des indices'!$E8:$AE8,0)</f>
        <v>25</v>
      </c>
      <c r="H8" s="12">
        <f>_xlfn.RANK.EQ('Valeurs des indices'!I8,'Valeurs des indices'!$E8:$AE8,0)</f>
        <v>24</v>
      </c>
      <c r="I8" s="12">
        <f>_xlfn.RANK.EQ('Valeurs des indices'!J8,'Valeurs des indices'!$E8:$AE8,0)</f>
        <v>19</v>
      </c>
      <c r="J8" s="12">
        <f>_xlfn.RANK.EQ('Valeurs des indices'!K8,'Valeurs des indices'!$E8:$AE8,0)</f>
        <v>23</v>
      </c>
      <c r="K8" s="12">
        <f>_xlfn.RANK.EQ('Valeurs des indices'!L8,'Valeurs des indices'!$E8:$AE8,0)</f>
        <v>9</v>
      </c>
      <c r="L8" s="12">
        <f>_xlfn.RANK.EQ('Valeurs des indices'!M8,'Valeurs des indices'!$E8:$AE8,0)</f>
        <v>16</v>
      </c>
      <c r="M8" s="12">
        <f>_xlfn.RANK.EQ('Valeurs des indices'!N8,'Valeurs des indices'!$E8:$AE8,0)</f>
        <v>11</v>
      </c>
      <c r="N8" s="12">
        <f>_xlfn.RANK.EQ('Valeurs des indices'!O8,'Valeurs des indices'!$E8:$AE8,0)</f>
        <v>21</v>
      </c>
      <c r="O8" s="12">
        <f>_xlfn.RANK.EQ('Valeurs des indices'!P8,'Valeurs des indices'!$E8:$AE8,0)</f>
        <v>10</v>
      </c>
      <c r="P8" s="12">
        <f>_xlfn.RANK.EQ('Valeurs des indices'!Q8,'Valeurs des indices'!$E8:$AE8,0)</f>
        <v>27</v>
      </c>
      <c r="Q8" s="12">
        <f>_xlfn.RANK.EQ('Valeurs des indices'!R8,'Valeurs des indices'!$E8:$AE8,0)</f>
        <v>12</v>
      </c>
      <c r="R8" s="12">
        <f>_xlfn.RANK.EQ('Valeurs des indices'!S8,'Valeurs des indices'!$E8:$AE8,0)</f>
        <v>15</v>
      </c>
      <c r="S8" s="12">
        <f>_xlfn.RANK.EQ('Valeurs des indices'!T8,'Valeurs des indices'!$E8:$AE8,0)</f>
        <v>18</v>
      </c>
      <c r="T8" s="12">
        <f>_xlfn.RANK.EQ('Valeurs des indices'!U8,'Valeurs des indices'!$E8:$AE8,0)</f>
        <v>6</v>
      </c>
      <c r="U8" s="12">
        <f>_xlfn.RANK.EQ('Valeurs des indices'!V8,'Valeurs des indices'!$E8:$AE8,0)</f>
        <v>22</v>
      </c>
      <c r="V8" s="12">
        <f>_xlfn.RANK.EQ('Valeurs des indices'!W8,'Valeurs des indices'!$E8:$AE8,0)</f>
        <v>3</v>
      </c>
      <c r="W8" s="12">
        <f>_xlfn.RANK.EQ('Valeurs des indices'!X8,'Valeurs des indices'!$E8:$AE8,0)</f>
        <v>17</v>
      </c>
      <c r="X8" s="12">
        <f>_xlfn.RANK.EQ('Valeurs des indices'!Y8,'Valeurs des indices'!$E8:$AE8,0)</f>
        <v>5</v>
      </c>
      <c r="Y8" s="12">
        <f>_xlfn.RANK.EQ('Valeurs des indices'!Z8,'Valeurs des indices'!$E8:$AE8,0)</f>
        <v>14</v>
      </c>
      <c r="Z8" s="12">
        <f>_xlfn.RANK.EQ('Valeurs des indices'!AA8,'Valeurs des indices'!$E8:$AE8,0)</f>
        <v>26</v>
      </c>
      <c r="AA8" s="12">
        <f>_xlfn.RANK.EQ('Valeurs des indices'!AB8,'Valeurs des indices'!$E8:$AE8,0)</f>
        <v>4</v>
      </c>
      <c r="AB8" s="12">
        <f>_xlfn.RANK.EQ('Valeurs des indices'!AC8,'Valeurs des indices'!$E8:$AE8,0)</f>
        <v>1</v>
      </c>
      <c r="AC8" s="12">
        <f>_xlfn.RANK.EQ('Valeurs des indices'!AD8,'Valeurs des indices'!$E8:$AE8,0)</f>
        <v>8</v>
      </c>
      <c r="AD8" s="12">
        <f>_xlfn.RANK.EQ('Valeurs des indices'!AE8,'Valeurs des indices'!$E8:$AE8,0)</f>
        <v>2</v>
      </c>
    </row>
    <row r="9" spans="1:31" s="10" customFormat="1" ht="15" customHeight="1">
      <c r="A9" s="2">
        <v>4</v>
      </c>
      <c r="B9" s="3" t="s">
        <v>36</v>
      </c>
      <c r="C9" s="5" t="s">
        <v>70</v>
      </c>
      <c r="D9" s="12">
        <f>_xlfn.RANK.EQ('Valeurs des indices'!E9,'Valeurs des indices'!$E9:$AE9,0)</f>
        <v>11</v>
      </c>
      <c r="E9" s="12">
        <f>_xlfn.RANK.EQ('Valeurs des indices'!F9,'Valeurs des indices'!$E9:$AE9,0)</f>
        <v>8</v>
      </c>
      <c r="F9" s="12">
        <f>_xlfn.RANK.EQ('Valeurs des indices'!G9,'Valeurs des indices'!$E9:$AE9,0)</f>
        <v>17</v>
      </c>
      <c r="G9" s="12">
        <f>_xlfn.RANK.EQ('Valeurs des indices'!H9,'Valeurs des indices'!$E9:$AE9,0)</f>
        <v>21</v>
      </c>
      <c r="H9" s="12">
        <f>_xlfn.RANK.EQ('Valeurs des indices'!I9,'Valeurs des indices'!$E9:$AE9,0)</f>
        <v>25</v>
      </c>
      <c r="I9" s="12">
        <f>_xlfn.RANK.EQ('Valeurs des indices'!J9,'Valeurs des indices'!$E9:$AE9,0)</f>
        <v>23</v>
      </c>
      <c r="J9" s="12">
        <f>_xlfn.RANK.EQ('Valeurs des indices'!K9,'Valeurs des indices'!$E9:$AE9,0)</f>
        <v>22</v>
      </c>
      <c r="K9" s="12">
        <f>_xlfn.RANK.EQ('Valeurs des indices'!L9,'Valeurs des indices'!$E9:$AE9,0)</f>
        <v>14</v>
      </c>
      <c r="L9" s="12">
        <f>_xlfn.RANK.EQ('Valeurs des indices'!M9,'Valeurs des indices'!$E9:$AE9,0)</f>
        <v>13</v>
      </c>
      <c r="M9" s="12">
        <f>_xlfn.RANK.EQ('Valeurs des indices'!N9,'Valeurs des indices'!$E9:$AE9,0)</f>
        <v>16</v>
      </c>
      <c r="N9" s="12">
        <f>_xlfn.RANK.EQ('Valeurs des indices'!O9,'Valeurs des indices'!$E9:$AE9,0)</f>
        <v>20</v>
      </c>
      <c r="O9" s="12">
        <f>_xlfn.RANK.EQ('Valeurs des indices'!P9,'Valeurs des indices'!$E9:$AE9,0)</f>
        <v>9</v>
      </c>
      <c r="P9" s="12">
        <f>_xlfn.RANK.EQ('Valeurs des indices'!Q9,'Valeurs des indices'!$E9:$AE9,0)</f>
        <v>26</v>
      </c>
      <c r="Q9" s="12">
        <f>_xlfn.RANK.EQ('Valeurs des indices'!R9,'Valeurs des indices'!$E9:$AE9,0)</f>
        <v>15</v>
      </c>
      <c r="R9" s="12">
        <f>_xlfn.RANK.EQ('Valeurs des indices'!S9,'Valeurs des indices'!$E9:$AE9,0)</f>
        <v>12</v>
      </c>
      <c r="S9" s="12">
        <f>_xlfn.RANK.EQ('Valeurs des indices'!T9,'Valeurs des indices'!$E9:$AE9,0)</f>
        <v>18</v>
      </c>
      <c r="T9" s="12">
        <f>_xlfn.RANK.EQ('Valeurs des indices'!U9,'Valeurs des indices'!$E9:$AE9,0)</f>
        <v>7</v>
      </c>
      <c r="U9" s="12">
        <f>_xlfn.RANK.EQ('Valeurs des indices'!V9,'Valeurs des indices'!$E9:$AE9,0)</f>
        <v>24</v>
      </c>
      <c r="V9" s="12">
        <f>_xlfn.RANK.EQ('Valeurs des indices'!W9,'Valeurs des indices'!$E9:$AE9,0)</f>
        <v>3</v>
      </c>
      <c r="W9" s="12">
        <f>_xlfn.RANK.EQ('Valeurs des indices'!X9,'Valeurs des indices'!$E9:$AE9,0)</f>
        <v>19</v>
      </c>
      <c r="X9" s="12">
        <f>_xlfn.RANK.EQ('Valeurs des indices'!Y9,'Valeurs des indices'!$E9:$AE9,0)</f>
        <v>4</v>
      </c>
      <c r="Y9" s="12">
        <f>_xlfn.RANK.EQ('Valeurs des indices'!Z9,'Valeurs des indices'!$E9:$AE9,0)</f>
        <v>10</v>
      </c>
      <c r="Z9" s="12">
        <f>_xlfn.RANK.EQ('Valeurs des indices'!AA9,'Valeurs des indices'!$E9:$AE9,0)</f>
        <v>27</v>
      </c>
      <c r="AA9" s="12">
        <f>_xlfn.RANK.EQ('Valeurs des indices'!AB9,'Valeurs des indices'!$E9:$AE9,0)</f>
        <v>5</v>
      </c>
      <c r="AB9" s="12">
        <f>_xlfn.RANK.EQ('Valeurs des indices'!AC9,'Valeurs des indices'!$E9:$AE9,0)</f>
        <v>1</v>
      </c>
      <c r="AC9" s="12">
        <f>_xlfn.RANK.EQ('Valeurs des indices'!AD9,'Valeurs des indices'!$E9:$AE9,0)</f>
        <v>6</v>
      </c>
      <c r="AD9" s="12">
        <f>_xlfn.RANK.EQ('Valeurs des indices'!AE9,'Valeurs des indices'!$E9:$AE9,0)</f>
        <v>2</v>
      </c>
    </row>
    <row r="10" spans="1:31" s="10" customFormat="1" ht="15" customHeight="1">
      <c r="A10" s="2">
        <v>5</v>
      </c>
      <c r="B10" s="3" t="s">
        <v>37</v>
      </c>
      <c r="C10" s="5" t="s">
        <v>70</v>
      </c>
      <c r="D10" s="12">
        <f>_xlfn.RANK.EQ('Valeurs des indices'!E10,'Valeurs des indices'!$E10:$AE10,0)</f>
        <v>19</v>
      </c>
      <c r="E10" s="12">
        <f>_xlfn.RANK.EQ('Valeurs des indices'!F10,'Valeurs des indices'!$E10:$AE10,0)</f>
        <v>12</v>
      </c>
      <c r="F10" s="12">
        <f>_xlfn.RANK.EQ('Valeurs des indices'!G10,'Valeurs des indices'!$E10:$AE10,0)</f>
        <v>7</v>
      </c>
      <c r="G10" s="12">
        <f>_xlfn.RANK.EQ('Valeurs des indices'!H10,'Valeurs des indices'!$E10:$AE10,0)</f>
        <v>13</v>
      </c>
      <c r="H10" s="12">
        <f>_xlfn.RANK.EQ('Valeurs des indices'!I10,'Valeurs des indices'!$E10:$AE10,0)</f>
        <v>19</v>
      </c>
      <c r="I10" s="12">
        <f>_xlfn.RANK.EQ('Valeurs des indices'!J10,'Valeurs des indices'!$E10:$AE10,0)</f>
        <v>4</v>
      </c>
      <c r="J10" s="12">
        <f>_xlfn.RANK.EQ('Valeurs des indices'!K10,'Valeurs des indices'!$E10:$AE10,0)</f>
        <v>15</v>
      </c>
      <c r="K10" s="12">
        <f>_xlfn.RANK.EQ('Valeurs des indices'!L10,'Valeurs des indices'!$E10:$AE10,0)</f>
        <v>3</v>
      </c>
      <c r="L10" s="12">
        <f>_xlfn.RANK.EQ('Valeurs des indices'!M10,'Valeurs des indices'!$E10:$AE10,0)</f>
        <v>5</v>
      </c>
      <c r="M10" s="12">
        <f>_xlfn.RANK.EQ('Valeurs des indices'!N10,'Valeurs des indices'!$E10:$AE10,0)</f>
        <v>16</v>
      </c>
      <c r="N10" s="12">
        <f>_xlfn.RANK.EQ('Valeurs des indices'!O10,'Valeurs des indices'!$E10:$AE10,0)</f>
        <v>17</v>
      </c>
      <c r="O10" s="12">
        <f>_xlfn.RANK.EQ('Valeurs des indices'!P10,'Valeurs des indices'!$E10:$AE10,0)</f>
        <v>25</v>
      </c>
      <c r="P10" s="12">
        <f>_xlfn.RANK.EQ('Valeurs des indices'!Q10,'Valeurs des indices'!$E10:$AE10,0)</f>
        <v>11</v>
      </c>
      <c r="Q10" s="12">
        <f>_xlfn.RANK.EQ('Valeurs des indices'!R10,'Valeurs des indices'!$E10:$AE10,0)</f>
        <v>23</v>
      </c>
      <c r="R10" s="12">
        <f>_xlfn.RANK.EQ('Valeurs des indices'!S10,'Valeurs des indices'!$E10:$AE10,0)</f>
        <v>19</v>
      </c>
      <c r="S10" s="12">
        <f>_xlfn.RANK.EQ('Valeurs des indices'!T10,'Valeurs des indices'!$E10:$AE10,0)</f>
        <v>2</v>
      </c>
      <c r="T10" s="12">
        <f>_xlfn.RANK.EQ('Valeurs des indices'!U10,'Valeurs des indices'!$E10:$AE10,0)</f>
        <v>22</v>
      </c>
      <c r="U10" s="12">
        <f>_xlfn.RANK.EQ('Valeurs des indices'!V10,'Valeurs des indices'!$E10:$AE10,0)</f>
        <v>7</v>
      </c>
      <c r="V10" s="12">
        <f>_xlfn.RANK.EQ('Valeurs des indices'!W10,'Valeurs des indices'!$E10:$AE10,0)</f>
        <v>24</v>
      </c>
      <c r="W10" s="12">
        <f>_xlfn.RANK.EQ('Valeurs des indices'!X10,'Valeurs des indices'!$E10:$AE10,0)</f>
        <v>18</v>
      </c>
      <c r="X10" s="12">
        <f>_xlfn.RANK.EQ('Valeurs des indices'!Y10,'Valeurs des indices'!$E10:$AE10,0)</f>
        <v>5</v>
      </c>
      <c r="Y10" s="12">
        <f>_xlfn.RANK.EQ('Valeurs des indices'!Z10,'Valeurs des indices'!$E10:$AE10,0)</f>
        <v>1</v>
      </c>
      <c r="Z10" s="12">
        <f>_xlfn.RANK.EQ('Valeurs des indices'!AA10,'Valeurs des indices'!$E10:$AE10,0)</f>
        <v>14</v>
      </c>
      <c r="AA10" s="12">
        <f>_xlfn.RANK.EQ('Valeurs des indices'!AB10,'Valeurs des indices'!$E10:$AE10,0)</f>
        <v>26</v>
      </c>
      <c r="AB10" s="12">
        <f>_xlfn.RANK.EQ('Valeurs des indices'!AC10,'Valeurs des indices'!$E10:$AE10,0)</f>
        <v>7</v>
      </c>
      <c r="AC10" s="12">
        <f>_xlfn.RANK.EQ('Valeurs des indices'!AD10,'Valeurs des indices'!$E10:$AE10,0)</f>
        <v>7</v>
      </c>
      <c r="AD10" s="12">
        <f>_xlfn.RANK.EQ('Valeurs des indices'!AE10,'Valeurs des indices'!$E10:$AE10,0)</f>
        <v>27</v>
      </c>
    </row>
    <row r="11" spans="1:31" s="10" customFormat="1" ht="15" customHeight="1">
      <c r="A11" s="2">
        <v>6</v>
      </c>
      <c r="B11" s="3" t="s">
        <v>38</v>
      </c>
      <c r="C11" s="5" t="s">
        <v>70</v>
      </c>
      <c r="D11" s="12">
        <f>_xlfn.RANK.EQ('Valeurs des indices'!E11,'Valeurs des indices'!$E11:$AE11,0)</f>
        <v>9</v>
      </c>
      <c r="E11" s="12">
        <f>_xlfn.RANK.EQ('Valeurs des indices'!F11,'Valeurs des indices'!$E11:$AE11,0)</f>
        <v>12</v>
      </c>
      <c r="F11" s="12">
        <f>_xlfn.RANK.EQ('Valeurs des indices'!G11,'Valeurs des indices'!$E11:$AE11,0)</f>
        <v>21</v>
      </c>
      <c r="G11" s="12">
        <f>_xlfn.RANK.EQ('Valeurs des indices'!H11,'Valeurs des indices'!$E11:$AE11,0)</f>
        <v>15</v>
      </c>
      <c r="H11" s="12">
        <f>_xlfn.RANK.EQ('Valeurs des indices'!I11,'Valeurs des indices'!$E11:$AE11,0)</f>
        <v>17</v>
      </c>
      <c r="I11" s="12">
        <f>_xlfn.RANK.EQ('Valeurs des indices'!J11,'Valeurs des indices'!$E11:$AE11,0)</f>
        <v>2</v>
      </c>
      <c r="J11" s="12">
        <f>_xlfn.RANK.EQ('Valeurs des indices'!K11,'Valeurs des indices'!$E11:$AE11,0)</f>
        <v>24</v>
      </c>
      <c r="K11" s="12">
        <f>_xlfn.RANK.EQ('Valeurs des indices'!L11,'Valeurs des indices'!$E11:$AE11,0)</f>
        <v>22</v>
      </c>
      <c r="L11" s="12">
        <f>_xlfn.RANK.EQ('Valeurs des indices'!M11,'Valeurs des indices'!$E11:$AE11,0)</f>
        <v>19</v>
      </c>
      <c r="M11" s="12">
        <f>_xlfn.RANK.EQ('Valeurs des indices'!N11,'Valeurs des indices'!$E11:$AE11,0)</f>
        <v>25</v>
      </c>
      <c r="N11" s="12">
        <f>_xlfn.RANK.EQ('Valeurs des indices'!O11,'Valeurs des indices'!$E11:$AE11,0)</f>
        <v>20</v>
      </c>
      <c r="O11" s="12">
        <f>_xlfn.RANK.EQ('Valeurs des indices'!P11,'Valeurs des indices'!$E11:$AE11,0)</f>
        <v>13</v>
      </c>
      <c r="P11" s="12">
        <f>_xlfn.RANK.EQ('Valeurs des indices'!Q11,'Valeurs des indices'!$E11:$AE11,0)</f>
        <v>11</v>
      </c>
      <c r="Q11" s="12">
        <f>_xlfn.RANK.EQ('Valeurs des indices'!R11,'Valeurs des indices'!$E11:$AE11,0)</f>
        <v>8</v>
      </c>
      <c r="R11" s="12">
        <f>_xlfn.RANK.EQ('Valeurs des indices'!S11,'Valeurs des indices'!$E11:$AE11,0)</f>
        <v>18</v>
      </c>
      <c r="S11" s="12">
        <f>_xlfn.RANK.EQ('Valeurs des indices'!T11,'Valeurs des indices'!$E11:$AE11,0)</f>
        <v>5</v>
      </c>
      <c r="T11" s="12">
        <f>_xlfn.RANK.EQ('Valeurs des indices'!U11,'Valeurs des indices'!$E11:$AE11,0)</f>
        <v>3</v>
      </c>
      <c r="U11" s="12">
        <f>_xlfn.RANK.EQ('Valeurs des indices'!V11,'Valeurs des indices'!$E11:$AE11,0)</f>
        <v>10</v>
      </c>
      <c r="V11" s="12">
        <f>_xlfn.RANK.EQ('Valeurs des indices'!W11,'Valeurs des indices'!$E11:$AE11,0)</f>
        <v>16</v>
      </c>
      <c r="W11" s="12">
        <f>_xlfn.RANK.EQ('Valeurs des indices'!X11,'Valeurs des indices'!$E11:$AE11,0)</f>
        <v>14</v>
      </c>
      <c r="X11" s="12">
        <f>_xlfn.RANK.EQ('Valeurs des indices'!Y11,'Valeurs des indices'!$E11:$AE11,0)</f>
        <v>6</v>
      </c>
      <c r="Y11" s="12">
        <f>_xlfn.RANK.EQ('Valeurs des indices'!Z11,'Valeurs des indices'!$E11:$AE11,0)</f>
        <v>26</v>
      </c>
      <c r="Z11" s="12">
        <f>_xlfn.RANK.EQ('Valeurs des indices'!AA11,'Valeurs des indices'!$E11:$AE11,0)</f>
        <v>23</v>
      </c>
      <c r="AA11" s="12">
        <f>_xlfn.RANK.EQ('Valeurs des indices'!AB11,'Valeurs des indices'!$E11:$AE11,0)</f>
        <v>27</v>
      </c>
      <c r="AB11" s="12">
        <f>_xlfn.RANK.EQ('Valeurs des indices'!AC11,'Valeurs des indices'!$E11:$AE11,0)</f>
        <v>1</v>
      </c>
      <c r="AC11" s="12">
        <f>_xlfn.RANK.EQ('Valeurs des indices'!AD11,'Valeurs des indices'!$E11:$AE11,0)</f>
        <v>7</v>
      </c>
      <c r="AD11" s="12">
        <f>_xlfn.RANK.EQ('Valeurs des indices'!AE11,'Valeurs des indices'!$E11:$AE11,0)</f>
        <v>4</v>
      </c>
    </row>
    <row r="12" spans="1:31" s="10" customFormat="1" ht="15" customHeight="1">
      <c r="A12" s="2">
        <v>7</v>
      </c>
      <c r="B12" s="3" t="s">
        <v>39</v>
      </c>
      <c r="C12" s="5" t="s">
        <v>70</v>
      </c>
      <c r="D12" s="12">
        <f>_xlfn.RANK.EQ('Valeurs des indices'!E12,'Valeurs des indices'!$E12:$AE12,0)</f>
        <v>6</v>
      </c>
      <c r="E12" s="12">
        <f>_xlfn.RANK.EQ('Valeurs des indices'!F12,'Valeurs des indices'!$E12:$AE12,0)</f>
        <v>9</v>
      </c>
      <c r="F12" s="12">
        <f>_xlfn.RANK.EQ('Valeurs des indices'!G12,'Valeurs des indices'!$E12:$AE12,0)</f>
        <v>18</v>
      </c>
      <c r="G12" s="12">
        <f>_xlfn.RANK.EQ('Valeurs des indices'!H12,'Valeurs des indices'!$E12:$AE12,0)</f>
        <v>27</v>
      </c>
      <c r="H12" s="12">
        <f>_xlfn.RANK.EQ('Valeurs des indices'!I12,'Valeurs des indices'!$E12:$AE12,0)</f>
        <v>14</v>
      </c>
      <c r="I12" s="12">
        <f>_xlfn.RANK.EQ('Valeurs des indices'!J12,'Valeurs des indices'!$E12:$AE12,0)</f>
        <v>13</v>
      </c>
      <c r="J12" s="12">
        <f>_xlfn.RANK.EQ('Valeurs des indices'!K12,'Valeurs des indices'!$E12:$AE12,0)</f>
        <v>22</v>
      </c>
      <c r="K12" s="12">
        <f>_xlfn.RANK.EQ('Valeurs des indices'!L12,'Valeurs des indices'!$E12:$AE12,0)</f>
        <v>26</v>
      </c>
      <c r="L12" s="12">
        <f>_xlfn.RANK.EQ('Valeurs des indices'!M12,'Valeurs des indices'!$E12:$AE12,0)</f>
        <v>16</v>
      </c>
      <c r="M12" s="12">
        <f>_xlfn.RANK.EQ('Valeurs des indices'!N12,'Valeurs des indices'!$E12:$AE12,0)</f>
        <v>10</v>
      </c>
      <c r="N12" s="12">
        <f>_xlfn.RANK.EQ('Valeurs des indices'!O12,'Valeurs des indices'!$E12:$AE12,0)</f>
        <v>19</v>
      </c>
      <c r="O12" s="12">
        <f>_xlfn.RANK.EQ('Valeurs des indices'!P12,'Valeurs des indices'!$E12:$AE12,0)</f>
        <v>8</v>
      </c>
      <c r="P12" s="12">
        <f>_xlfn.RANK.EQ('Valeurs des indices'!Q12,'Valeurs des indices'!$E12:$AE12,0)</f>
        <v>21</v>
      </c>
      <c r="Q12" s="12">
        <f>_xlfn.RANK.EQ('Valeurs des indices'!R12,'Valeurs des indices'!$E12:$AE12,0)</f>
        <v>4</v>
      </c>
      <c r="R12" s="12">
        <f>_xlfn.RANK.EQ('Valeurs des indices'!S12,'Valeurs des indices'!$E12:$AE12,0)</f>
        <v>11</v>
      </c>
      <c r="S12" s="12">
        <f>_xlfn.RANK.EQ('Valeurs des indices'!T12,'Valeurs des indices'!$E12:$AE12,0)</f>
        <v>12</v>
      </c>
      <c r="T12" s="12">
        <f>_xlfn.RANK.EQ('Valeurs des indices'!U12,'Valeurs des indices'!$E12:$AE12,0)</f>
        <v>24</v>
      </c>
      <c r="U12" s="12">
        <f>_xlfn.RANK.EQ('Valeurs des indices'!V12,'Valeurs des indices'!$E12:$AE12,0)</f>
        <v>3</v>
      </c>
      <c r="V12" s="12">
        <f>_xlfn.RANK.EQ('Valeurs des indices'!W12,'Valeurs des indices'!$E12:$AE12,0)</f>
        <v>2</v>
      </c>
      <c r="W12" s="12">
        <f>_xlfn.RANK.EQ('Valeurs des indices'!X12,'Valeurs des indices'!$E12:$AE12,0)</f>
        <v>5</v>
      </c>
      <c r="X12" s="12">
        <f>_xlfn.RANK.EQ('Valeurs des indices'!Y12,'Valeurs des indices'!$E12:$AE12,0)</f>
        <v>20</v>
      </c>
      <c r="Y12" s="12">
        <f>_xlfn.RANK.EQ('Valeurs des indices'!Z12,'Valeurs des indices'!$E12:$AE12,0)</f>
        <v>25</v>
      </c>
      <c r="Z12" s="12">
        <f>_xlfn.RANK.EQ('Valeurs des indices'!AA12,'Valeurs des indices'!$E12:$AE12,0)</f>
        <v>23</v>
      </c>
      <c r="AA12" s="12">
        <f>_xlfn.RANK.EQ('Valeurs des indices'!AB12,'Valeurs des indices'!$E12:$AE12,0)</f>
        <v>17</v>
      </c>
      <c r="AB12" s="12">
        <f>_xlfn.RANK.EQ('Valeurs des indices'!AC12,'Valeurs des indices'!$E12:$AE12,0)</f>
        <v>1</v>
      </c>
      <c r="AC12" s="12">
        <f>_xlfn.RANK.EQ('Valeurs des indices'!AD12,'Valeurs des indices'!$E12:$AE12,0)</f>
        <v>15</v>
      </c>
      <c r="AD12" s="12">
        <f>_xlfn.RANK.EQ('Valeurs des indices'!AE12,'Valeurs des indices'!$E12:$AE12,0)</f>
        <v>7</v>
      </c>
    </row>
    <row r="13" spans="1:31" s="10" customFormat="1" ht="15" customHeight="1">
      <c r="A13" s="2">
        <v>8</v>
      </c>
      <c r="B13" s="3" t="s">
        <v>40</v>
      </c>
      <c r="C13" s="5" t="s">
        <v>70</v>
      </c>
      <c r="D13" s="12">
        <f>_xlfn.RANK.EQ('Valeurs des indices'!E13,'Valeurs des indices'!$E13:$AE13,0)</f>
        <v>8</v>
      </c>
      <c r="E13" s="12">
        <f>_xlfn.RANK.EQ('Valeurs des indices'!F13,'Valeurs des indices'!$E13:$AE13,0)</f>
        <v>24</v>
      </c>
      <c r="F13" s="12">
        <f>_xlfn.RANK.EQ('Valeurs des indices'!G13,'Valeurs des indices'!$E13:$AE13,0)</f>
        <v>4</v>
      </c>
      <c r="G13" s="12">
        <f>_xlfn.RANK.EQ('Valeurs des indices'!H13,'Valeurs des indices'!$E13:$AE13,0)</f>
        <v>15</v>
      </c>
      <c r="H13" s="12">
        <f>_xlfn.RANK.EQ('Valeurs des indices'!I13,'Valeurs des indices'!$E13:$AE13,0)</f>
        <v>18</v>
      </c>
      <c r="I13" s="12">
        <f>_xlfn.RANK.EQ('Valeurs des indices'!J13,'Valeurs des indices'!$E13:$AE13,0)</f>
        <v>26</v>
      </c>
      <c r="J13" s="12">
        <f>_xlfn.RANK.EQ('Valeurs des indices'!K13,'Valeurs des indices'!$E13:$AE13,0)</f>
        <v>16</v>
      </c>
      <c r="K13" s="12">
        <f>_xlfn.RANK.EQ('Valeurs des indices'!L13,'Valeurs des indices'!$E13:$AE13,0)</f>
        <v>27</v>
      </c>
      <c r="L13" s="12">
        <f>_xlfn.RANK.EQ('Valeurs des indices'!M13,'Valeurs des indices'!$E13:$AE13,0)</f>
        <v>14</v>
      </c>
      <c r="M13" s="12">
        <f>_xlfn.RANK.EQ('Valeurs des indices'!N13,'Valeurs des indices'!$E13:$AE13,0)</f>
        <v>5</v>
      </c>
      <c r="N13" s="12">
        <f>_xlfn.RANK.EQ('Valeurs des indices'!O13,'Valeurs des indices'!$E13:$AE13,0)</f>
        <v>20</v>
      </c>
      <c r="O13" s="12">
        <f>_xlfn.RANK.EQ('Valeurs des indices'!P13,'Valeurs des indices'!$E13:$AE13,0)</f>
        <v>2</v>
      </c>
      <c r="P13" s="12">
        <f>_xlfn.RANK.EQ('Valeurs des indices'!Q13,'Valeurs des indices'!$E13:$AE13,0)</f>
        <v>22</v>
      </c>
      <c r="Q13" s="12">
        <f>_xlfn.RANK.EQ('Valeurs des indices'!R13,'Valeurs des indices'!$E13:$AE13,0)</f>
        <v>19</v>
      </c>
      <c r="R13" s="12">
        <f>_xlfn.RANK.EQ('Valeurs des indices'!S13,'Valeurs des indices'!$E13:$AE13,0)</f>
        <v>13</v>
      </c>
      <c r="S13" s="12">
        <f>_xlfn.RANK.EQ('Valeurs des indices'!T13,'Valeurs des indices'!$E13:$AE13,0)</f>
        <v>7</v>
      </c>
      <c r="T13" s="12">
        <f>_xlfn.RANK.EQ('Valeurs des indices'!U13,'Valeurs des indices'!$E13:$AE13,0)</f>
        <v>9</v>
      </c>
      <c r="U13" s="12">
        <f>_xlfn.RANK.EQ('Valeurs des indices'!V13,'Valeurs des indices'!$E13:$AE13,0)</f>
        <v>6</v>
      </c>
      <c r="V13" s="12">
        <f>_xlfn.RANK.EQ('Valeurs des indices'!W13,'Valeurs des indices'!$E13:$AE13,0)</f>
        <v>10</v>
      </c>
      <c r="W13" s="12">
        <f>_xlfn.RANK.EQ('Valeurs des indices'!X13,'Valeurs des indices'!$E13:$AE13,0)</f>
        <v>3</v>
      </c>
      <c r="X13" s="12">
        <f>_xlfn.RANK.EQ('Valeurs des indices'!Y13,'Valeurs des indices'!$E13:$AE13,0)</f>
        <v>17</v>
      </c>
      <c r="Y13" s="12">
        <f>_xlfn.RANK.EQ('Valeurs des indices'!Z13,'Valeurs des indices'!$E13:$AE13,0)</f>
        <v>25</v>
      </c>
      <c r="Z13" s="12">
        <f>_xlfn.RANK.EQ('Valeurs des indices'!AA13,'Valeurs des indices'!$E13:$AE13,0)</f>
        <v>21</v>
      </c>
      <c r="AA13" s="12">
        <f>_xlfn.RANK.EQ('Valeurs des indices'!AB13,'Valeurs des indices'!$E13:$AE13,0)</f>
        <v>11</v>
      </c>
      <c r="AB13" s="12">
        <f>_xlfn.RANK.EQ('Valeurs des indices'!AC13,'Valeurs des indices'!$E13:$AE13,0)</f>
        <v>12</v>
      </c>
      <c r="AC13" s="12">
        <f>_xlfn.RANK.EQ('Valeurs des indices'!AD13,'Valeurs des indices'!$E13:$AE13,0)</f>
        <v>1</v>
      </c>
      <c r="AD13" s="12">
        <f>_xlfn.RANK.EQ('Valeurs des indices'!AE13,'Valeurs des indices'!$E13:$AE13,0)</f>
        <v>23</v>
      </c>
    </row>
    <row r="14" spans="1:31" s="10" customFormat="1" ht="15" customHeight="1">
      <c r="A14" s="2">
        <v>9</v>
      </c>
      <c r="B14" s="3" t="s">
        <v>41</v>
      </c>
      <c r="C14" s="5" t="s">
        <v>70</v>
      </c>
      <c r="D14" s="12">
        <f>_xlfn.RANK.EQ('Valeurs des indices'!E14,'Valeurs des indices'!$E14:$AE14,0)</f>
        <v>3</v>
      </c>
      <c r="E14" s="12">
        <f>_xlfn.RANK.EQ('Valeurs des indices'!F14,'Valeurs des indices'!$E14:$AE14,0)</f>
        <v>21</v>
      </c>
      <c r="F14" s="12">
        <f>_xlfn.RANK.EQ('Valeurs des indices'!G14,'Valeurs des indices'!$E14:$AE14,0)</f>
        <v>22</v>
      </c>
      <c r="G14" s="12">
        <f>_xlfn.RANK.EQ('Valeurs des indices'!H14,'Valeurs des indices'!$E14:$AE14,0)</f>
        <v>17</v>
      </c>
      <c r="H14" s="12">
        <f>_xlfn.RANK.EQ('Valeurs des indices'!I14,'Valeurs des indices'!$E14:$AE14,0)</f>
        <v>8</v>
      </c>
      <c r="I14" s="12">
        <f>_xlfn.RANK.EQ('Valeurs des indices'!J14,'Valeurs des indices'!$E14:$AE14,0)</f>
        <v>16</v>
      </c>
      <c r="J14" s="12">
        <f>_xlfn.RANK.EQ('Valeurs des indices'!K14,'Valeurs des indices'!$E14:$AE14,0)</f>
        <v>18</v>
      </c>
      <c r="K14" s="12">
        <f>_xlfn.RANK.EQ('Valeurs des indices'!L14,'Valeurs des indices'!$E14:$AE14,0)</f>
        <v>10</v>
      </c>
      <c r="L14" s="12">
        <f>_xlfn.RANK.EQ('Valeurs des indices'!M14,'Valeurs des indices'!$E14:$AE14,0)</f>
        <v>26</v>
      </c>
      <c r="M14" s="12">
        <f>_xlfn.RANK.EQ('Valeurs des indices'!N14,'Valeurs des indices'!$E14:$AE14,0)</f>
        <v>6</v>
      </c>
      <c r="N14" s="12">
        <f>_xlfn.RANK.EQ('Valeurs des indices'!O14,'Valeurs des indices'!$E14:$AE14,0)</f>
        <v>9</v>
      </c>
      <c r="O14" s="12">
        <f>_xlfn.RANK.EQ('Valeurs des indices'!P14,'Valeurs des indices'!$E14:$AE14,0)</f>
        <v>12</v>
      </c>
      <c r="P14" s="12">
        <f>_xlfn.RANK.EQ('Valeurs des indices'!Q14,'Valeurs des indices'!$E14:$AE14,0)</f>
        <v>7</v>
      </c>
      <c r="Q14" s="12">
        <f>_xlfn.RANK.EQ('Valeurs des indices'!R14,'Valeurs des indices'!$E14:$AE14,0)</f>
        <v>13</v>
      </c>
      <c r="R14" s="12">
        <f>_xlfn.RANK.EQ('Valeurs des indices'!S14,'Valeurs des indices'!$E14:$AE14,0)</f>
        <v>20</v>
      </c>
      <c r="S14" s="12">
        <f>_xlfn.RANK.EQ('Valeurs des indices'!T14,'Valeurs des indices'!$E14:$AE14,0)</f>
        <v>25</v>
      </c>
      <c r="T14" s="12">
        <f>_xlfn.RANK.EQ('Valeurs des indices'!U14,'Valeurs des indices'!$E14:$AE14,0)</f>
        <v>1</v>
      </c>
      <c r="U14" s="12">
        <f>_xlfn.RANK.EQ('Valeurs des indices'!V14,'Valeurs des indices'!$E14:$AE14,0)</f>
        <v>1</v>
      </c>
      <c r="V14" s="12">
        <f>_xlfn.RANK.EQ('Valeurs des indices'!W14,'Valeurs des indices'!$E14:$AE14,0)</f>
        <v>4</v>
      </c>
      <c r="W14" s="12">
        <f>_xlfn.RANK.EQ('Valeurs des indices'!X14,'Valeurs des indices'!$E14:$AE14,0)</f>
        <v>27</v>
      </c>
      <c r="X14" s="12">
        <f>_xlfn.RANK.EQ('Valeurs des indices'!Y14,'Valeurs des indices'!$E14:$AE14,0)</f>
        <v>19</v>
      </c>
      <c r="Y14" s="12">
        <f>_xlfn.RANK.EQ('Valeurs des indices'!Z14,'Valeurs des indices'!$E14:$AE14,0)</f>
        <v>24</v>
      </c>
      <c r="Z14" s="12">
        <f>_xlfn.RANK.EQ('Valeurs des indices'!AA14,'Valeurs des indices'!$E14:$AE14,0)</f>
        <v>23</v>
      </c>
      <c r="AA14" s="12">
        <f>_xlfn.RANK.EQ('Valeurs des indices'!AB14,'Valeurs des indices'!$E14:$AE14,0)</f>
        <v>5</v>
      </c>
      <c r="AB14" s="12">
        <f>_xlfn.RANK.EQ('Valeurs des indices'!AC14,'Valeurs des indices'!$E14:$AE14,0)</f>
        <v>15</v>
      </c>
      <c r="AC14" s="12">
        <f>_xlfn.RANK.EQ('Valeurs des indices'!AD14,'Valeurs des indices'!$E14:$AE14,0)</f>
        <v>14</v>
      </c>
      <c r="AD14" s="12">
        <f>_xlfn.RANK.EQ('Valeurs des indices'!AE14,'Valeurs des indices'!$E14:$AE14,0)</f>
        <v>11</v>
      </c>
    </row>
    <row r="15" spans="1:31" s="10" customFormat="1" ht="15" customHeight="1">
      <c r="A15" s="2">
        <v>10</v>
      </c>
      <c r="B15" s="3" t="s">
        <v>42</v>
      </c>
      <c r="C15" s="5" t="s">
        <v>70</v>
      </c>
      <c r="D15" s="12">
        <f>_xlfn.RANK.EQ('Valeurs des indices'!E15,'Valeurs des indices'!$E15:$AE15,0)</f>
        <v>11</v>
      </c>
      <c r="E15" s="12">
        <f>_xlfn.RANK.EQ('Valeurs des indices'!F15,'Valeurs des indices'!$E15:$AE15,0)</f>
        <v>27</v>
      </c>
      <c r="F15" s="12">
        <f>_xlfn.RANK.EQ('Valeurs des indices'!G15,'Valeurs des indices'!$E15:$AE15,0)</f>
        <v>5</v>
      </c>
      <c r="G15" s="12">
        <f>_xlfn.RANK.EQ('Valeurs des indices'!H15,'Valeurs des indices'!$E15:$AE15,0)</f>
        <v>14</v>
      </c>
      <c r="H15" s="12">
        <f>_xlfn.RANK.EQ('Valeurs des indices'!I15,'Valeurs des indices'!$E15:$AE15,0)</f>
        <v>5</v>
      </c>
      <c r="I15" s="12">
        <f>_xlfn.RANK.EQ('Valeurs des indices'!J15,'Valeurs des indices'!$E15:$AE15,0)</f>
        <v>26</v>
      </c>
      <c r="J15" s="12">
        <f>_xlfn.RANK.EQ('Valeurs des indices'!K15,'Valeurs des indices'!$E15:$AE15,0)</f>
        <v>1</v>
      </c>
      <c r="K15" s="12">
        <f>_xlfn.RANK.EQ('Valeurs des indices'!L15,'Valeurs des indices'!$E15:$AE15,0)</f>
        <v>5</v>
      </c>
      <c r="L15" s="12">
        <f>_xlfn.RANK.EQ('Valeurs des indices'!M15,'Valeurs des indices'!$E15:$AE15,0)</f>
        <v>14</v>
      </c>
      <c r="M15" s="12">
        <f>_xlfn.RANK.EQ('Valeurs des indices'!N15,'Valeurs des indices'!$E15:$AE15,0)</f>
        <v>1</v>
      </c>
      <c r="N15" s="12">
        <f>_xlfn.RANK.EQ('Valeurs des indices'!O15,'Valeurs des indices'!$E15:$AE15,0)</f>
        <v>24</v>
      </c>
      <c r="O15" s="12">
        <f>_xlfn.RANK.EQ('Valeurs des indices'!P15,'Valeurs des indices'!$E15:$AE15,0)</f>
        <v>5</v>
      </c>
      <c r="P15" s="12">
        <f>_xlfn.RANK.EQ('Valeurs des indices'!Q15,'Valeurs des indices'!$E15:$AE15,0)</f>
        <v>5</v>
      </c>
      <c r="Q15" s="12">
        <f>_xlfn.RANK.EQ('Valeurs des indices'!R15,'Valeurs des indices'!$E15:$AE15,0)</f>
        <v>11</v>
      </c>
      <c r="R15" s="12">
        <f>_xlfn.RANK.EQ('Valeurs des indices'!S15,'Valeurs des indices'!$E15:$AE15,0)</f>
        <v>11</v>
      </c>
      <c r="S15" s="12">
        <f>_xlfn.RANK.EQ('Valeurs des indices'!T15,'Valeurs des indices'!$E15:$AE15,0)</f>
        <v>14</v>
      </c>
      <c r="T15" s="12">
        <f>_xlfn.RANK.EQ('Valeurs des indices'!U15,'Valeurs des indices'!$E15:$AE15,0)</f>
        <v>14</v>
      </c>
      <c r="U15" s="12">
        <f>_xlfn.RANK.EQ('Valeurs des indices'!V15,'Valeurs des indices'!$E15:$AE15,0)</f>
        <v>14</v>
      </c>
      <c r="V15" s="12">
        <f>_xlfn.RANK.EQ('Valeurs des indices'!W15,'Valeurs des indices'!$E15:$AE15,0)</f>
        <v>24</v>
      </c>
      <c r="W15" s="12">
        <f>_xlfn.RANK.EQ('Valeurs des indices'!X15,'Valeurs des indices'!$E15:$AE15,0)</f>
        <v>14</v>
      </c>
      <c r="X15" s="12">
        <f>_xlfn.RANK.EQ('Valeurs des indices'!Y15,'Valeurs des indices'!$E15:$AE15,0)</f>
        <v>1</v>
      </c>
      <c r="Y15" s="12">
        <f>_xlfn.RANK.EQ('Valeurs des indices'!Z15,'Valeurs des indices'!$E15:$AE15,0)</f>
        <v>5</v>
      </c>
      <c r="Z15" s="12">
        <f>_xlfn.RANK.EQ('Valeurs des indices'!AA15,'Valeurs des indices'!$E15:$AE15,0)</f>
        <v>14</v>
      </c>
      <c r="AA15" s="12">
        <f>_xlfn.RANK.EQ('Valeurs des indices'!AB15,'Valeurs des indices'!$E15:$AE15,0)</f>
        <v>1</v>
      </c>
      <c r="AB15" s="12">
        <f>_xlfn.RANK.EQ('Valeurs des indices'!AC15,'Valeurs des indices'!$E15:$AE15,0)</f>
        <v>23</v>
      </c>
      <c r="AC15" s="12">
        <f>_xlfn.RANK.EQ('Valeurs des indices'!AD15,'Valeurs des indices'!$E15:$AE15,0)</f>
        <v>14</v>
      </c>
      <c r="AD15" s="12">
        <f>_xlfn.RANK.EQ('Valeurs des indices'!AE15,'Valeurs des indices'!$E15:$AE15,0)</f>
        <v>14</v>
      </c>
    </row>
    <row r="16" spans="1:31" s="10" customFormat="1" ht="15" customHeight="1">
      <c r="A16" s="2">
        <v>11</v>
      </c>
      <c r="B16" s="3" t="s">
        <v>43</v>
      </c>
      <c r="C16" s="5" t="s">
        <v>70</v>
      </c>
      <c r="D16" s="12">
        <f>_xlfn.RANK.EQ('Valeurs des indices'!E16,'Valeurs des indices'!$E16:$AE16,0)</f>
        <v>1</v>
      </c>
      <c r="E16" s="12">
        <f>_xlfn.RANK.EQ('Valeurs des indices'!F16,'Valeurs des indices'!$E16:$AE16,0)</f>
        <v>9</v>
      </c>
      <c r="F16" s="12">
        <f>_xlfn.RANK.EQ('Valeurs des indices'!G16,'Valeurs des indices'!$E16:$AE16,0)</f>
        <v>9</v>
      </c>
      <c r="G16" s="12">
        <f>_xlfn.RANK.EQ('Valeurs des indices'!H16,'Valeurs des indices'!$E16:$AE16,0)</f>
        <v>19</v>
      </c>
      <c r="H16" s="12">
        <f>_xlfn.RANK.EQ('Valeurs des indices'!I16,'Valeurs des indices'!$E16:$AE16,0)</f>
        <v>19</v>
      </c>
      <c r="I16" s="12">
        <f>_xlfn.RANK.EQ('Valeurs des indices'!J16,'Valeurs des indices'!$E16:$AE16,0)</f>
        <v>1</v>
      </c>
      <c r="J16" s="12">
        <f>_xlfn.RANK.EQ('Valeurs des indices'!K16,'Valeurs des indices'!$E16:$AE16,0)</f>
        <v>9</v>
      </c>
      <c r="K16" s="12">
        <f>_xlfn.RANK.EQ('Valeurs des indices'!L16,'Valeurs des indices'!$E16:$AE16,0)</f>
        <v>19</v>
      </c>
      <c r="L16" s="12">
        <f>_xlfn.RANK.EQ('Valeurs des indices'!M16,'Valeurs des indices'!$E16:$AE16,0)</f>
        <v>9</v>
      </c>
      <c r="M16" s="12">
        <f>_xlfn.RANK.EQ('Valeurs des indices'!N16,'Valeurs des indices'!$E16:$AE16,0)</f>
        <v>9</v>
      </c>
      <c r="N16" s="12">
        <f>_xlfn.RANK.EQ('Valeurs des indices'!O16,'Valeurs des indices'!$E16:$AE16,0)</f>
        <v>24</v>
      </c>
      <c r="O16" s="12">
        <f>_xlfn.RANK.EQ('Valeurs des indices'!P16,'Valeurs des indices'!$E16:$AE16,0)</f>
        <v>9</v>
      </c>
      <c r="P16" s="12">
        <f>_xlfn.RANK.EQ('Valeurs des indices'!Q16,'Valeurs des indices'!$E16:$AE16,0)</f>
        <v>24</v>
      </c>
      <c r="Q16" s="12">
        <f>_xlfn.RANK.EQ('Valeurs des indices'!R16,'Valeurs des indices'!$E16:$AE16,0)</f>
        <v>9</v>
      </c>
      <c r="R16" s="12">
        <f>_xlfn.RANK.EQ('Valeurs des indices'!S16,'Valeurs des indices'!$E16:$AE16,0)</f>
        <v>9</v>
      </c>
      <c r="S16" s="12">
        <f>_xlfn.RANK.EQ('Valeurs des indices'!T16,'Valeurs des indices'!$E16:$AE16,0)</f>
        <v>9</v>
      </c>
      <c r="T16" s="12">
        <f>_xlfn.RANK.EQ('Valeurs des indices'!U16,'Valeurs des indices'!$E16:$AE16,0)</f>
        <v>1</v>
      </c>
      <c r="U16" s="12">
        <f>_xlfn.RANK.EQ('Valeurs des indices'!V16,'Valeurs des indices'!$E16:$AE16,0)</f>
        <v>19</v>
      </c>
      <c r="V16" s="12">
        <f>_xlfn.RANK.EQ('Valeurs des indices'!W16,'Valeurs des indices'!$E16:$AE16,0)</f>
        <v>1</v>
      </c>
      <c r="W16" s="12">
        <f>_xlfn.RANK.EQ('Valeurs des indices'!X16,'Valeurs des indices'!$E16:$AE16,0)</f>
        <v>9</v>
      </c>
      <c r="X16" s="12">
        <f>_xlfn.RANK.EQ('Valeurs des indices'!Y16,'Valeurs des indices'!$E16:$AE16,0)</f>
        <v>24</v>
      </c>
      <c r="Y16" s="12">
        <f>_xlfn.RANK.EQ('Valeurs des indices'!Z16,'Valeurs des indices'!$E16:$AE16,0)</f>
        <v>24</v>
      </c>
      <c r="Z16" s="12">
        <f>_xlfn.RANK.EQ('Valeurs des indices'!AA16,'Valeurs des indices'!$E16:$AE16,0)</f>
        <v>1</v>
      </c>
      <c r="AA16" s="12">
        <f>_xlfn.RANK.EQ('Valeurs des indices'!AB16,'Valeurs des indices'!$E16:$AE16,0)</f>
        <v>19</v>
      </c>
      <c r="AB16" s="12">
        <f>_xlfn.RANK.EQ('Valeurs des indices'!AC16,'Valeurs des indices'!$E16:$AE16,0)</f>
        <v>1</v>
      </c>
      <c r="AC16" s="12">
        <f>_xlfn.RANK.EQ('Valeurs des indices'!AD16,'Valeurs des indices'!$E16:$AE16,0)</f>
        <v>1</v>
      </c>
      <c r="AD16" s="12">
        <f>_xlfn.RANK.EQ('Valeurs des indices'!AE16,'Valeurs des indices'!$E16:$AE16,0)</f>
        <v>1</v>
      </c>
    </row>
    <row r="17" spans="1:31" s="10" customFormat="1" ht="15" customHeight="1">
      <c r="A17" s="2">
        <v>12</v>
      </c>
      <c r="B17" s="3" t="s">
        <v>44</v>
      </c>
      <c r="C17" s="5" t="s">
        <v>70</v>
      </c>
      <c r="D17" s="12">
        <f>_xlfn.RANK.EQ('Valeurs des indices'!E17,'Valeurs des indices'!$E17:$AE17,0)</f>
        <v>10</v>
      </c>
      <c r="E17" s="12">
        <f>_xlfn.RANK.EQ('Valeurs des indices'!F17,'Valeurs des indices'!$E17:$AE17,0)</f>
        <v>1</v>
      </c>
      <c r="F17" s="12">
        <f>_xlfn.RANK.EQ('Valeurs des indices'!G17,'Valeurs des indices'!$E17:$AE17,0)</f>
        <v>1</v>
      </c>
      <c r="G17" s="12">
        <f>_xlfn.RANK.EQ('Valeurs des indices'!H17,'Valeurs des indices'!$E17:$AE17,0)</f>
        <v>14</v>
      </c>
      <c r="H17" s="12">
        <f>_xlfn.RANK.EQ('Valeurs des indices'!I17,'Valeurs des indices'!$E17:$AE17,0)</f>
        <v>1</v>
      </c>
      <c r="I17" s="12">
        <f>_xlfn.RANK.EQ('Valeurs des indices'!J17,'Valeurs des indices'!$E17:$AE17,0)</f>
        <v>14</v>
      </c>
      <c r="J17" s="12">
        <f>_xlfn.RANK.EQ('Valeurs des indices'!K17,'Valeurs des indices'!$E17:$AE17,0)</f>
        <v>26</v>
      </c>
      <c r="K17" s="12">
        <f>_xlfn.RANK.EQ('Valeurs des indices'!L17,'Valeurs des indices'!$E17:$AE17,0)</f>
        <v>23</v>
      </c>
      <c r="L17" s="12">
        <f>_xlfn.RANK.EQ('Valeurs des indices'!M17,'Valeurs des indices'!$E17:$AE17,0)</f>
        <v>1</v>
      </c>
      <c r="M17" s="12">
        <f>_xlfn.RANK.EQ('Valeurs des indices'!N17,'Valeurs des indices'!$E17:$AE17,0)</f>
        <v>1</v>
      </c>
      <c r="N17" s="12">
        <f>_xlfn.RANK.EQ('Valeurs des indices'!O17,'Valeurs des indices'!$E17:$AE17,0)</f>
        <v>26</v>
      </c>
      <c r="O17" s="12">
        <f>_xlfn.RANK.EQ('Valeurs des indices'!P17,'Valeurs des indices'!$E17:$AE17,0)</f>
        <v>20</v>
      </c>
      <c r="P17" s="12">
        <f>_xlfn.RANK.EQ('Valeurs des indices'!Q17,'Valeurs des indices'!$E17:$AE17,0)</f>
        <v>20</v>
      </c>
      <c r="Q17" s="12">
        <f>_xlfn.RANK.EQ('Valeurs des indices'!R17,'Valeurs des indices'!$E17:$AE17,0)</f>
        <v>10</v>
      </c>
      <c r="R17" s="12">
        <f>_xlfn.RANK.EQ('Valeurs des indices'!S17,'Valeurs des indices'!$E17:$AE17,0)</f>
        <v>1</v>
      </c>
      <c r="S17" s="12">
        <f>_xlfn.RANK.EQ('Valeurs des indices'!T17,'Valeurs des indices'!$E17:$AE17,0)</f>
        <v>19</v>
      </c>
      <c r="T17" s="12">
        <f>_xlfn.RANK.EQ('Valeurs des indices'!U17,'Valeurs des indices'!$E17:$AE17,0)</f>
        <v>14</v>
      </c>
      <c r="U17" s="12">
        <f>_xlfn.RANK.EQ('Valeurs des indices'!V17,'Valeurs des indices'!$E17:$AE17,0)</f>
        <v>14</v>
      </c>
      <c r="V17" s="12">
        <f>_xlfn.RANK.EQ('Valeurs des indices'!W17,'Valeurs des indices'!$E17:$AE17,0)</f>
        <v>1</v>
      </c>
      <c r="W17" s="12">
        <f>_xlfn.RANK.EQ('Valeurs des indices'!X17,'Valeurs des indices'!$E17:$AE17,0)</f>
        <v>10</v>
      </c>
      <c r="X17" s="12">
        <f>_xlfn.RANK.EQ('Valeurs des indices'!Y17,'Valeurs des indices'!$E17:$AE17,0)</f>
        <v>13</v>
      </c>
      <c r="Y17" s="12">
        <f>_xlfn.RANK.EQ('Valeurs des indices'!Z17,'Valeurs des indices'!$E17:$AE17,0)</f>
        <v>23</v>
      </c>
      <c r="Z17" s="12">
        <f>_xlfn.RANK.EQ('Valeurs des indices'!AA17,'Valeurs des indices'!$E17:$AE17,0)</f>
        <v>1</v>
      </c>
      <c r="AA17" s="12">
        <f>_xlfn.RANK.EQ('Valeurs des indices'!AB17,'Valeurs des indices'!$E17:$AE17,0)</f>
        <v>23</v>
      </c>
      <c r="AB17" s="12">
        <f>_xlfn.RANK.EQ('Valeurs des indices'!AC17,'Valeurs des indices'!$E17:$AE17,0)</f>
        <v>20</v>
      </c>
      <c r="AC17" s="12">
        <f>_xlfn.RANK.EQ('Valeurs des indices'!AD17,'Valeurs des indices'!$E17:$AE17,0)</f>
        <v>1</v>
      </c>
      <c r="AD17" s="12">
        <f>_xlfn.RANK.EQ('Valeurs des indices'!AE17,'Valeurs des indices'!$E17:$AE17,0)</f>
        <v>14</v>
      </c>
    </row>
    <row r="18" spans="1:31" s="10" customFormat="1" ht="15" customHeight="1">
      <c r="A18" s="2">
        <v>13</v>
      </c>
      <c r="B18" s="3" t="s">
        <v>71</v>
      </c>
      <c r="C18" s="5" t="s">
        <v>70</v>
      </c>
      <c r="D18" s="12">
        <f>_xlfn.RANK.EQ('Valeurs des indices'!E18,'Valeurs des indices'!$E18:$AE18,0)</f>
        <v>3</v>
      </c>
      <c r="E18" s="12">
        <f>_xlfn.RANK.EQ('Valeurs des indices'!F18,'Valeurs des indices'!$E18:$AE18,0)</f>
        <v>3</v>
      </c>
      <c r="F18" s="12">
        <f>_xlfn.RANK.EQ('Valeurs des indices'!G18,'Valeurs des indices'!$E18:$AE18,0)</f>
        <v>13</v>
      </c>
      <c r="G18" s="12">
        <f>_xlfn.RANK.EQ('Valeurs des indices'!H18,'Valeurs des indices'!$E18:$AE18,0)</f>
        <v>20</v>
      </c>
      <c r="H18" s="12">
        <f>_xlfn.RANK.EQ('Valeurs des indices'!I18,'Valeurs des indices'!$E18:$AE18,0)</f>
        <v>27</v>
      </c>
      <c r="I18" s="12">
        <f>_xlfn.RANK.EQ('Valeurs des indices'!J18,'Valeurs des indices'!$E18:$AE18,0)</f>
        <v>20</v>
      </c>
      <c r="J18" s="12">
        <f>_xlfn.RANK.EQ('Valeurs des indices'!K18,'Valeurs des indices'!$E18:$AE18,0)</f>
        <v>20</v>
      </c>
      <c r="K18" s="12">
        <f>_xlfn.RANK.EQ('Valeurs des indices'!L18,'Valeurs des indices'!$E18:$AE18,0)</f>
        <v>26</v>
      </c>
      <c r="L18" s="12">
        <f>_xlfn.RANK.EQ('Valeurs des indices'!M18,'Valeurs des indices'!$E18:$AE18,0)</f>
        <v>3</v>
      </c>
      <c r="M18" s="12">
        <f>_xlfn.RANK.EQ('Valeurs des indices'!N18,'Valeurs des indices'!$E18:$AE18,0)</f>
        <v>3</v>
      </c>
      <c r="N18" s="12">
        <f>_xlfn.RANK.EQ('Valeurs des indices'!O18,'Valeurs des indices'!$E18:$AE18,0)</f>
        <v>13</v>
      </c>
      <c r="O18" s="12">
        <f>_xlfn.RANK.EQ('Valeurs des indices'!P18,'Valeurs des indices'!$E18:$AE18,0)</f>
        <v>3</v>
      </c>
      <c r="P18" s="12">
        <f>_xlfn.RANK.EQ('Valeurs des indices'!Q18,'Valeurs des indices'!$E18:$AE18,0)</f>
        <v>13</v>
      </c>
      <c r="Q18" s="12">
        <f>_xlfn.RANK.EQ('Valeurs des indices'!R18,'Valeurs des indices'!$E18:$AE18,0)</f>
        <v>3</v>
      </c>
      <c r="R18" s="12">
        <f>_xlfn.RANK.EQ('Valeurs des indices'!S18,'Valeurs des indices'!$E18:$AE18,0)</f>
        <v>3</v>
      </c>
      <c r="S18" s="12">
        <f>_xlfn.RANK.EQ('Valeurs des indices'!T18,'Valeurs des indices'!$E18:$AE18,0)</f>
        <v>13</v>
      </c>
      <c r="T18" s="12">
        <f>_xlfn.RANK.EQ('Valeurs des indices'!U18,'Valeurs des indices'!$E18:$AE18,0)</f>
        <v>3</v>
      </c>
      <c r="U18" s="12">
        <f>_xlfn.RANK.EQ('Valeurs des indices'!V18,'Valeurs des indices'!$E18:$AE18,0)</f>
        <v>3</v>
      </c>
      <c r="V18" s="12">
        <f>_xlfn.RANK.EQ('Valeurs des indices'!W18,'Valeurs des indices'!$E18:$AE18,0)</f>
        <v>3</v>
      </c>
      <c r="W18" s="12">
        <f>_xlfn.RANK.EQ('Valeurs des indices'!X18,'Valeurs des indices'!$E18:$AE18,0)</f>
        <v>1</v>
      </c>
      <c r="X18" s="12">
        <f>_xlfn.RANK.EQ('Valeurs des indices'!Y18,'Valeurs des indices'!$E18:$AE18,0)</f>
        <v>1</v>
      </c>
      <c r="Y18" s="12">
        <f>_xlfn.RANK.EQ('Valeurs des indices'!Z18,'Valeurs des indices'!$E18:$AE18,0)</f>
        <v>20</v>
      </c>
      <c r="Z18" s="12">
        <f>_xlfn.RANK.EQ('Valeurs des indices'!AA18,'Valeurs des indices'!$E18:$AE18,0)</f>
        <v>20</v>
      </c>
      <c r="AA18" s="12">
        <f>_xlfn.RANK.EQ('Valeurs des indices'!AB18,'Valeurs des indices'!$E18:$AE18,0)</f>
        <v>13</v>
      </c>
      <c r="AB18" s="12">
        <f>_xlfn.RANK.EQ('Valeurs des indices'!AC18,'Valeurs des indices'!$E18:$AE18,0)</f>
        <v>20</v>
      </c>
      <c r="AC18" s="12">
        <f>_xlfn.RANK.EQ('Valeurs des indices'!AD18,'Valeurs des indices'!$E18:$AE18,0)</f>
        <v>13</v>
      </c>
      <c r="AD18" s="12">
        <f>_xlfn.RANK.EQ('Valeurs des indices'!AE18,'Valeurs des indices'!$E18:$AE18,0)</f>
        <v>13</v>
      </c>
    </row>
    <row r="19" spans="1:31" s="10" customFormat="1" ht="15" customHeight="1">
      <c r="A19" s="2">
        <v>14</v>
      </c>
      <c r="B19" s="3" t="s">
        <v>46</v>
      </c>
      <c r="C19" s="5" t="s">
        <v>70</v>
      </c>
      <c r="D19" s="12">
        <f>_xlfn.RANK.EQ('Valeurs des indices'!E19,'Valeurs des indices'!$E19:$AE19,0)</f>
        <v>1</v>
      </c>
      <c r="E19" s="12">
        <f>_xlfn.RANK.EQ('Valeurs des indices'!F19,'Valeurs des indices'!$E19:$AE19,0)</f>
        <v>20</v>
      </c>
      <c r="F19" s="12">
        <f>_xlfn.RANK.EQ('Valeurs des indices'!G19,'Valeurs des indices'!$E19:$AE19,0)</f>
        <v>1</v>
      </c>
      <c r="G19" s="12">
        <f>_xlfn.RANK.EQ('Valeurs des indices'!H19,'Valeurs des indices'!$E19:$AE19,0)</f>
        <v>1</v>
      </c>
      <c r="H19" s="12">
        <f>_xlfn.RANK.EQ('Valeurs des indices'!I19,'Valeurs des indices'!$E19:$AE19,0)</f>
        <v>1</v>
      </c>
      <c r="I19" s="12">
        <f>_xlfn.RANK.EQ('Valeurs des indices'!J19,'Valeurs des indices'!$E19:$AE19,0)</f>
        <v>1</v>
      </c>
      <c r="J19" s="12">
        <f>_xlfn.RANK.EQ('Valeurs des indices'!K19,'Valeurs des indices'!$E19:$AE19,0)</f>
        <v>18</v>
      </c>
      <c r="K19" s="12">
        <f>_xlfn.RANK.EQ('Valeurs des indices'!L19,'Valeurs des indices'!$E19:$AE19,0)</f>
        <v>20</v>
      </c>
      <c r="L19" s="12">
        <f>_xlfn.RANK.EQ('Valeurs des indices'!M19,'Valeurs des indices'!$E19:$AE19,0)</f>
        <v>1</v>
      </c>
      <c r="M19" s="12">
        <f>_xlfn.RANK.EQ('Valeurs des indices'!N19,'Valeurs des indices'!$E19:$AE19,0)</f>
        <v>1</v>
      </c>
      <c r="N19" s="12">
        <f>_xlfn.RANK.EQ('Valeurs des indices'!O19,'Valeurs des indices'!$E19:$AE19,0)</f>
        <v>20</v>
      </c>
      <c r="O19" s="12">
        <f>_xlfn.RANK.EQ('Valeurs des indices'!P19,'Valeurs des indices'!$E19:$AE19,0)</f>
        <v>16</v>
      </c>
      <c r="P19" s="12">
        <f>_xlfn.RANK.EQ('Valeurs des indices'!Q19,'Valeurs des indices'!$E19:$AE19,0)</f>
        <v>20</v>
      </c>
      <c r="Q19" s="12">
        <f>_xlfn.RANK.EQ('Valeurs des indices'!R19,'Valeurs des indices'!$E19:$AE19,0)</f>
        <v>20</v>
      </c>
      <c r="R19" s="12">
        <f>_xlfn.RANK.EQ('Valeurs des indices'!S19,'Valeurs des indices'!$E19:$AE19,0)</f>
        <v>12</v>
      </c>
      <c r="S19" s="12">
        <f>_xlfn.RANK.EQ('Valeurs des indices'!T19,'Valeurs des indices'!$E19:$AE19,0)</f>
        <v>1</v>
      </c>
      <c r="T19" s="12">
        <f>_xlfn.RANK.EQ('Valeurs des indices'!U19,'Valeurs des indices'!$E19:$AE19,0)</f>
        <v>12</v>
      </c>
      <c r="U19" s="12">
        <f>_xlfn.RANK.EQ('Valeurs des indices'!V19,'Valeurs des indices'!$E19:$AE19,0)</f>
        <v>20</v>
      </c>
      <c r="V19" s="12">
        <f>_xlfn.RANK.EQ('Valeurs des indices'!W19,'Valeurs des indices'!$E19:$AE19,0)</f>
        <v>1</v>
      </c>
      <c r="W19" s="12">
        <f>_xlfn.RANK.EQ('Valeurs des indices'!X19,'Valeurs des indices'!$E19:$AE19,0)</f>
        <v>12</v>
      </c>
      <c r="X19" s="12">
        <f>_xlfn.RANK.EQ('Valeurs des indices'!Y19,'Valeurs des indices'!$E19:$AE19,0)</f>
        <v>12</v>
      </c>
      <c r="Y19" s="12">
        <f>_xlfn.RANK.EQ('Valeurs des indices'!Z19,'Valeurs des indices'!$E19:$AE19,0)</f>
        <v>17</v>
      </c>
      <c r="Z19" s="12">
        <f>_xlfn.RANK.EQ('Valeurs des indices'!AA19,'Valeurs des indices'!$E19:$AE19,0)</f>
        <v>20</v>
      </c>
      <c r="AA19" s="12">
        <f>_xlfn.RANK.EQ('Valeurs des indices'!AB19,'Valeurs des indices'!$E19:$AE19,0)</f>
        <v>18</v>
      </c>
      <c r="AB19" s="12">
        <f>_xlfn.RANK.EQ('Valeurs des indices'!AC19,'Valeurs des indices'!$E19:$AE19,0)</f>
        <v>1</v>
      </c>
      <c r="AC19" s="12">
        <f>_xlfn.RANK.EQ('Valeurs des indices'!AD19,'Valeurs des indices'!$E19:$AE19,0)</f>
        <v>20</v>
      </c>
      <c r="AD19" s="12">
        <f>_xlfn.RANK.EQ('Valeurs des indices'!AE19,'Valeurs des indices'!$E19:$AE19,0)</f>
        <v>1</v>
      </c>
    </row>
    <row r="20" spans="1:31" s="12" customFormat="1" ht="15" customHeight="1">
      <c r="A20" s="2">
        <v>15</v>
      </c>
      <c r="B20" s="3" t="s">
        <v>47</v>
      </c>
      <c r="C20" s="5" t="s">
        <v>70</v>
      </c>
      <c r="D20" s="12">
        <f>_xlfn.RANK.EQ('Valeurs des indices'!E20,'Valeurs des indices'!$E20:$AE20,0)</f>
        <v>1</v>
      </c>
      <c r="E20" s="12">
        <f>_xlfn.RANK.EQ('Valeurs des indices'!F20,'Valeurs des indices'!$E20:$AE20,0)</f>
        <v>11</v>
      </c>
      <c r="F20" s="12">
        <f>_xlfn.RANK.EQ('Valeurs des indices'!G20,'Valeurs des indices'!$E20:$AE20,0)</f>
        <v>5</v>
      </c>
      <c r="G20" s="12">
        <f>_xlfn.RANK.EQ('Valeurs des indices'!H20,'Valeurs des indices'!$E20:$AE20,0)</f>
        <v>5</v>
      </c>
      <c r="H20" s="12">
        <f>_xlfn.RANK.EQ('Valeurs des indices'!I20,'Valeurs des indices'!$E20:$AE20,0)</f>
        <v>1</v>
      </c>
      <c r="I20" s="12">
        <f>_xlfn.RANK.EQ('Valeurs des indices'!J20,'Valeurs des indices'!$E20:$AE20,0)</f>
        <v>1</v>
      </c>
      <c r="J20" s="12">
        <f>_xlfn.RANK.EQ('Valeurs des indices'!K20,'Valeurs des indices'!$E20:$AE20,0)</f>
        <v>11</v>
      </c>
      <c r="K20" s="12">
        <f>_xlfn.RANK.EQ('Valeurs des indices'!L20,'Valeurs des indices'!$E20:$AE20,0)</f>
        <v>11</v>
      </c>
      <c r="L20" s="12">
        <f>_xlfn.RANK.EQ('Valeurs des indices'!M20,'Valeurs des indices'!$E20:$AE20,0)</f>
        <v>11</v>
      </c>
      <c r="M20" s="12">
        <f>_xlfn.RANK.EQ('Valeurs des indices'!N20,'Valeurs des indices'!$E20:$AE20,0)</f>
        <v>11</v>
      </c>
      <c r="N20" s="12">
        <f>_xlfn.RANK.EQ('Valeurs des indices'!O20,'Valeurs des indices'!$E20:$AE20,0)</f>
        <v>11</v>
      </c>
      <c r="O20" s="12">
        <f>_xlfn.RANK.EQ('Valeurs des indices'!P20,'Valeurs des indices'!$E20:$AE20,0)</f>
        <v>5</v>
      </c>
      <c r="P20" s="12">
        <f>_xlfn.RANK.EQ('Valeurs des indices'!Q20,'Valeurs des indices'!$E20:$AE20,0)</f>
        <v>11</v>
      </c>
      <c r="Q20" s="12">
        <f>_xlfn.RANK.EQ('Valeurs des indices'!R20,'Valeurs des indices'!$E20:$AE20,0)</f>
        <v>11</v>
      </c>
      <c r="R20" s="12">
        <f>_xlfn.RANK.EQ('Valeurs des indices'!S20,'Valeurs des indices'!$E20:$AE20,0)</f>
        <v>11</v>
      </c>
      <c r="S20" s="12">
        <f>_xlfn.RANK.EQ('Valeurs des indices'!T20,'Valeurs des indices'!$E20:$AE20,0)</f>
        <v>10</v>
      </c>
      <c r="T20" s="12">
        <f>_xlfn.RANK.EQ('Valeurs des indices'!U20,'Valeurs des indices'!$E20:$AE20,0)</f>
        <v>11</v>
      </c>
      <c r="U20" s="12">
        <f>_xlfn.RANK.EQ('Valeurs des indices'!V20,'Valeurs des indices'!$E20:$AE20,0)</f>
        <v>5</v>
      </c>
      <c r="V20" s="12">
        <f>_xlfn.RANK.EQ('Valeurs des indices'!W20,'Valeurs des indices'!$E20:$AE20,0)</f>
        <v>11</v>
      </c>
      <c r="W20" s="12">
        <f>_xlfn.RANK.EQ('Valeurs des indices'!X20,'Valeurs des indices'!$E20:$AE20,0)</f>
        <v>11</v>
      </c>
      <c r="X20" s="12">
        <f>_xlfn.RANK.EQ('Valeurs des indices'!Y20,'Valeurs des indices'!$E20:$AE20,0)</f>
        <v>11</v>
      </c>
      <c r="Y20" s="12">
        <f>_xlfn.RANK.EQ('Valeurs des indices'!Z20,'Valeurs des indices'!$E20:$AE20,0)</f>
        <v>11</v>
      </c>
      <c r="Z20" s="12">
        <f>_xlfn.RANK.EQ('Valeurs des indices'!AA20,'Valeurs des indices'!$E20:$AE20,0)</f>
        <v>11</v>
      </c>
      <c r="AA20" s="12">
        <f>_xlfn.RANK.EQ('Valeurs des indices'!AB20,'Valeurs des indices'!$E20:$AE20,0)</f>
        <v>5</v>
      </c>
      <c r="AB20" s="12">
        <f>_xlfn.RANK.EQ('Valeurs des indices'!AC20,'Valeurs des indices'!$E20:$AE20,0)</f>
        <v>11</v>
      </c>
      <c r="AC20" s="12">
        <f>_xlfn.RANK.EQ('Valeurs des indices'!AD20,'Valeurs des indices'!$E20:$AE20,0)</f>
        <v>1</v>
      </c>
      <c r="AD20" s="12">
        <f>_xlfn.RANK.EQ('Valeurs des indices'!AE20,'Valeurs des indices'!$E20:$AE20,0)</f>
        <v>11</v>
      </c>
      <c r="AE20" s="10"/>
    </row>
    <row r="21" spans="1:31" s="12" customFormat="1" ht="15" customHeight="1">
      <c r="A21" s="2">
        <v>16</v>
      </c>
      <c r="B21" s="3" t="s">
        <v>48</v>
      </c>
      <c r="C21" s="5" t="s">
        <v>70</v>
      </c>
      <c r="D21" s="12">
        <f>_xlfn.RANK.EQ('Valeurs des indices'!E21,'Valeurs des indices'!$E21:$AE21,0)</f>
        <v>5</v>
      </c>
      <c r="E21" s="12">
        <f>_xlfn.RANK.EQ('Valeurs des indices'!F21,'Valeurs des indices'!$E21:$AE21,0)</f>
        <v>16</v>
      </c>
      <c r="F21" s="12">
        <f>_xlfn.RANK.EQ('Valeurs des indices'!G21,'Valeurs des indices'!$E21:$AE21,0)</f>
        <v>24</v>
      </c>
      <c r="G21" s="12">
        <f>_xlfn.RANK.EQ('Valeurs des indices'!H21,'Valeurs des indices'!$E21:$AE21,0)</f>
        <v>5</v>
      </c>
      <c r="H21" s="12">
        <f>_xlfn.RANK.EQ('Valeurs des indices'!I21,'Valeurs des indices'!$E21:$AE21,0)</f>
        <v>1</v>
      </c>
      <c r="I21" s="12">
        <f>_xlfn.RANK.EQ('Valeurs des indices'!J21,'Valeurs des indices'!$E21:$AE21,0)</f>
        <v>1</v>
      </c>
      <c r="J21" s="12">
        <f>_xlfn.RANK.EQ('Valeurs des indices'!K21,'Valeurs des indices'!$E21:$AE21,0)</f>
        <v>11</v>
      </c>
      <c r="K21" s="12">
        <f>_xlfn.RANK.EQ('Valeurs des indices'!L21,'Valeurs des indices'!$E21:$AE21,0)</f>
        <v>5</v>
      </c>
      <c r="L21" s="12">
        <f>_xlfn.RANK.EQ('Valeurs des indices'!M21,'Valeurs des indices'!$E21:$AE21,0)</f>
        <v>16</v>
      </c>
      <c r="M21" s="12">
        <f>_xlfn.RANK.EQ('Valeurs des indices'!N21,'Valeurs des indices'!$E21:$AE21,0)</f>
        <v>16</v>
      </c>
      <c r="N21" s="12">
        <f>_xlfn.RANK.EQ('Valeurs des indices'!O21,'Valeurs des indices'!$E21:$AE21,0)</f>
        <v>11</v>
      </c>
      <c r="O21" s="12">
        <f>_xlfn.RANK.EQ('Valeurs des indices'!P21,'Valeurs des indices'!$E21:$AE21,0)</f>
        <v>16</v>
      </c>
      <c r="P21" s="12">
        <f>_xlfn.RANK.EQ('Valeurs des indices'!Q21,'Valeurs des indices'!$E21:$AE21,0)</f>
        <v>5</v>
      </c>
      <c r="Q21" s="12">
        <f>_xlfn.RANK.EQ('Valeurs des indices'!R21,'Valeurs des indices'!$E21:$AE21,0)</f>
        <v>16</v>
      </c>
      <c r="R21" s="12">
        <f>_xlfn.RANK.EQ('Valeurs des indices'!S21,'Valeurs des indices'!$E21:$AE21,0)</f>
        <v>11</v>
      </c>
      <c r="S21" s="12">
        <f>_xlfn.RANK.EQ('Valeurs des indices'!T21,'Valeurs des indices'!$E21:$AE21,0)</f>
        <v>24</v>
      </c>
      <c r="T21" s="12">
        <f>_xlfn.RANK.EQ('Valeurs des indices'!U21,'Valeurs des indices'!$E21:$AE21,0)</f>
        <v>24</v>
      </c>
      <c r="U21" s="12">
        <f>_xlfn.RANK.EQ('Valeurs des indices'!V21,'Valeurs des indices'!$E21:$AE21,0)</f>
        <v>16</v>
      </c>
      <c r="V21" s="12">
        <f>_xlfn.RANK.EQ('Valeurs des indices'!W21,'Valeurs des indices'!$E21:$AE21,0)</f>
        <v>5</v>
      </c>
      <c r="W21" s="12">
        <f>_xlfn.RANK.EQ('Valeurs des indices'!X21,'Valeurs des indices'!$E21:$AE21,0)</f>
        <v>16</v>
      </c>
      <c r="X21" s="12">
        <f>_xlfn.RANK.EQ('Valeurs des indices'!Y21,'Valeurs des indices'!$E21:$AE21,0)</f>
        <v>1</v>
      </c>
      <c r="Y21" s="12">
        <f>_xlfn.RANK.EQ('Valeurs des indices'!Z21,'Valeurs des indices'!$E21:$AE21,0)</f>
        <v>1</v>
      </c>
      <c r="Z21" s="12">
        <f>_xlfn.RANK.EQ('Valeurs des indices'!AA21,'Valeurs des indices'!$E21:$AE21,0)</f>
        <v>11</v>
      </c>
      <c r="AA21" s="12">
        <f>_xlfn.RANK.EQ('Valeurs des indices'!AB21,'Valeurs des indices'!$E21:$AE21,0)</f>
        <v>5</v>
      </c>
      <c r="AB21" s="12">
        <f>_xlfn.RANK.EQ('Valeurs des indices'!AC21,'Valeurs des indices'!$E21:$AE21,0)</f>
        <v>16</v>
      </c>
      <c r="AC21" s="12">
        <f>_xlfn.RANK.EQ('Valeurs des indices'!AD21,'Valeurs des indices'!$E21:$AE21,0)</f>
        <v>24</v>
      </c>
      <c r="AD21" s="12">
        <f>_xlfn.RANK.EQ('Valeurs des indices'!AE21,'Valeurs des indices'!$E21:$AE21,0)</f>
        <v>11</v>
      </c>
      <c r="AE21" s="10"/>
    </row>
    <row r="22" spans="1:31" s="12" customFormat="1" ht="15" customHeight="1">
      <c r="A22" s="2">
        <v>17</v>
      </c>
      <c r="B22" s="3" t="s">
        <v>49</v>
      </c>
      <c r="C22" s="5" t="s">
        <v>70</v>
      </c>
      <c r="D22" s="12">
        <f>_xlfn.RANK.EQ('Valeurs des indices'!E22,'Valeurs des indices'!$E22:$AE22,0)</f>
        <v>1</v>
      </c>
      <c r="E22" s="12">
        <f>_xlfn.RANK.EQ('Valeurs des indices'!F22,'Valeurs des indices'!$E22:$AE22,0)</f>
        <v>1</v>
      </c>
      <c r="F22" s="12">
        <f>_xlfn.RANK.EQ('Valeurs des indices'!G22,'Valeurs des indices'!$E22:$AE22,0)</f>
        <v>1</v>
      </c>
      <c r="G22" s="12">
        <f>_xlfn.RANK.EQ('Valeurs des indices'!H22,'Valeurs des indices'!$E22:$AE22,0)</f>
        <v>1</v>
      </c>
      <c r="H22" s="12">
        <f>_xlfn.RANK.EQ('Valeurs des indices'!I22,'Valeurs des indices'!$E22:$AE22,0)</f>
        <v>21</v>
      </c>
      <c r="I22" s="12">
        <f>_xlfn.RANK.EQ('Valeurs des indices'!J22,'Valeurs des indices'!$E22:$AE22,0)</f>
        <v>21</v>
      </c>
      <c r="J22" s="12">
        <f>_xlfn.RANK.EQ('Valeurs des indices'!K22,'Valeurs des indices'!$E22:$AE22,0)</f>
        <v>17</v>
      </c>
      <c r="K22" s="12">
        <f>_xlfn.RANK.EQ('Valeurs des indices'!L22,'Valeurs des indices'!$E22:$AE22,0)</f>
        <v>24</v>
      </c>
      <c r="L22" s="12">
        <f>_xlfn.RANK.EQ('Valeurs des indices'!M22,'Valeurs des indices'!$E22:$AE22,0)</f>
        <v>1</v>
      </c>
      <c r="M22" s="12">
        <f>_xlfn.RANK.EQ('Valeurs des indices'!N22,'Valeurs des indices'!$E22:$AE22,0)</f>
        <v>1</v>
      </c>
      <c r="N22" s="12">
        <f>_xlfn.RANK.EQ('Valeurs des indices'!O22,'Valeurs des indices'!$E22:$AE22,0)</f>
        <v>17</v>
      </c>
      <c r="O22" s="12">
        <f>_xlfn.RANK.EQ('Valeurs des indices'!P22,'Valeurs des indices'!$E22:$AE22,0)</f>
        <v>1</v>
      </c>
      <c r="P22" s="12">
        <f>_xlfn.RANK.EQ('Valeurs des indices'!Q22,'Valeurs des indices'!$E22:$AE22,0)</f>
        <v>17</v>
      </c>
      <c r="Q22" s="12">
        <f>_xlfn.RANK.EQ('Valeurs des indices'!R22,'Valeurs des indices'!$E22:$AE22,0)</f>
        <v>1</v>
      </c>
      <c r="R22" s="12">
        <f>_xlfn.RANK.EQ('Valeurs des indices'!S22,'Valeurs des indices'!$E22:$AE22,0)</f>
        <v>1</v>
      </c>
      <c r="S22" s="12">
        <f>_xlfn.RANK.EQ('Valeurs des indices'!T22,'Valeurs des indices'!$E22:$AE22,0)</f>
        <v>1</v>
      </c>
      <c r="T22" s="12">
        <f>_xlfn.RANK.EQ('Valeurs des indices'!U22,'Valeurs des indices'!$E22:$AE22,0)</f>
        <v>1</v>
      </c>
      <c r="U22" s="12">
        <f>_xlfn.RANK.EQ('Valeurs des indices'!V22,'Valeurs des indices'!$E22:$AE22,0)</f>
        <v>1</v>
      </c>
      <c r="V22" s="12">
        <f>_xlfn.RANK.EQ('Valeurs des indices'!W22,'Valeurs des indices'!$E22:$AE22,0)</f>
        <v>1</v>
      </c>
      <c r="W22" s="12">
        <f>_xlfn.RANK.EQ('Valeurs des indices'!X22,'Valeurs des indices'!$E22:$AE22,0)</f>
        <v>1</v>
      </c>
      <c r="X22" s="12">
        <f>_xlfn.RANK.EQ('Valeurs des indices'!Y22,'Valeurs des indices'!$E22:$AE22,0)</f>
        <v>27</v>
      </c>
      <c r="Y22" s="12">
        <f>_xlfn.RANK.EQ('Valeurs des indices'!Z22,'Valeurs des indices'!$E22:$AE22,0)</f>
        <v>1</v>
      </c>
      <c r="Z22" s="12">
        <f>_xlfn.RANK.EQ('Valeurs des indices'!AA22,'Valeurs des indices'!$E22:$AE22,0)</f>
        <v>23</v>
      </c>
      <c r="AA22" s="12">
        <f>_xlfn.RANK.EQ('Valeurs des indices'!AB22,'Valeurs des indices'!$E22:$AE22,0)</f>
        <v>24</v>
      </c>
      <c r="AB22" s="12">
        <f>_xlfn.RANK.EQ('Valeurs des indices'!AC22,'Valeurs des indices'!$E22:$AE22,0)</f>
        <v>1</v>
      </c>
      <c r="AC22" s="12">
        <f>_xlfn.RANK.EQ('Valeurs des indices'!AD22,'Valeurs des indices'!$E22:$AE22,0)</f>
        <v>17</v>
      </c>
      <c r="AD22" s="12">
        <f>_xlfn.RANK.EQ('Valeurs des indices'!AE22,'Valeurs des indices'!$E22:$AE22,0)</f>
        <v>26</v>
      </c>
      <c r="AE22" s="10"/>
    </row>
    <row r="23" spans="1:31" ht="15" customHeight="1">
      <c r="A23" s="196"/>
      <c r="B23" s="196"/>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row>
    <row r="24" spans="1:31" s="12" customFormat="1" ht="15" customHeight="1">
      <c r="A24" s="193" t="s">
        <v>62</v>
      </c>
      <c r="B24" s="193"/>
      <c r="C24" s="1" t="s">
        <v>70</v>
      </c>
      <c r="D24" s="48">
        <f>_xlfn.RANK.EQ('Valeurs des indices'!E24,'Valeurs des indices'!$E24:$AE24,0)</f>
        <v>1</v>
      </c>
      <c r="E24" s="48">
        <f>_xlfn.RANK.EQ('Valeurs des indices'!F24,'Valeurs des indices'!$E24:$AE24,0)</f>
        <v>15</v>
      </c>
      <c r="F24" s="48">
        <f>_xlfn.RANK.EQ('Valeurs des indices'!G24,'Valeurs des indices'!$E24:$AE24,0)</f>
        <v>3</v>
      </c>
      <c r="G24" s="48">
        <f>_xlfn.RANK.EQ('Valeurs des indices'!H24,'Valeurs des indices'!$E24:$AE24,0)</f>
        <v>19</v>
      </c>
      <c r="H24" s="48">
        <f>_xlfn.RANK.EQ('Valeurs des indices'!I24,'Valeurs des indices'!$E24:$AE24,0)</f>
        <v>22</v>
      </c>
      <c r="I24" s="48">
        <f>_xlfn.RANK.EQ('Valeurs des indices'!J24,'Valeurs des indices'!$E24:$AE24,0)</f>
        <v>10</v>
      </c>
      <c r="J24" s="48">
        <f>_xlfn.RANK.EQ('Valeurs des indices'!K24,'Valeurs des indices'!$E24:$AE24,0)</f>
        <v>9</v>
      </c>
      <c r="K24" s="48">
        <f>_xlfn.RANK.EQ('Valeurs des indices'!L24,'Valeurs des indices'!$E24:$AE24,0)</f>
        <v>6</v>
      </c>
      <c r="L24" s="48">
        <f>_xlfn.RANK.EQ('Valeurs des indices'!M24,'Valeurs des indices'!$E24:$AE24,0)</f>
        <v>13</v>
      </c>
      <c r="M24" s="48">
        <f>_xlfn.RANK.EQ('Valeurs des indices'!N24,'Valeurs des indices'!$E24:$AE24,0)</f>
        <v>12</v>
      </c>
      <c r="N24" s="48">
        <f>_xlfn.RANK.EQ('Valeurs des indices'!O24,'Valeurs des indices'!$E24:$AE24,0)</f>
        <v>2</v>
      </c>
      <c r="O24" s="48">
        <f>_xlfn.RANK.EQ('Valeurs des indices'!P24,'Valeurs des indices'!$E24:$AE24,0)</f>
        <v>23</v>
      </c>
      <c r="P24" s="48">
        <f>_xlfn.RANK.EQ('Valeurs des indices'!Q24,'Valeurs des indices'!$E24:$AE24,0)</f>
        <v>5</v>
      </c>
      <c r="Q24" s="48">
        <f>_xlfn.RANK.EQ('Valeurs des indices'!R24,'Valeurs des indices'!$E24:$AE24,0)</f>
        <v>24</v>
      </c>
      <c r="R24" s="48">
        <f>_xlfn.RANK.EQ('Valeurs des indices'!S24,'Valeurs des indices'!$E24:$AE24,0)</f>
        <v>18</v>
      </c>
      <c r="S24" s="48">
        <f>_xlfn.RANK.EQ('Valeurs des indices'!T24,'Valeurs des indices'!$E24:$AE24,0)</f>
        <v>20</v>
      </c>
      <c r="T24" s="48">
        <f>_xlfn.RANK.EQ('Valeurs des indices'!U24,'Valeurs des indices'!$E24:$AE24,0)</f>
        <v>7</v>
      </c>
      <c r="U24" s="48">
        <f>_xlfn.RANK.EQ('Valeurs des indices'!V24,'Valeurs des indices'!$E24:$AE24,0)</f>
        <v>16</v>
      </c>
      <c r="V24" s="48">
        <f>_xlfn.RANK.EQ('Valeurs des indices'!W24,'Valeurs des indices'!$E24:$AE24,0)</f>
        <v>14</v>
      </c>
      <c r="W24" s="48">
        <f>_xlfn.RANK.EQ('Valeurs des indices'!X24,'Valeurs des indices'!$E24:$AE24,0)</f>
        <v>17</v>
      </c>
      <c r="X24" s="48">
        <f>_xlfn.RANK.EQ('Valeurs des indices'!Y24,'Valeurs des indices'!$E24:$AE24,0)</f>
        <v>11</v>
      </c>
      <c r="Y24" s="48">
        <f>_xlfn.RANK.EQ('Valeurs des indices'!Z24,'Valeurs des indices'!$E24:$AE24,0)</f>
        <v>27</v>
      </c>
      <c r="Z24" s="48">
        <f>_xlfn.RANK.EQ('Valeurs des indices'!AA24,'Valeurs des indices'!$E24:$AE24,0)</f>
        <v>4</v>
      </c>
      <c r="AA24" s="48">
        <f>_xlfn.RANK.EQ('Valeurs des indices'!AB24,'Valeurs des indices'!$E24:$AE24,0)</f>
        <v>25</v>
      </c>
      <c r="AB24" s="48">
        <f>_xlfn.RANK.EQ('Valeurs des indices'!AC24,'Valeurs des indices'!$E24:$AE24,0)</f>
        <v>21</v>
      </c>
      <c r="AC24" s="48">
        <f>_xlfn.RANK.EQ('Valeurs des indices'!AD24,'Valeurs des indices'!$E24:$AE24,0)</f>
        <v>26</v>
      </c>
      <c r="AD24" s="48">
        <f>_xlfn.RANK.EQ('Valeurs des indices'!AE24,'Valeurs des indices'!$E24:$AE24,0)</f>
        <v>8</v>
      </c>
      <c r="AE24" s="10"/>
    </row>
    <row r="25" spans="1:31" s="12" customFormat="1" ht="15" customHeight="1">
      <c r="A25" s="2">
        <v>18</v>
      </c>
      <c r="B25" s="3" t="s">
        <v>50</v>
      </c>
      <c r="C25" s="5" t="s">
        <v>70</v>
      </c>
      <c r="D25" s="12">
        <f>_xlfn.RANK.EQ('Valeurs des indices'!E25,'Valeurs des indices'!$E25:$AE25,0)</f>
        <v>2</v>
      </c>
      <c r="E25" s="12">
        <f>_xlfn.RANK.EQ('Valeurs des indices'!F25,'Valeurs des indices'!$E25:$AE25,0)</f>
        <v>22</v>
      </c>
      <c r="F25" s="12">
        <f>_xlfn.RANK.EQ('Valeurs des indices'!G25,'Valeurs des indices'!$E25:$AE25,0)</f>
        <v>14</v>
      </c>
      <c r="G25" s="12">
        <f>_xlfn.RANK.EQ('Valeurs des indices'!H25,'Valeurs des indices'!$E25:$AE25,0)</f>
        <v>2</v>
      </c>
      <c r="H25" s="12">
        <f>_xlfn.RANK.EQ('Valeurs des indices'!I25,'Valeurs des indices'!$E25:$AE25,0)</f>
        <v>2</v>
      </c>
      <c r="I25" s="12">
        <f>_xlfn.RANK.EQ('Valeurs des indices'!J25,'Valeurs des indices'!$E25:$AE25,0)</f>
        <v>1</v>
      </c>
      <c r="J25" s="12">
        <f>_xlfn.RANK.EQ('Valeurs des indices'!K25,'Valeurs des indices'!$E25:$AE25,0)</f>
        <v>14</v>
      </c>
      <c r="K25" s="12">
        <f>_xlfn.RANK.EQ('Valeurs des indices'!L25,'Valeurs des indices'!$E25:$AE25,0)</f>
        <v>14</v>
      </c>
      <c r="L25" s="12">
        <f>_xlfn.RANK.EQ('Valeurs des indices'!M25,'Valeurs des indices'!$E25:$AE25,0)</f>
        <v>22</v>
      </c>
      <c r="M25" s="12">
        <f>_xlfn.RANK.EQ('Valeurs des indices'!N25,'Valeurs des indices'!$E25:$AE25,0)</f>
        <v>14</v>
      </c>
      <c r="N25" s="12">
        <f>_xlfn.RANK.EQ('Valeurs des indices'!O25,'Valeurs des indices'!$E25:$AE25,0)</f>
        <v>6</v>
      </c>
      <c r="O25" s="12">
        <f>_xlfn.RANK.EQ('Valeurs des indices'!P25,'Valeurs des indices'!$E25:$AE25,0)</f>
        <v>6</v>
      </c>
      <c r="P25" s="12">
        <f>_xlfn.RANK.EQ('Valeurs des indices'!Q25,'Valeurs des indices'!$E25:$AE25,0)</f>
        <v>22</v>
      </c>
      <c r="Q25" s="12">
        <f>_xlfn.RANK.EQ('Valeurs des indices'!R25,'Valeurs des indices'!$E25:$AE25,0)</f>
        <v>14</v>
      </c>
      <c r="R25" s="12">
        <f>_xlfn.RANK.EQ('Valeurs des indices'!S25,'Valeurs des indices'!$E25:$AE25,0)</f>
        <v>6</v>
      </c>
      <c r="S25" s="12">
        <f>_xlfn.RANK.EQ('Valeurs des indices'!T25,'Valeurs des indices'!$E25:$AE25,0)</f>
        <v>6</v>
      </c>
      <c r="T25" s="12">
        <f>_xlfn.RANK.EQ('Valeurs des indices'!U25,'Valeurs des indices'!$E25:$AE25,0)</f>
        <v>14</v>
      </c>
      <c r="U25" s="12">
        <f>_xlfn.RANK.EQ('Valeurs des indices'!V25,'Valeurs des indices'!$E25:$AE25,0)</f>
        <v>22</v>
      </c>
      <c r="V25" s="12">
        <f>_xlfn.RANK.EQ('Valeurs des indices'!W25,'Valeurs des indices'!$E25:$AE25,0)</f>
        <v>6</v>
      </c>
      <c r="W25" s="12">
        <f>_xlfn.RANK.EQ('Valeurs des indices'!X25,'Valeurs des indices'!$E25:$AE25,0)</f>
        <v>6</v>
      </c>
      <c r="X25" s="12">
        <f>_xlfn.RANK.EQ('Valeurs des indices'!Y25,'Valeurs des indices'!$E25:$AE25,0)</f>
        <v>14</v>
      </c>
      <c r="Y25" s="12">
        <f>_xlfn.RANK.EQ('Valeurs des indices'!Z25,'Valeurs des indices'!$E25:$AE25,0)</f>
        <v>22</v>
      </c>
      <c r="Z25" s="12">
        <f>_xlfn.RANK.EQ('Valeurs des indices'!AA25,'Valeurs des indices'!$E25:$AE25,0)</f>
        <v>22</v>
      </c>
      <c r="AA25" s="12">
        <f>_xlfn.RANK.EQ('Valeurs des indices'!AB25,'Valeurs des indices'!$E25:$AE25,0)</f>
        <v>14</v>
      </c>
      <c r="AB25" s="12">
        <f>_xlfn.RANK.EQ('Valeurs des indices'!AC25,'Valeurs des indices'!$E25:$AE25,0)</f>
        <v>6</v>
      </c>
      <c r="AC25" s="12">
        <f>_xlfn.RANK.EQ('Valeurs des indices'!AD25,'Valeurs des indices'!$E25:$AE25,0)</f>
        <v>6</v>
      </c>
      <c r="AD25" s="12">
        <f>_xlfn.RANK.EQ('Valeurs des indices'!AE25,'Valeurs des indices'!$E25:$AE25,0)</f>
        <v>2</v>
      </c>
      <c r="AE25" s="10"/>
    </row>
    <row r="26" spans="1:31" s="12" customFormat="1" ht="15" customHeight="1">
      <c r="A26" s="2">
        <v>19</v>
      </c>
      <c r="B26" s="3" t="s">
        <v>51</v>
      </c>
      <c r="C26" s="5" t="s">
        <v>70</v>
      </c>
      <c r="D26" s="12">
        <f>_xlfn.RANK.EQ('Valeurs des indices'!E26,'Valeurs des indices'!$E26:$AE26,0)</f>
        <v>2</v>
      </c>
      <c r="E26" s="12">
        <f>_xlfn.RANK.EQ('Valeurs des indices'!F26,'Valeurs des indices'!$E26:$AE26,0)</f>
        <v>12</v>
      </c>
      <c r="F26" s="12">
        <f>_xlfn.RANK.EQ('Valeurs des indices'!G26,'Valeurs des indices'!$E26:$AE26,0)</f>
        <v>2</v>
      </c>
      <c r="G26" s="12">
        <f>_xlfn.RANK.EQ('Valeurs des indices'!H26,'Valeurs des indices'!$E26:$AE26,0)</f>
        <v>2</v>
      </c>
      <c r="H26" s="12">
        <f>_xlfn.RANK.EQ('Valeurs des indices'!I26,'Valeurs des indices'!$E26:$AE26,0)</f>
        <v>12</v>
      </c>
      <c r="I26" s="12">
        <f>_xlfn.RANK.EQ('Valeurs des indices'!J26,'Valeurs des indices'!$E26:$AE26,0)</f>
        <v>12</v>
      </c>
      <c r="J26" s="12">
        <f>_xlfn.RANK.EQ('Valeurs des indices'!K26,'Valeurs des indices'!$E26:$AE26,0)</f>
        <v>9</v>
      </c>
      <c r="K26" s="12">
        <f>_xlfn.RANK.EQ('Valeurs des indices'!L26,'Valeurs des indices'!$E26:$AE26,0)</f>
        <v>2</v>
      </c>
      <c r="L26" s="12">
        <f>_xlfn.RANK.EQ('Valeurs des indices'!M26,'Valeurs des indices'!$E26:$AE26,0)</f>
        <v>12</v>
      </c>
      <c r="M26" s="12">
        <f>_xlfn.RANK.EQ('Valeurs des indices'!N26,'Valeurs des indices'!$E26:$AE26,0)</f>
        <v>12</v>
      </c>
      <c r="N26" s="12">
        <f>_xlfn.RANK.EQ('Valeurs des indices'!O26,'Valeurs des indices'!$E26:$AE26,0)</f>
        <v>2</v>
      </c>
      <c r="O26" s="12">
        <f>_xlfn.RANK.EQ('Valeurs des indices'!P26,'Valeurs des indices'!$E26:$AE26,0)</f>
        <v>12</v>
      </c>
      <c r="P26" s="12">
        <f>_xlfn.RANK.EQ('Valeurs des indices'!Q26,'Valeurs des indices'!$E26:$AE26,0)</f>
        <v>2</v>
      </c>
      <c r="Q26" s="12">
        <f>_xlfn.RANK.EQ('Valeurs des indices'!R26,'Valeurs des indices'!$E26:$AE26,0)</f>
        <v>22</v>
      </c>
      <c r="R26" s="12">
        <f>_xlfn.RANK.EQ('Valeurs des indices'!S26,'Valeurs des indices'!$E26:$AE26,0)</f>
        <v>22</v>
      </c>
      <c r="S26" s="12">
        <f>_xlfn.RANK.EQ('Valeurs des indices'!T26,'Valeurs des indices'!$E26:$AE26,0)</f>
        <v>12</v>
      </c>
      <c r="T26" s="12">
        <f>_xlfn.RANK.EQ('Valeurs des indices'!U26,'Valeurs des indices'!$E26:$AE26,0)</f>
        <v>9</v>
      </c>
      <c r="U26" s="12">
        <f>_xlfn.RANK.EQ('Valeurs des indices'!V26,'Valeurs des indices'!$E26:$AE26,0)</f>
        <v>12</v>
      </c>
      <c r="V26" s="12">
        <f>_xlfn.RANK.EQ('Valeurs des indices'!W26,'Valeurs des indices'!$E26:$AE26,0)</f>
        <v>12</v>
      </c>
      <c r="W26" s="12">
        <f>_xlfn.RANK.EQ('Valeurs des indices'!X26,'Valeurs des indices'!$E26:$AE26,0)</f>
        <v>12</v>
      </c>
      <c r="X26" s="12">
        <f>_xlfn.RANK.EQ('Valeurs des indices'!Y26,'Valeurs des indices'!$E26:$AE26,0)</f>
        <v>22</v>
      </c>
      <c r="Y26" s="12">
        <f>_xlfn.RANK.EQ('Valeurs des indices'!Z26,'Valeurs des indices'!$E26:$AE26,0)</f>
        <v>22</v>
      </c>
      <c r="Z26" s="12">
        <f>_xlfn.RANK.EQ('Valeurs des indices'!AA26,'Valeurs des indices'!$E26:$AE26,0)</f>
        <v>1</v>
      </c>
      <c r="AA26" s="12">
        <f>_xlfn.RANK.EQ('Valeurs des indices'!AB26,'Valeurs des indices'!$E26:$AE26,0)</f>
        <v>9</v>
      </c>
      <c r="AB26" s="12">
        <f>_xlfn.RANK.EQ('Valeurs des indices'!AC26,'Valeurs des indices'!$E26:$AE26,0)</f>
        <v>22</v>
      </c>
      <c r="AC26" s="12">
        <f>_xlfn.RANK.EQ('Valeurs des indices'!AD26,'Valeurs des indices'!$E26:$AE26,0)</f>
        <v>2</v>
      </c>
      <c r="AD26" s="12">
        <f>_xlfn.RANK.EQ('Valeurs des indices'!AE26,'Valeurs des indices'!$E26:$AE26,0)</f>
        <v>22</v>
      </c>
      <c r="AE26" s="10"/>
    </row>
    <row r="27" spans="1:31" s="12" customFormat="1" ht="15" customHeight="1">
      <c r="A27" s="2">
        <v>20</v>
      </c>
      <c r="B27" s="3" t="s">
        <v>52</v>
      </c>
      <c r="C27" s="5" t="s">
        <v>70</v>
      </c>
      <c r="D27" s="12">
        <f>_xlfn.RANK.EQ('Valeurs des indices'!E27,'Valeurs des indices'!$E27:$AE27,0)</f>
        <v>1</v>
      </c>
      <c r="E27" s="12">
        <f>_xlfn.RANK.EQ('Valeurs des indices'!F27,'Valeurs des indices'!$E27:$AE27,0)</f>
        <v>1</v>
      </c>
      <c r="F27" s="12">
        <f>_xlfn.RANK.EQ('Valeurs des indices'!G27,'Valeurs des indices'!$E27:$AE27,0)</f>
        <v>13</v>
      </c>
      <c r="G27" s="12">
        <f>_xlfn.RANK.EQ('Valeurs des indices'!H27,'Valeurs des indices'!$E27:$AE27,0)</f>
        <v>13</v>
      </c>
      <c r="H27" s="12">
        <f>_xlfn.RANK.EQ('Valeurs des indices'!I27,'Valeurs des indices'!$E27:$AE27,0)</f>
        <v>20</v>
      </c>
      <c r="I27" s="12">
        <f>_xlfn.RANK.EQ('Valeurs des indices'!J27,'Valeurs des indices'!$E27:$AE27,0)</f>
        <v>20</v>
      </c>
      <c r="J27" s="12">
        <f>_xlfn.RANK.EQ('Valeurs des indices'!K27,'Valeurs des indices'!$E27:$AE27,0)</f>
        <v>20</v>
      </c>
      <c r="K27" s="12">
        <f>_xlfn.RANK.EQ('Valeurs des indices'!L27,'Valeurs des indices'!$E27:$AE27,0)</f>
        <v>20</v>
      </c>
      <c r="L27" s="12">
        <f>_xlfn.RANK.EQ('Valeurs des indices'!M27,'Valeurs des indices'!$E27:$AE27,0)</f>
        <v>1</v>
      </c>
      <c r="M27" s="12">
        <f>_xlfn.RANK.EQ('Valeurs des indices'!N27,'Valeurs des indices'!$E27:$AE27,0)</f>
        <v>13</v>
      </c>
      <c r="N27" s="12">
        <f>_xlfn.RANK.EQ('Valeurs des indices'!O27,'Valeurs des indices'!$E27:$AE27,0)</f>
        <v>1</v>
      </c>
      <c r="O27" s="12">
        <f>_xlfn.RANK.EQ('Valeurs des indices'!P27,'Valeurs des indices'!$E27:$AE27,0)</f>
        <v>1</v>
      </c>
      <c r="P27" s="12">
        <f>_xlfn.RANK.EQ('Valeurs des indices'!Q27,'Valeurs des indices'!$E27:$AE27,0)</f>
        <v>20</v>
      </c>
      <c r="Q27" s="12">
        <f>_xlfn.RANK.EQ('Valeurs des indices'!R27,'Valeurs des indices'!$E27:$AE27,0)</f>
        <v>1</v>
      </c>
      <c r="R27" s="12">
        <f>_xlfn.RANK.EQ('Valeurs des indices'!S27,'Valeurs des indices'!$E27:$AE27,0)</f>
        <v>1</v>
      </c>
      <c r="S27" s="12">
        <f>_xlfn.RANK.EQ('Valeurs des indices'!T27,'Valeurs des indices'!$E27:$AE27,0)</f>
        <v>13</v>
      </c>
      <c r="T27" s="12">
        <f>_xlfn.RANK.EQ('Valeurs des indices'!U27,'Valeurs des indices'!$E27:$AE27,0)</f>
        <v>1</v>
      </c>
      <c r="U27" s="12">
        <f>_xlfn.RANK.EQ('Valeurs des indices'!V27,'Valeurs des indices'!$E27:$AE27,0)</f>
        <v>13</v>
      </c>
      <c r="V27" s="12">
        <f>_xlfn.RANK.EQ('Valeurs des indices'!W27,'Valeurs des indices'!$E27:$AE27,0)</f>
        <v>1</v>
      </c>
      <c r="W27" s="12">
        <f>_xlfn.RANK.EQ('Valeurs des indices'!X27,'Valeurs des indices'!$E27:$AE27,0)</f>
        <v>1</v>
      </c>
      <c r="X27" s="12">
        <f>_xlfn.RANK.EQ('Valeurs des indices'!Y27,'Valeurs des indices'!$E27:$AE27,0)</f>
        <v>20</v>
      </c>
      <c r="Y27" s="12">
        <f>_xlfn.RANK.EQ('Valeurs des indices'!Z27,'Valeurs des indices'!$E27:$AE27,0)</f>
        <v>13</v>
      </c>
      <c r="Z27" s="12">
        <f>_xlfn.RANK.EQ('Valeurs des indices'!AA27,'Valeurs des indices'!$E27:$AE27,0)</f>
        <v>20</v>
      </c>
      <c r="AA27" s="12">
        <f>_xlfn.RANK.EQ('Valeurs des indices'!AB27,'Valeurs des indices'!$E27:$AE27,0)</f>
        <v>20</v>
      </c>
      <c r="AB27" s="12">
        <f>_xlfn.RANK.EQ('Valeurs des indices'!AC27,'Valeurs des indices'!$E27:$AE27,0)</f>
        <v>1</v>
      </c>
      <c r="AC27" s="12">
        <f>_xlfn.RANK.EQ('Valeurs des indices'!AD27,'Valeurs des indices'!$E27:$AE27,0)</f>
        <v>13</v>
      </c>
      <c r="AD27" s="12">
        <f>_xlfn.RANK.EQ('Valeurs des indices'!AE27,'Valeurs des indices'!$E27:$AE27,0)</f>
        <v>1</v>
      </c>
      <c r="AE27" s="10"/>
    </row>
    <row r="28" spans="1:31" s="12" customFormat="1" ht="15" customHeight="1">
      <c r="A28" s="2">
        <v>21</v>
      </c>
      <c r="B28" s="3" t="s">
        <v>53</v>
      </c>
      <c r="C28" s="5" t="s">
        <v>70</v>
      </c>
      <c r="D28" s="12">
        <f>_xlfn.RANK.EQ('Valeurs des indices'!E28,'Valeurs des indices'!$E28:$AE28,0)</f>
        <v>5</v>
      </c>
      <c r="E28" s="12">
        <f>_xlfn.RANK.EQ('Valeurs des indices'!F28,'Valeurs des indices'!$E28:$AE28,0)</f>
        <v>18</v>
      </c>
      <c r="F28" s="12">
        <f>_xlfn.RANK.EQ('Valeurs des indices'!G28,'Valeurs des indices'!$E28:$AE28,0)</f>
        <v>18</v>
      </c>
      <c r="G28" s="12">
        <f>_xlfn.RANK.EQ('Valeurs des indices'!H28,'Valeurs des indices'!$E28:$AE28,0)</f>
        <v>18</v>
      </c>
      <c r="H28" s="12">
        <f>_xlfn.RANK.EQ('Valeurs des indices'!I28,'Valeurs des indices'!$E28:$AE28,0)</f>
        <v>12</v>
      </c>
      <c r="I28" s="12">
        <f>_xlfn.RANK.EQ('Valeurs des indices'!J28,'Valeurs des indices'!$E28:$AE28,0)</f>
        <v>5</v>
      </c>
      <c r="J28" s="12">
        <f>_xlfn.RANK.EQ('Valeurs des indices'!K28,'Valeurs des indices'!$E28:$AE28,0)</f>
        <v>12</v>
      </c>
      <c r="K28" s="12">
        <f>_xlfn.RANK.EQ('Valeurs des indices'!L28,'Valeurs des indices'!$E28:$AE28,0)</f>
        <v>5</v>
      </c>
      <c r="L28" s="12">
        <f>_xlfn.RANK.EQ('Valeurs des indices'!M28,'Valeurs des indices'!$E28:$AE28,0)</f>
        <v>5</v>
      </c>
      <c r="M28" s="12">
        <f>_xlfn.RANK.EQ('Valeurs des indices'!N28,'Valeurs des indices'!$E28:$AE28,0)</f>
        <v>12</v>
      </c>
      <c r="N28" s="12">
        <f>_xlfn.RANK.EQ('Valeurs des indices'!O28,'Valeurs des indices'!$E28:$AE28,0)</f>
        <v>1</v>
      </c>
      <c r="O28" s="12">
        <f>_xlfn.RANK.EQ('Valeurs des indices'!P28,'Valeurs des indices'!$E28:$AE28,0)</f>
        <v>18</v>
      </c>
      <c r="P28" s="12">
        <f>_xlfn.RANK.EQ('Valeurs des indices'!Q28,'Valeurs des indices'!$E28:$AE28,0)</f>
        <v>1</v>
      </c>
      <c r="Q28" s="12">
        <f>_xlfn.RANK.EQ('Valeurs des indices'!R28,'Valeurs des indices'!$E28:$AE28,0)</f>
        <v>12</v>
      </c>
      <c r="R28" s="12">
        <f>_xlfn.RANK.EQ('Valeurs des indices'!S28,'Valeurs des indices'!$E28:$AE28,0)</f>
        <v>18</v>
      </c>
      <c r="S28" s="12">
        <f>_xlfn.RANK.EQ('Valeurs des indices'!T28,'Valeurs des indices'!$E28:$AE28,0)</f>
        <v>18</v>
      </c>
      <c r="T28" s="12">
        <f>_xlfn.RANK.EQ('Valeurs des indices'!U28,'Valeurs des indices'!$E28:$AE28,0)</f>
        <v>11</v>
      </c>
      <c r="U28" s="12">
        <f>_xlfn.RANK.EQ('Valeurs des indices'!V28,'Valeurs des indices'!$E28:$AE28,0)</f>
        <v>1</v>
      </c>
      <c r="V28" s="12">
        <f>_xlfn.RANK.EQ('Valeurs des indices'!W28,'Valeurs des indices'!$E28:$AE28,0)</f>
        <v>4</v>
      </c>
      <c r="W28" s="12">
        <f>_xlfn.RANK.EQ('Valeurs des indices'!X28,'Valeurs des indices'!$E28:$AE28,0)</f>
        <v>18</v>
      </c>
      <c r="X28" s="12">
        <f>_xlfn.RANK.EQ('Valeurs des indices'!Y28,'Valeurs des indices'!$E28:$AE28,0)</f>
        <v>10</v>
      </c>
      <c r="Y28" s="12">
        <f>_xlfn.RANK.EQ('Valeurs des indices'!Z28,'Valeurs des indices'!$E28:$AE28,0)</f>
        <v>17</v>
      </c>
      <c r="Z28" s="12">
        <f>_xlfn.RANK.EQ('Valeurs des indices'!AA28,'Valeurs des indices'!$E28:$AE28,0)</f>
        <v>5</v>
      </c>
      <c r="AA28" s="12">
        <f>_xlfn.RANK.EQ('Valeurs des indices'!AB28,'Valeurs des indices'!$E28:$AE28,0)</f>
        <v>18</v>
      </c>
      <c r="AB28" s="12">
        <f>_xlfn.RANK.EQ('Valeurs des indices'!AC28,'Valeurs des indices'!$E28:$AE28,0)</f>
        <v>18</v>
      </c>
      <c r="AC28" s="12">
        <f>_xlfn.RANK.EQ('Valeurs des indices'!AD28,'Valeurs des indices'!$E28:$AE28,0)</f>
        <v>18</v>
      </c>
      <c r="AD28" s="12">
        <f>_xlfn.RANK.EQ('Valeurs des indices'!AE28,'Valeurs des indices'!$E28:$AE28,0)</f>
        <v>12</v>
      </c>
      <c r="AE28" s="10"/>
    </row>
    <row r="29" spans="1:31" s="12" customFormat="1" ht="15" customHeight="1">
      <c r="A29" s="2">
        <v>22</v>
      </c>
      <c r="B29" s="3" t="s">
        <v>54</v>
      </c>
      <c r="C29" s="5" t="s">
        <v>70</v>
      </c>
      <c r="D29" s="12">
        <f>_xlfn.RANK.EQ('Valeurs des indices'!E29,'Valeurs des indices'!$E29:$AE29,0)</f>
        <v>3</v>
      </c>
      <c r="E29" s="12">
        <f>_xlfn.RANK.EQ('Valeurs des indices'!F29,'Valeurs des indices'!$E29:$AE29,0)</f>
        <v>8</v>
      </c>
      <c r="F29" s="12">
        <f>_xlfn.RANK.EQ('Valeurs des indices'!G29,'Valeurs des indices'!$E29:$AE29,0)</f>
        <v>2</v>
      </c>
      <c r="G29" s="12">
        <f>_xlfn.RANK.EQ('Valeurs des indices'!H29,'Valeurs des indices'!$E29:$AE29,0)</f>
        <v>20</v>
      </c>
      <c r="H29" s="12">
        <f>_xlfn.RANK.EQ('Valeurs des indices'!I29,'Valeurs des indices'!$E29:$AE29,0)</f>
        <v>22</v>
      </c>
      <c r="I29" s="12">
        <f>_xlfn.RANK.EQ('Valeurs des indices'!J29,'Valeurs des indices'!$E29:$AE29,0)</f>
        <v>27</v>
      </c>
      <c r="J29" s="12">
        <f>_xlfn.RANK.EQ('Valeurs des indices'!K29,'Valeurs des indices'!$E29:$AE29,0)</f>
        <v>13</v>
      </c>
      <c r="K29" s="12">
        <f>_xlfn.RANK.EQ('Valeurs des indices'!L29,'Valeurs des indices'!$E29:$AE29,0)</f>
        <v>26</v>
      </c>
      <c r="L29" s="12">
        <f>_xlfn.RANK.EQ('Valeurs des indices'!M29,'Valeurs des indices'!$E29:$AE29,0)</f>
        <v>5</v>
      </c>
      <c r="M29" s="12">
        <f>_xlfn.RANK.EQ('Valeurs des indices'!N29,'Valeurs des indices'!$E29:$AE29,0)</f>
        <v>18</v>
      </c>
      <c r="N29" s="12">
        <f>_xlfn.RANK.EQ('Valeurs des indices'!O29,'Valeurs des indices'!$E29:$AE29,0)</f>
        <v>14</v>
      </c>
      <c r="O29" s="12">
        <f>_xlfn.RANK.EQ('Valeurs des indices'!P29,'Valeurs des indices'!$E29:$AE29,0)</f>
        <v>9</v>
      </c>
      <c r="P29" s="12">
        <f>_xlfn.RANK.EQ('Valeurs des indices'!Q29,'Valeurs des indices'!$E29:$AE29,0)</f>
        <v>17</v>
      </c>
      <c r="Q29" s="12">
        <f>_xlfn.RANK.EQ('Valeurs des indices'!R29,'Valeurs des indices'!$E29:$AE29,0)</f>
        <v>4</v>
      </c>
      <c r="R29" s="12">
        <f>_xlfn.RANK.EQ('Valeurs des indices'!S29,'Valeurs des indices'!$E29:$AE29,0)</f>
        <v>1</v>
      </c>
      <c r="S29" s="12">
        <f>_xlfn.RANK.EQ('Valeurs des indices'!T29,'Valeurs des indices'!$E29:$AE29,0)</f>
        <v>7</v>
      </c>
      <c r="T29" s="12">
        <f>_xlfn.RANK.EQ('Valeurs des indices'!U29,'Valeurs des indices'!$E29:$AE29,0)</f>
        <v>11</v>
      </c>
      <c r="U29" s="12">
        <f>_xlfn.RANK.EQ('Valeurs des indices'!V29,'Valeurs des indices'!$E29:$AE29,0)</f>
        <v>16</v>
      </c>
      <c r="V29" s="12">
        <f>_xlfn.RANK.EQ('Valeurs des indices'!W29,'Valeurs des indices'!$E29:$AE29,0)</f>
        <v>6</v>
      </c>
      <c r="W29" s="12">
        <f>_xlfn.RANK.EQ('Valeurs des indices'!X29,'Valeurs des indices'!$E29:$AE29,0)</f>
        <v>12</v>
      </c>
      <c r="X29" s="12">
        <f>_xlfn.RANK.EQ('Valeurs des indices'!Y29,'Valeurs des indices'!$E29:$AE29,0)</f>
        <v>21</v>
      </c>
      <c r="Y29" s="12">
        <f>_xlfn.RANK.EQ('Valeurs des indices'!Z29,'Valeurs des indices'!$E29:$AE29,0)</f>
        <v>23</v>
      </c>
      <c r="Z29" s="12">
        <f>_xlfn.RANK.EQ('Valeurs des indices'!AA29,'Valeurs des indices'!$E29:$AE29,0)</f>
        <v>24</v>
      </c>
      <c r="AA29" s="12">
        <f>_xlfn.RANK.EQ('Valeurs des indices'!AB29,'Valeurs des indices'!$E29:$AE29,0)</f>
        <v>15</v>
      </c>
      <c r="AB29" s="12">
        <f>_xlfn.RANK.EQ('Valeurs des indices'!AC29,'Valeurs des indices'!$E29:$AE29,0)</f>
        <v>19</v>
      </c>
      <c r="AC29" s="12">
        <f>_xlfn.RANK.EQ('Valeurs des indices'!AD29,'Valeurs des indices'!$E29:$AE29,0)</f>
        <v>25</v>
      </c>
      <c r="AD29" s="12">
        <f>_xlfn.RANK.EQ('Valeurs des indices'!AE29,'Valeurs des indices'!$E29:$AE29,0)</f>
        <v>10</v>
      </c>
      <c r="AE29" s="10"/>
    </row>
    <row r="30" spans="1:31" s="12" customFormat="1" ht="15" customHeight="1">
      <c r="A30" s="2">
        <v>23</v>
      </c>
      <c r="B30" s="3" t="s">
        <v>55</v>
      </c>
      <c r="C30" s="5" t="s">
        <v>70</v>
      </c>
      <c r="D30" s="12">
        <f>_xlfn.RANK.EQ('Valeurs des indices'!E30,'Valeurs des indices'!$E30:$AE30,0)</f>
        <v>20</v>
      </c>
      <c r="E30" s="12">
        <f>_xlfn.RANK.EQ('Valeurs des indices'!F30,'Valeurs des indices'!$E30:$AE30,0)</f>
        <v>10</v>
      </c>
      <c r="F30" s="12">
        <f>_xlfn.RANK.EQ('Valeurs des indices'!G30,'Valeurs des indices'!$E30:$AE30,0)</f>
        <v>17</v>
      </c>
      <c r="G30" s="12">
        <f>_xlfn.RANK.EQ('Valeurs des indices'!H30,'Valeurs des indices'!$E30:$AE30,0)</f>
        <v>8</v>
      </c>
      <c r="H30" s="12">
        <f>_xlfn.RANK.EQ('Valeurs des indices'!I30,'Valeurs des indices'!$E30:$AE30,0)</f>
        <v>23</v>
      </c>
      <c r="I30" s="12">
        <f>_xlfn.RANK.EQ('Valeurs des indices'!J30,'Valeurs des indices'!$E30:$AE30,0)</f>
        <v>24</v>
      </c>
      <c r="J30" s="12">
        <f>_xlfn.RANK.EQ('Valeurs des indices'!K30,'Valeurs des indices'!$E30:$AE30,0)</f>
        <v>26</v>
      </c>
      <c r="K30" s="12">
        <f>_xlfn.RANK.EQ('Valeurs des indices'!L30,'Valeurs des indices'!$E30:$AE30,0)</f>
        <v>27</v>
      </c>
      <c r="L30" s="12">
        <f>_xlfn.RANK.EQ('Valeurs des indices'!M30,'Valeurs des indices'!$E30:$AE30,0)</f>
        <v>18</v>
      </c>
      <c r="M30" s="12">
        <f>_xlfn.RANK.EQ('Valeurs des indices'!N30,'Valeurs des indices'!$E30:$AE30,0)</f>
        <v>4</v>
      </c>
      <c r="N30" s="12">
        <f>_xlfn.RANK.EQ('Valeurs des indices'!O30,'Valeurs des indices'!$E30:$AE30,0)</f>
        <v>14</v>
      </c>
      <c r="O30" s="12">
        <f>_xlfn.RANK.EQ('Valeurs des indices'!P30,'Valeurs des indices'!$E30:$AE30,0)</f>
        <v>16</v>
      </c>
      <c r="P30" s="12">
        <f>_xlfn.RANK.EQ('Valeurs des indices'!Q30,'Valeurs des indices'!$E30:$AE30,0)</f>
        <v>25</v>
      </c>
      <c r="Q30" s="12">
        <f>_xlfn.RANK.EQ('Valeurs des indices'!R30,'Valeurs des indices'!$E30:$AE30,0)</f>
        <v>5</v>
      </c>
      <c r="R30" s="12">
        <f>_xlfn.RANK.EQ('Valeurs des indices'!S30,'Valeurs des indices'!$E30:$AE30,0)</f>
        <v>6</v>
      </c>
      <c r="S30" s="12">
        <f>_xlfn.RANK.EQ('Valeurs des indices'!T30,'Valeurs des indices'!$E30:$AE30,0)</f>
        <v>15</v>
      </c>
      <c r="T30" s="12">
        <f>_xlfn.RANK.EQ('Valeurs des indices'!U30,'Valeurs des indices'!$E30:$AE30,0)</f>
        <v>7</v>
      </c>
      <c r="U30" s="12">
        <f>_xlfn.RANK.EQ('Valeurs des indices'!V30,'Valeurs des indices'!$E30:$AE30,0)</f>
        <v>3</v>
      </c>
      <c r="V30" s="12">
        <f>_xlfn.RANK.EQ('Valeurs des indices'!W30,'Valeurs des indices'!$E30:$AE30,0)</f>
        <v>12</v>
      </c>
      <c r="W30" s="12">
        <f>_xlfn.RANK.EQ('Valeurs des indices'!X30,'Valeurs des indices'!$E30:$AE30,0)</f>
        <v>10</v>
      </c>
      <c r="X30" s="12">
        <f>_xlfn.RANK.EQ('Valeurs des indices'!Y30,'Valeurs des indices'!$E30:$AE30,0)</f>
        <v>13</v>
      </c>
      <c r="Y30" s="12">
        <f>_xlfn.RANK.EQ('Valeurs des indices'!Z30,'Valeurs des indices'!$E30:$AE30,0)</f>
        <v>2</v>
      </c>
      <c r="Z30" s="12">
        <f>_xlfn.RANK.EQ('Valeurs des indices'!AA30,'Valeurs des indices'!$E30:$AE30,0)</f>
        <v>9</v>
      </c>
      <c r="AA30" s="12">
        <f>_xlfn.RANK.EQ('Valeurs des indices'!AB30,'Valeurs des indices'!$E30:$AE30,0)</f>
        <v>22</v>
      </c>
      <c r="AB30" s="12">
        <f>_xlfn.RANK.EQ('Valeurs des indices'!AC30,'Valeurs des indices'!$E30:$AE30,0)</f>
        <v>21</v>
      </c>
      <c r="AC30" s="12">
        <f>_xlfn.RANK.EQ('Valeurs des indices'!AD30,'Valeurs des indices'!$E30:$AE30,0)</f>
        <v>19</v>
      </c>
      <c r="AD30" s="12">
        <f>_xlfn.RANK.EQ('Valeurs des indices'!AE30,'Valeurs des indices'!$E30:$AE30,0)</f>
        <v>1</v>
      </c>
      <c r="AE30" s="10"/>
    </row>
    <row r="31" spans="1:31" s="12" customFormat="1" ht="15" customHeight="1">
      <c r="A31" s="2">
        <v>24</v>
      </c>
      <c r="B31" s="3" t="s">
        <v>56</v>
      </c>
      <c r="C31" s="5" t="s">
        <v>70</v>
      </c>
      <c r="D31" s="12">
        <f>_xlfn.RANK.EQ('Valeurs des indices'!E31,'Valeurs des indices'!$E31:$AE31,0)</f>
        <v>1</v>
      </c>
      <c r="E31" s="12">
        <f>_xlfn.RANK.EQ('Valeurs des indices'!F31,'Valeurs des indices'!$E31:$AE31,0)</f>
        <v>8</v>
      </c>
      <c r="F31" s="12">
        <f>_xlfn.RANK.EQ('Valeurs des indices'!G31,'Valeurs des indices'!$E31:$AE31,0)</f>
        <v>1</v>
      </c>
      <c r="G31" s="12">
        <f>_xlfn.RANK.EQ('Valeurs des indices'!H31,'Valeurs des indices'!$E31:$AE31,0)</f>
        <v>8</v>
      </c>
      <c r="H31" s="12">
        <f>_xlfn.RANK.EQ('Valeurs des indices'!I31,'Valeurs des indices'!$E31:$AE31,0)</f>
        <v>8</v>
      </c>
      <c r="I31" s="12">
        <f>_xlfn.RANK.EQ('Valeurs des indices'!J31,'Valeurs des indices'!$E31:$AE31,0)</f>
        <v>1</v>
      </c>
      <c r="J31" s="12">
        <f>_xlfn.RANK.EQ('Valeurs des indices'!K31,'Valeurs des indices'!$E31:$AE31,0)</f>
        <v>8</v>
      </c>
      <c r="K31" s="12">
        <f>_xlfn.RANK.EQ('Valeurs des indices'!L31,'Valeurs des indices'!$E31:$AE31,0)</f>
        <v>1</v>
      </c>
      <c r="L31" s="12">
        <f>_xlfn.RANK.EQ('Valeurs des indices'!M31,'Valeurs des indices'!$E31:$AE31,0)</f>
        <v>8</v>
      </c>
      <c r="M31" s="12">
        <f>_xlfn.RANK.EQ('Valeurs des indices'!N31,'Valeurs des indices'!$E31:$AE31,0)</f>
        <v>8</v>
      </c>
      <c r="N31" s="12">
        <f>_xlfn.RANK.EQ('Valeurs des indices'!O31,'Valeurs des indices'!$E31:$AE31,0)</f>
        <v>8</v>
      </c>
      <c r="O31" s="12">
        <f>_xlfn.RANK.EQ('Valeurs des indices'!P31,'Valeurs des indices'!$E31:$AE31,0)</f>
        <v>8</v>
      </c>
      <c r="P31" s="12">
        <f>_xlfn.RANK.EQ('Valeurs des indices'!Q31,'Valeurs des indices'!$E31:$AE31,0)</f>
        <v>6</v>
      </c>
      <c r="Q31" s="12">
        <f>_xlfn.RANK.EQ('Valeurs des indices'!R31,'Valeurs des indices'!$E31:$AE31,0)</f>
        <v>8</v>
      </c>
      <c r="R31" s="12">
        <f>_xlfn.RANK.EQ('Valeurs des indices'!S31,'Valeurs des indices'!$E31:$AE31,0)</f>
        <v>8</v>
      </c>
      <c r="S31" s="12">
        <f>_xlfn.RANK.EQ('Valeurs des indices'!T31,'Valeurs des indices'!$E31:$AE31,0)</f>
        <v>8</v>
      </c>
      <c r="T31" s="12">
        <f>_xlfn.RANK.EQ('Valeurs des indices'!U31,'Valeurs des indices'!$E31:$AE31,0)</f>
        <v>1</v>
      </c>
      <c r="U31" s="12">
        <f>_xlfn.RANK.EQ('Valeurs des indices'!V31,'Valeurs des indices'!$E31:$AE31,0)</f>
        <v>8</v>
      </c>
      <c r="V31" s="12">
        <f>_xlfn.RANK.EQ('Valeurs des indices'!W31,'Valeurs des indices'!$E31:$AE31,0)</f>
        <v>8</v>
      </c>
      <c r="W31" s="12">
        <f>_xlfn.RANK.EQ('Valeurs des indices'!X31,'Valeurs des indices'!$E31:$AE31,0)</f>
        <v>8</v>
      </c>
      <c r="X31" s="12">
        <f>_xlfn.RANK.EQ('Valeurs des indices'!Y31,'Valeurs des indices'!$E31:$AE31,0)</f>
        <v>6</v>
      </c>
      <c r="Y31" s="12">
        <f>_xlfn.RANK.EQ('Valeurs des indices'!Z31,'Valeurs des indices'!$E31:$AE31,0)</f>
        <v>8</v>
      </c>
      <c r="Z31" s="12">
        <f>_xlfn.RANK.EQ('Valeurs des indices'!AA31,'Valeurs des indices'!$E31:$AE31,0)</f>
        <v>8</v>
      </c>
      <c r="AA31" s="12">
        <f>_xlfn.RANK.EQ('Valeurs des indices'!AB31,'Valeurs des indices'!$E31:$AE31,0)</f>
        <v>8</v>
      </c>
      <c r="AB31" s="12">
        <f>_xlfn.RANK.EQ('Valeurs des indices'!AC31,'Valeurs des indices'!$E31:$AE31,0)</f>
        <v>8</v>
      </c>
      <c r="AC31" s="12">
        <f>_xlfn.RANK.EQ('Valeurs des indices'!AD31,'Valeurs des indices'!$E31:$AE31,0)</f>
        <v>8</v>
      </c>
      <c r="AD31" s="12">
        <f>_xlfn.RANK.EQ('Valeurs des indices'!AE31,'Valeurs des indices'!$E31:$AE31,0)</f>
        <v>8</v>
      </c>
      <c r="AE31" s="10"/>
    </row>
    <row r="32" spans="1:31" s="12" customFormat="1" ht="15" customHeight="1">
      <c r="A32" s="2">
        <v>25</v>
      </c>
      <c r="B32" s="3" t="s">
        <v>57</v>
      </c>
      <c r="C32" s="5" t="s">
        <v>70</v>
      </c>
      <c r="D32" s="12">
        <f>_xlfn.RANK.EQ('Valeurs des indices'!E32,'Valeurs des indices'!$E32:$AE32,0)</f>
        <v>1</v>
      </c>
      <c r="E32" s="12">
        <f>_xlfn.RANK.EQ('Valeurs des indices'!F32,'Valeurs des indices'!$E32:$AE32,0)</f>
        <v>16</v>
      </c>
      <c r="F32" s="12">
        <f>_xlfn.RANK.EQ('Valeurs des indices'!G32,'Valeurs des indices'!$E32:$AE32,0)</f>
        <v>1</v>
      </c>
      <c r="G32" s="12">
        <f>_xlfn.RANK.EQ('Valeurs des indices'!H32,'Valeurs des indices'!$E32:$AE32,0)</f>
        <v>16</v>
      </c>
      <c r="H32" s="12">
        <f>_xlfn.RANK.EQ('Valeurs des indices'!I32,'Valeurs des indices'!$E32:$AE32,0)</f>
        <v>16</v>
      </c>
      <c r="I32" s="12">
        <f>_xlfn.RANK.EQ('Valeurs des indices'!J32,'Valeurs des indices'!$E32:$AE32,0)</f>
        <v>12</v>
      </c>
      <c r="J32" s="12">
        <f>_xlfn.RANK.EQ('Valeurs des indices'!K32,'Valeurs des indices'!$E32:$AE32,0)</f>
        <v>1</v>
      </c>
      <c r="K32" s="12">
        <f>_xlfn.RANK.EQ('Valeurs des indices'!L32,'Valeurs des indices'!$E32:$AE32,0)</f>
        <v>1</v>
      </c>
      <c r="L32" s="12">
        <f>_xlfn.RANK.EQ('Valeurs des indices'!M32,'Valeurs des indices'!$E32:$AE32,0)</f>
        <v>16</v>
      </c>
      <c r="M32" s="12">
        <f>_xlfn.RANK.EQ('Valeurs des indices'!N32,'Valeurs des indices'!$E32:$AE32,0)</f>
        <v>1</v>
      </c>
      <c r="N32" s="12">
        <f>_xlfn.RANK.EQ('Valeurs des indices'!O32,'Valeurs des indices'!$E32:$AE32,0)</f>
        <v>12</v>
      </c>
      <c r="O32" s="12">
        <f>_xlfn.RANK.EQ('Valeurs des indices'!P32,'Valeurs des indices'!$E32:$AE32,0)</f>
        <v>16</v>
      </c>
      <c r="P32" s="12">
        <f>_xlfn.RANK.EQ('Valeurs des indices'!Q32,'Valeurs des indices'!$E32:$AE32,0)</f>
        <v>1</v>
      </c>
      <c r="Q32" s="12">
        <f>_xlfn.RANK.EQ('Valeurs des indices'!R32,'Valeurs des indices'!$E32:$AE32,0)</f>
        <v>16</v>
      </c>
      <c r="R32" s="12">
        <f>_xlfn.RANK.EQ('Valeurs des indices'!S32,'Valeurs des indices'!$E32:$AE32,0)</f>
        <v>16</v>
      </c>
      <c r="S32" s="12">
        <f>_xlfn.RANK.EQ('Valeurs des indices'!T32,'Valeurs des indices'!$E32:$AE32,0)</f>
        <v>12</v>
      </c>
      <c r="T32" s="12">
        <f>_xlfn.RANK.EQ('Valeurs des indices'!U32,'Valeurs des indices'!$E32:$AE32,0)</f>
        <v>16</v>
      </c>
      <c r="U32" s="12">
        <f>_xlfn.RANK.EQ('Valeurs des indices'!V32,'Valeurs des indices'!$E32:$AE32,0)</f>
        <v>16</v>
      </c>
      <c r="V32" s="12">
        <f>_xlfn.RANK.EQ('Valeurs des indices'!W32,'Valeurs des indices'!$E32:$AE32,0)</f>
        <v>16</v>
      </c>
      <c r="W32" s="12">
        <f>_xlfn.RANK.EQ('Valeurs des indices'!X32,'Valeurs des indices'!$E32:$AE32,0)</f>
        <v>16</v>
      </c>
      <c r="X32" s="12">
        <f>_xlfn.RANK.EQ('Valeurs des indices'!Y32,'Valeurs des indices'!$E32:$AE32,0)</f>
        <v>1</v>
      </c>
      <c r="Y32" s="12">
        <f>_xlfn.RANK.EQ('Valeurs des indices'!Z32,'Valeurs des indices'!$E32:$AE32,0)</f>
        <v>12</v>
      </c>
      <c r="Z32" s="12">
        <f>_xlfn.RANK.EQ('Valeurs des indices'!AA32,'Valeurs des indices'!$E32:$AE32,0)</f>
        <v>1</v>
      </c>
      <c r="AA32" s="12">
        <f>_xlfn.RANK.EQ('Valeurs des indices'!AB32,'Valeurs des indices'!$E32:$AE32,0)</f>
        <v>1</v>
      </c>
      <c r="AB32" s="12">
        <f>_xlfn.RANK.EQ('Valeurs des indices'!AC32,'Valeurs des indices'!$E32:$AE32,0)</f>
        <v>1</v>
      </c>
      <c r="AC32" s="12">
        <f>_xlfn.RANK.EQ('Valeurs des indices'!AD32,'Valeurs des indices'!$E32:$AE32,0)</f>
        <v>16</v>
      </c>
      <c r="AD32" s="12">
        <f>_xlfn.RANK.EQ('Valeurs des indices'!AE32,'Valeurs des indices'!$E32:$AE32,0)</f>
        <v>1</v>
      </c>
      <c r="AE32" s="10"/>
    </row>
    <row r="33" spans="1:31" s="12" customFormat="1" ht="15" customHeight="1">
      <c r="A33" s="2">
        <v>26</v>
      </c>
      <c r="B33" s="3" t="s">
        <v>58</v>
      </c>
      <c r="C33" s="5" t="s">
        <v>70</v>
      </c>
      <c r="D33" s="12">
        <f>_xlfn.RANK.EQ('Valeurs des indices'!E33,'Valeurs des indices'!$E33:$AE33,0)</f>
        <v>2</v>
      </c>
      <c r="E33" s="12">
        <f>_xlfn.RANK.EQ('Valeurs des indices'!F33,'Valeurs des indices'!$E33:$AE33,0)</f>
        <v>2</v>
      </c>
      <c r="F33" s="12">
        <f>_xlfn.RANK.EQ('Valeurs des indices'!G33,'Valeurs des indices'!$E33:$AE33,0)</f>
        <v>2</v>
      </c>
      <c r="G33" s="12">
        <f>_xlfn.RANK.EQ('Valeurs des indices'!H33,'Valeurs des indices'!$E33:$AE33,0)</f>
        <v>20</v>
      </c>
      <c r="H33" s="12">
        <f>_xlfn.RANK.EQ('Valeurs des indices'!I33,'Valeurs des indices'!$E33:$AE33,0)</f>
        <v>2</v>
      </c>
      <c r="I33" s="12">
        <f>_xlfn.RANK.EQ('Valeurs des indices'!J33,'Valeurs des indices'!$E33:$AE33,0)</f>
        <v>2</v>
      </c>
      <c r="J33" s="12">
        <f>_xlfn.RANK.EQ('Valeurs des indices'!K33,'Valeurs des indices'!$E33:$AE33,0)</f>
        <v>2</v>
      </c>
      <c r="K33" s="12">
        <f>_xlfn.RANK.EQ('Valeurs des indices'!L33,'Valeurs des indices'!$E33:$AE33,0)</f>
        <v>2</v>
      </c>
      <c r="L33" s="12">
        <f>_xlfn.RANK.EQ('Valeurs des indices'!M33,'Valeurs des indices'!$E33:$AE33,0)</f>
        <v>2</v>
      </c>
      <c r="M33" s="12">
        <f>_xlfn.RANK.EQ('Valeurs des indices'!N33,'Valeurs des indices'!$E33:$AE33,0)</f>
        <v>2</v>
      </c>
      <c r="N33" s="12">
        <f>_xlfn.RANK.EQ('Valeurs des indices'!O33,'Valeurs des indices'!$E33:$AE33,0)</f>
        <v>2</v>
      </c>
      <c r="O33" s="12">
        <f>_xlfn.RANK.EQ('Valeurs des indices'!P33,'Valeurs des indices'!$E33:$AE33,0)</f>
        <v>20</v>
      </c>
      <c r="P33" s="12">
        <f>_xlfn.RANK.EQ('Valeurs des indices'!Q33,'Valeurs des indices'!$E33:$AE33,0)</f>
        <v>20</v>
      </c>
      <c r="Q33" s="12">
        <f>_xlfn.RANK.EQ('Valeurs des indices'!R33,'Valeurs des indices'!$E33:$AE33,0)</f>
        <v>2</v>
      </c>
      <c r="R33" s="12">
        <f>_xlfn.RANK.EQ('Valeurs des indices'!S33,'Valeurs des indices'!$E33:$AE33,0)</f>
        <v>2</v>
      </c>
      <c r="S33" s="12">
        <f>_xlfn.RANK.EQ('Valeurs des indices'!T33,'Valeurs des indices'!$E33:$AE33,0)</f>
        <v>2</v>
      </c>
      <c r="T33" s="12">
        <f>_xlfn.RANK.EQ('Valeurs des indices'!U33,'Valeurs des indices'!$E33:$AE33,0)</f>
        <v>20</v>
      </c>
      <c r="U33" s="12">
        <f>_xlfn.RANK.EQ('Valeurs des indices'!V33,'Valeurs des indices'!$E33:$AE33,0)</f>
        <v>20</v>
      </c>
      <c r="V33" s="12">
        <f>_xlfn.RANK.EQ('Valeurs des indices'!W33,'Valeurs des indices'!$E33:$AE33,0)</f>
        <v>2</v>
      </c>
      <c r="W33" s="12">
        <f>_xlfn.RANK.EQ('Valeurs des indices'!X33,'Valeurs des indices'!$E33:$AE33,0)</f>
        <v>2</v>
      </c>
      <c r="X33" s="12">
        <f>_xlfn.RANK.EQ('Valeurs des indices'!Y33,'Valeurs des indices'!$E33:$AE33,0)</f>
        <v>1</v>
      </c>
      <c r="Y33" s="12">
        <f>_xlfn.RANK.EQ('Valeurs des indices'!Z33,'Valeurs des indices'!$E33:$AE33,0)</f>
        <v>2</v>
      </c>
      <c r="Z33" s="12">
        <f>_xlfn.RANK.EQ('Valeurs des indices'!AA33,'Valeurs des indices'!$E33:$AE33,0)</f>
        <v>2</v>
      </c>
      <c r="AA33" s="12">
        <f>_xlfn.RANK.EQ('Valeurs des indices'!AB33,'Valeurs des indices'!$E33:$AE33,0)</f>
        <v>20</v>
      </c>
      <c r="AB33" s="12">
        <f>_xlfn.RANK.EQ('Valeurs des indices'!AC33,'Valeurs des indices'!$E33:$AE33,0)</f>
        <v>20</v>
      </c>
      <c r="AC33" s="12">
        <f>_xlfn.RANK.EQ('Valeurs des indices'!AD33,'Valeurs des indices'!$E33:$AE33,0)</f>
        <v>20</v>
      </c>
      <c r="AD33" s="12">
        <f>_xlfn.RANK.EQ('Valeurs des indices'!AE33,'Valeurs des indices'!$E33:$AE33,0)</f>
        <v>2</v>
      </c>
      <c r="AE33" s="10"/>
    </row>
    <row r="34" spans="1:31" s="12" customFormat="1" ht="15" customHeight="1">
      <c r="A34" s="2">
        <v>27</v>
      </c>
      <c r="B34" s="3" t="s">
        <v>59</v>
      </c>
      <c r="C34" s="5" t="s">
        <v>70</v>
      </c>
      <c r="D34" s="12">
        <f>_xlfn.RANK.EQ('Valeurs des indices'!E34,'Valeurs des indices'!$E34:$AE34,0)</f>
        <v>15</v>
      </c>
      <c r="E34" s="12">
        <f>_xlfn.RANK.EQ('Valeurs des indices'!F34,'Valeurs des indices'!$E34:$AE34,0)</f>
        <v>1</v>
      </c>
      <c r="F34" s="12">
        <f>_xlfn.RANK.EQ('Valeurs des indices'!G34,'Valeurs des indices'!$E34:$AE34,0)</f>
        <v>15</v>
      </c>
      <c r="G34" s="12">
        <f>_xlfn.RANK.EQ('Valeurs des indices'!H34,'Valeurs des indices'!$E34:$AE34,0)</f>
        <v>1</v>
      </c>
      <c r="H34" s="12">
        <f>_xlfn.RANK.EQ('Valeurs des indices'!I34,'Valeurs des indices'!$E34:$AE34,0)</f>
        <v>1</v>
      </c>
      <c r="I34" s="12">
        <f>_xlfn.RANK.EQ('Valeurs des indices'!J34,'Valeurs des indices'!$E34:$AE34,0)</f>
        <v>1</v>
      </c>
      <c r="J34" s="12">
        <f>_xlfn.RANK.EQ('Valeurs des indices'!K34,'Valeurs des indices'!$E34:$AE34,0)</f>
        <v>1</v>
      </c>
      <c r="K34" s="12">
        <f>_xlfn.RANK.EQ('Valeurs des indices'!L34,'Valeurs des indices'!$E34:$AE34,0)</f>
        <v>1</v>
      </c>
      <c r="L34" s="12">
        <f>_xlfn.RANK.EQ('Valeurs des indices'!M34,'Valeurs des indices'!$E34:$AE34,0)</f>
        <v>1</v>
      </c>
      <c r="M34" s="12">
        <f>_xlfn.RANK.EQ('Valeurs des indices'!N34,'Valeurs des indices'!$E34:$AE34,0)</f>
        <v>15</v>
      </c>
      <c r="N34" s="12">
        <f>_xlfn.RANK.EQ('Valeurs des indices'!O34,'Valeurs des indices'!$E34:$AE34,0)</f>
        <v>1</v>
      </c>
      <c r="O34" s="12">
        <f>_xlfn.RANK.EQ('Valeurs des indices'!P34,'Valeurs des indices'!$E34:$AE34,0)</f>
        <v>15</v>
      </c>
      <c r="P34" s="12">
        <f>_xlfn.RANK.EQ('Valeurs des indices'!Q34,'Valeurs des indices'!$E34:$AE34,0)</f>
        <v>1</v>
      </c>
      <c r="Q34" s="12">
        <f>_xlfn.RANK.EQ('Valeurs des indices'!R34,'Valeurs des indices'!$E34:$AE34,0)</f>
        <v>27</v>
      </c>
      <c r="R34" s="12">
        <f>_xlfn.RANK.EQ('Valeurs des indices'!S34,'Valeurs des indices'!$E34:$AE34,0)</f>
        <v>15</v>
      </c>
      <c r="S34" s="12">
        <f>_xlfn.RANK.EQ('Valeurs des indices'!T34,'Valeurs des indices'!$E34:$AE34,0)</f>
        <v>15</v>
      </c>
      <c r="T34" s="12">
        <f>_xlfn.RANK.EQ('Valeurs des indices'!U34,'Valeurs des indices'!$E34:$AE34,0)</f>
        <v>13</v>
      </c>
      <c r="U34" s="12">
        <f>_xlfn.RANK.EQ('Valeurs des indices'!V34,'Valeurs des indices'!$E34:$AE34,0)</f>
        <v>15</v>
      </c>
      <c r="V34" s="12">
        <f>_xlfn.RANK.EQ('Valeurs des indices'!W34,'Valeurs des indices'!$E34:$AE34,0)</f>
        <v>15</v>
      </c>
      <c r="W34" s="12">
        <f>_xlfn.RANK.EQ('Valeurs des indices'!X34,'Valeurs des indices'!$E34:$AE34,0)</f>
        <v>15</v>
      </c>
      <c r="X34" s="12">
        <f>_xlfn.RANK.EQ('Valeurs des indices'!Y34,'Valeurs des indices'!$E34:$AE34,0)</f>
        <v>13</v>
      </c>
      <c r="Y34" s="12">
        <f>_xlfn.RANK.EQ('Valeurs des indices'!Z34,'Valeurs des indices'!$E34:$AE34,0)</f>
        <v>26</v>
      </c>
      <c r="Z34" s="12">
        <f>_xlfn.RANK.EQ('Valeurs des indices'!AA34,'Valeurs des indices'!$E34:$AE34,0)</f>
        <v>1</v>
      </c>
      <c r="AA34" s="12">
        <f>_xlfn.RANK.EQ('Valeurs des indices'!AB34,'Valeurs des indices'!$E34:$AE34,0)</f>
        <v>1</v>
      </c>
      <c r="AB34" s="12">
        <f>_xlfn.RANK.EQ('Valeurs des indices'!AC34,'Valeurs des indices'!$E34:$AE34,0)</f>
        <v>15</v>
      </c>
      <c r="AC34" s="12">
        <f>_xlfn.RANK.EQ('Valeurs des indices'!AD34,'Valeurs des indices'!$E34:$AE34,0)</f>
        <v>15</v>
      </c>
      <c r="AD34" s="12">
        <f>_xlfn.RANK.EQ('Valeurs des indices'!AE34,'Valeurs des indices'!$E34:$AE34,0)</f>
        <v>1</v>
      </c>
      <c r="AE34" s="10"/>
    </row>
    <row r="35" spans="1:31" s="12" customFormat="1" ht="15" customHeight="1">
      <c r="A35" s="2">
        <v>28</v>
      </c>
      <c r="B35" s="3" t="s">
        <v>60</v>
      </c>
      <c r="C35" s="5" t="s">
        <v>70</v>
      </c>
      <c r="D35" s="12">
        <f>_xlfn.RANK.EQ('Valeurs des indices'!E35,'Valeurs des indices'!$E35:$AE35,0)</f>
        <v>8</v>
      </c>
      <c r="E35" s="12">
        <f>_xlfn.RANK.EQ('Valeurs des indices'!F35,'Valeurs des indices'!$E35:$AE35,0)</f>
        <v>8</v>
      </c>
      <c r="F35" s="12">
        <f>_xlfn.RANK.EQ('Valeurs des indices'!G35,'Valeurs des indices'!$E35:$AE35,0)</f>
        <v>7</v>
      </c>
      <c r="G35" s="12">
        <f>_xlfn.RANK.EQ('Valeurs des indices'!H35,'Valeurs des indices'!$E35:$AE35,0)</f>
        <v>8</v>
      </c>
      <c r="H35" s="12">
        <f>_xlfn.RANK.EQ('Valeurs des indices'!I35,'Valeurs des indices'!$E35:$AE35,0)</f>
        <v>8</v>
      </c>
      <c r="I35" s="12">
        <f>_xlfn.RANK.EQ('Valeurs des indices'!J35,'Valeurs des indices'!$E35:$AE35,0)</f>
        <v>8</v>
      </c>
      <c r="J35" s="12">
        <f>_xlfn.RANK.EQ('Valeurs des indices'!K35,'Valeurs des indices'!$E35:$AE35,0)</f>
        <v>3</v>
      </c>
      <c r="K35" s="12">
        <f>_xlfn.RANK.EQ('Valeurs des indices'!L35,'Valeurs des indices'!$E35:$AE35,0)</f>
        <v>5</v>
      </c>
      <c r="L35" s="12">
        <f>_xlfn.RANK.EQ('Valeurs des indices'!M35,'Valeurs des indices'!$E35:$AE35,0)</f>
        <v>8</v>
      </c>
      <c r="M35" s="12">
        <f>_xlfn.RANK.EQ('Valeurs des indices'!N35,'Valeurs des indices'!$E35:$AE35,0)</f>
        <v>6</v>
      </c>
      <c r="N35" s="12">
        <f>_xlfn.RANK.EQ('Valeurs des indices'!O35,'Valeurs des indices'!$E35:$AE35,0)</f>
        <v>1</v>
      </c>
      <c r="O35" s="12">
        <f>_xlfn.RANK.EQ('Valeurs des indices'!P35,'Valeurs des indices'!$E35:$AE35,0)</f>
        <v>8</v>
      </c>
      <c r="P35" s="12">
        <f>_xlfn.RANK.EQ('Valeurs des indices'!Q35,'Valeurs des indices'!$E35:$AE35,0)</f>
        <v>1</v>
      </c>
      <c r="Q35" s="12">
        <f>_xlfn.RANK.EQ('Valeurs des indices'!R35,'Valeurs des indices'!$E35:$AE35,0)</f>
        <v>8</v>
      </c>
      <c r="R35" s="12">
        <f>_xlfn.RANK.EQ('Valeurs des indices'!S35,'Valeurs des indices'!$E35:$AE35,0)</f>
        <v>8</v>
      </c>
      <c r="S35" s="12">
        <f>_xlfn.RANK.EQ('Valeurs des indices'!T35,'Valeurs des indices'!$E35:$AE35,0)</f>
        <v>8</v>
      </c>
      <c r="T35" s="12">
        <f>_xlfn.RANK.EQ('Valeurs des indices'!U35,'Valeurs des indices'!$E35:$AE35,0)</f>
        <v>8</v>
      </c>
      <c r="U35" s="12">
        <f>_xlfn.RANK.EQ('Valeurs des indices'!V35,'Valeurs des indices'!$E35:$AE35,0)</f>
        <v>8</v>
      </c>
      <c r="V35" s="12">
        <f>_xlfn.RANK.EQ('Valeurs des indices'!W35,'Valeurs des indices'!$E35:$AE35,0)</f>
        <v>8</v>
      </c>
      <c r="W35" s="12">
        <f>_xlfn.RANK.EQ('Valeurs des indices'!X35,'Valeurs des indices'!$E35:$AE35,0)</f>
        <v>8</v>
      </c>
      <c r="X35" s="12">
        <f>_xlfn.RANK.EQ('Valeurs des indices'!Y35,'Valeurs des indices'!$E35:$AE35,0)</f>
        <v>8</v>
      </c>
      <c r="Y35" s="12">
        <f>_xlfn.RANK.EQ('Valeurs des indices'!Z35,'Valeurs des indices'!$E35:$AE35,0)</f>
        <v>8</v>
      </c>
      <c r="Z35" s="12">
        <f>_xlfn.RANK.EQ('Valeurs des indices'!AA35,'Valeurs des indices'!$E35:$AE35,0)</f>
        <v>3</v>
      </c>
      <c r="AA35" s="12">
        <f>_xlfn.RANK.EQ('Valeurs des indices'!AB35,'Valeurs des indices'!$E35:$AE35,0)</f>
        <v>8</v>
      </c>
      <c r="AB35" s="12">
        <f>_xlfn.RANK.EQ('Valeurs des indices'!AC35,'Valeurs des indices'!$E35:$AE35,0)</f>
        <v>8</v>
      </c>
      <c r="AC35" s="12">
        <f>_xlfn.RANK.EQ('Valeurs des indices'!AD35,'Valeurs des indices'!$E35:$AE35,0)</f>
        <v>8</v>
      </c>
      <c r="AD35" s="12">
        <f>_xlfn.RANK.EQ('Valeurs des indices'!AE35,'Valeurs des indices'!$E35:$AE35,0)</f>
        <v>8</v>
      </c>
      <c r="AE35" s="10"/>
    </row>
    <row r="36" spans="1:31" s="12" customFormat="1" ht="15" customHeight="1">
      <c r="A36" s="2">
        <v>29</v>
      </c>
      <c r="B36" s="3" t="s">
        <v>61</v>
      </c>
      <c r="C36" s="5" t="s">
        <v>70</v>
      </c>
      <c r="D36" s="12">
        <f>_xlfn.RANK.EQ('Valeurs des indices'!E36,'Valeurs des indices'!$E36:$AE36,0)</f>
        <v>15</v>
      </c>
      <c r="E36" s="12">
        <f>_xlfn.RANK.EQ('Valeurs des indices'!F36,'Valeurs des indices'!$E36:$AE36,0)</f>
        <v>10</v>
      </c>
      <c r="F36" s="12">
        <f>_xlfn.RANK.EQ('Valeurs des indices'!G36,'Valeurs des indices'!$E36:$AE36,0)</f>
        <v>11</v>
      </c>
      <c r="G36" s="12">
        <f>_xlfn.RANK.EQ('Valeurs des indices'!H36,'Valeurs des indices'!$E36:$AE36,0)</f>
        <v>5</v>
      </c>
      <c r="H36" s="12">
        <f>_xlfn.RANK.EQ('Valeurs des indices'!I36,'Valeurs des indices'!$E36:$AE36,0)</f>
        <v>14</v>
      </c>
      <c r="I36" s="12">
        <f>_xlfn.RANK.EQ('Valeurs des indices'!J36,'Valeurs des indices'!$E36:$AE36,0)</f>
        <v>5</v>
      </c>
      <c r="J36" s="12">
        <f>_xlfn.RANK.EQ('Valeurs des indices'!K36,'Valeurs des indices'!$E36:$AE36,0)</f>
        <v>4</v>
      </c>
      <c r="K36" s="12">
        <f>_xlfn.RANK.EQ('Valeurs des indices'!L36,'Valeurs des indices'!$E36:$AE36,0)</f>
        <v>1</v>
      </c>
      <c r="L36" s="12">
        <f>_xlfn.RANK.EQ('Valeurs des indices'!M36,'Valeurs des indices'!$E36:$AE36,0)</f>
        <v>15</v>
      </c>
      <c r="M36" s="12">
        <f>_xlfn.RANK.EQ('Valeurs des indices'!N36,'Valeurs des indices'!$E36:$AE36,0)</f>
        <v>21</v>
      </c>
      <c r="N36" s="12">
        <f>_xlfn.RANK.EQ('Valeurs des indices'!O36,'Valeurs des indices'!$E36:$AE36,0)</f>
        <v>5</v>
      </c>
      <c r="O36" s="12">
        <f>_xlfn.RANK.EQ('Valeurs des indices'!P36,'Valeurs des indices'!$E36:$AE36,0)</f>
        <v>11</v>
      </c>
      <c r="P36" s="12">
        <f>_xlfn.RANK.EQ('Valeurs des indices'!Q36,'Valeurs des indices'!$E36:$AE36,0)</f>
        <v>1</v>
      </c>
      <c r="Q36" s="12">
        <f>_xlfn.RANK.EQ('Valeurs des indices'!R36,'Valeurs des indices'!$E36:$AE36,0)</f>
        <v>21</v>
      </c>
      <c r="R36" s="12">
        <f>_xlfn.RANK.EQ('Valeurs des indices'!S36,'Valeurs des indices'!$E36:$AE36,0)</f>
        <v>21</v>
      </c>
      <c r="S36" s="12">
        <f>_xlfn.RANK.EQ('Valeurs des indices'!T36,'Valeurs des indices'!$E36:$AE36,0)</f>
        <v>21</v>
      </c>
      <c r="T36" s="12">
        <f>_xlfn.RANK.EQ('Valeurs des indices'!U36,'Valeurs des indices'!$E36:$AE36,0)</f>
        <v>5</v>
      </c>
      <c r="U36" s="12">
        <f>_xlfn.RANK.EQ('Valeurs des indices'!V36,'Valeurs des indices'!$E36:$AE36,0)</f>
        <v>11</v>
      </c>
      <c r="V36" s="12">
        <f>_xlfn.RANK.EQ('Valeurs des indices'!W36,'Valeurs des indices'!$E36:$AE36,0)</f>
        <v>21</v>
      </c>
      <c r="W36" s="12">
        <f>_xlfn.RANK.EQ('Valeurs des indices'!X36,'Valeurs des indices'!$E36:$AE36,0)</f>
        <v>15</v>
      </c>
      <c r="X36" s="12">
        <f>_xlfn.RANK.EQ('Valeurs des indices'!Y36,'Valeurs des indices'!$E36:$AE36,0)</f>
        <v>15</v>
      </c>
      <c r="Y36" s="12">
        <f>_xlfn.RANK.EQ('Valeurs des indices'!Z36,'Valeurs des indices'!$E36:$AE36,0)</f>
        <v>21</v>
      </c>
      <c r="Z36" s="12">
        <f>_xlfn.RANK.EQ('Valeurs des indices'!AA36,'Valeurs des indices'!$E36:$AE36,0)</f>
        <v>1</v>
      </c>
      <c r="AA36" s="12">
        <f>_xlfn.RANK.EQ('Valeurs des indices'!AB36,'Valeurs des indices'!$E36:$AE36,0)</f>
        <v>15</v>
      </c>
      <c r="AB36" s="12">
        <f>_xlfn.RANK.EQ('Valeurs des indices'!AC36,'Valeurs des indices'!$E36:$AE36,0)</f>
        <v>15</v>
      </c>
      <c r="AC36" s="12">
        <f>_xlfn.RANK.EQ('Valeurs des indices'!AD36,'Valeurs des indices'!$E36:$AE36,0)</f>
        <v>5</v>
      </c>
      <c r="AD36" s="12">
        <f>_xlfn.RANK.EQ('Valeurs des indices'!AE36,'Valeurs des indices'!$E36:$AE36,0)</f>
        <v>27</v>
      </c>
      <c r="AE36" s="10"/>
    </row>
    <row r="39" spans="1:31" ht="15" customHeight="1">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row>
    <row r="61" spans="2:2" ht="15" customHeight="1">
      <c r="B61" s="12"/>
    </row>
    <row r="81" spans="31:31" ht="15" customHeight="1">
      <c r="AE81"/>
    </row>
  </sheetData>
  <mergeCells count="5">
    <mergeCell ref="A5:B5"/>
    <mergeCell ref="A3:B3"/>
    <mergeCell ref="A4:B4"/>
    <mergeCell ref="A23:B23"/>
    <mergeCell ref="A24:B2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502E1-8D33-49A3-A8A8-B0B3CB605519}">
  <dimension ref="A1:AJ70"/>
  <sheetViews>
    <sheetView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609375" defaultRowHeight="15" customHeight="1"/>
  <cols>
    <col min="1" max="1" width="3.765625" customWidth="1"/>
    <col min="2" max="2" width="38.07421875" customWidth="1"/>
    <col min="3" max="3" width="13.4609375" customWidth="1"/>
    <col min="4" max="4" width="70.53515625" customWidth="1"/>
    <col min="5" max="5" width="8.23046875" customWidth="1"/>
    <col min="6" max="6" width="16" style="16" customWidth="1"/>
    <col min="7" max="33" width="6.765625" style="16" customWidth="1"/>
  </cols>
  <sheetData>
    <row r="1" spans="1:36" s="13" customFormat="1" ht="25.1" customHeight="1">
      <c r="A1" s="9" t="s">
        <v>73</v>
      </c>
      <c r="D1" s="3"/>
      <c r="AH1" s="14"/>
    </row>
    <row r="2" spans="1:36" s="13" customFormat="1" ht="25.1" hidden="1" customHeight="1">
      <c r="A2" s="9"/>
      <c r="C2" s="1"/>
      <c r="D2" s="7"/>
      <c r="E2" s="7"/>
      <c r="F2" s="19"/>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4"/>
    </row>
    <row r="3" spans="1:36" s="13" customFormat="1" ht="25.1" hidden="1" customHeight="1">
      <c r="A3" s="9"/>
      <c r="C3" s="1"/>
      <c r="D3" s="7"/>
      <c r="E3" s="7"/>
      <c r="F3" s="19"/>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4"/>
    </row>
    <row r="4" spans="1:36" s="42" customFormat="1" ht="28.85" customHeight="1">
      <c r="A4" s="4"/>
      <c r="C4" s="47" t="s">
        <v>66</v>
      </c>
      <c r="D4" s="110" t="s">
        <v>76</v>
      </c>
      <c r="E4" s="110" t="s">
        <v>77</v>
      </c>
      <c r="F4" s="176" t="s">
        <v>78</v>
      </c>
      <c r="G4" s="111" t="s">
        <v>0</v>
      </c>
      <c r="H4" s="111" t="s">
        <v>1</v>
      </c>
      <c r="I4" s="111" t="s">
        <v>2</v>
      </c>
      <c r="J4" s="111" t="s">
        <v>3</v>
      </c>
      <c r="K4" s="111" t="s">
        <v>4</v>
      </c>
      <c r="L4" s="111" t="s">
        <v>5</v>
      </c>
      <c r="M4" s="111" t="s">
        <v>6</v>
      </c>
      <c r="N4" s="111" t="s">
        <v>7</v>
      </c>
      <c r="O4" s="111" t="s">
        <v>8</v>
      </c>
      <c r="P4" s="111" t="s">
        <v>9</v>
      </c>
      <c r="Q4" s="111" t="s">
        <v>10</v>
      </c>
      <c r="R4" s="111" t="s">
        <v>11</v>
      </c>
      <c r="S4" s="111" t="s">
        <v>12</v>
      </c>
      <c r="T4" s="111" t="s">
        <v>13</v>
      </c>
      <c r="U4" s="111" t="s">
        <v>14</v>
      </c>
      <c r="V4" s="111" t="s">
        <v>15</v>
      </c>
      <c r="W4" s="111" t="s">
        <v>16</v>
      </c>
      <c r="X4" s="111" t="s">
        <v>17</v>
      </c>
      <c r="Y4" s="111" t="s">
        <v>18</v>
      </c>
      <c r="Z4" s="111" t="s">
        <v>19</v>
      </c>
      <c r="AA4" s="111" t="s">
        <v>20</v>
      </c>
      <c r="AB4" s="111" t="s">
        <v>21</v>
      </c>
      <c r="AC4" s="111" t="s">
        <v>22</v>
      </c>
      <c r="AD4" s="111" t="s">
        <v>23</v>
      </c>
      <c r="AE4" s="111" t="s">
        <v>24</v>
      </c>
      <c r="AF4" s="111" t="s">
        <v>25</v>
      </c>
      <c r="AG4" s="111" t="s">
        <v>26</v>
      </c>
      <c r="AH4" s="72"/>
    </row>
    <row r="5" spans="1:36" ht="15" customHeight="1">
      <c r="A5" s="197" t="s">
        <v>74</v>
      </c>
      <c r="B5" s="197"/>
      <c r="C5" s="1"/>
      <c r="D5" s="6"/>
      <c r="E5" s="6"/>
      <c r="F5" s="21"/>
      <c r="G5" s="12"/>
      <c r="AH5" s="10"/>
    </row>
    <row r="6" spans="1:36" ht="28.85" customHeight="1">
      <c r="A6" s="91">
        <v>1</v>
      </c>
      <c r="B6" s="39" t="s">
        <v>33</v>
      </c>
      <c r="C6" s="23" t="s">
        <v>28</v>
      </c>
      <c r="D6" s="177" t="s">
        <v>101</v>
      </c>
      <c r="E6" s="180" t="s">
        <v>99</v>
      </c>
      <c r="F6" s="199" t="s">
        <v>30</v>
      </c>
      <c r="G6" s="100">
        <v>15.772906074241099</v>
      </c>
      <c r="H6" s="100">
        <v>16.3585767284243</v>
      </c>
      <c r="I6" s="100">
        <v>20.259552748662397</v>
      </c>
      <c r="J6" s="100">
        <v>22.271660905112</v>
      </c>
      <c r="K6" s="100">
        <v>19.2982183470106</v>
      </c>
      <c r="L6" s="100">
        <v>23.256091332070799</v>
      </c>
      <c r="M6" s="100">
        <v>19.9264746741317</v>
      </c>
      <c r="N6" s="100">
        <v>25.471135957681202</v>
      </c>
      <c r="O6" s="100">
        <v>15.411021472086601</v>
      </c>
      <c r="P6" s="100">
        <v>19.417812024544901</v>
      </c>
      <c r="Q6" s="100">
        <v>19.681849652407198</v>
      </c>
      <c r="R6" s="100">
        <v>17.844885249348799</v>
      </c>
      <c r="S6" s="100">
        <v>21.073639062164602</v>
      </c>
      <c r="T6" s="100">
        <v>13.778019481431899</v>
      </c>
      <c r="U6" s="100">
        <v>15.052088963351901</v>
      </c>
      <c r="V6" s="100">
        <v>19.5153090509253</v>
      </c>
      <c r="W6" s="100">
        <v>16.421814495380499</v>
      </c>
      <c r="X6" s="100">
        <v>17.7613296848582</v>
      </c>
      <c r="Y6" s="100">
        <v>12.652332979627701</v>
      </c>
      <c r="Z6" s="100">
        <v>16.884999022370799</v>
      </c>
      <c r="AA6" s="100">
        <v>19.6786870790846</v>
      </c>
      <c r="AB6" s="100">
        <v>13.465945661978701</v>
      </c>
      <c r="AC6" s="100">
        <v>25.638222199481902</v>
      </c>
      <c r="AD6" s="100">
        <v>19.124238695693897</v>
      </c>
      <c r="AE6" s="100">
        <v>11.64891268385</v>
      </c>
      <c r="AF6" s="100">
        <v>17.733711749511798</v>
      </c>
      <c r="AG6" s="166">
        <v>12.833729999999999</v>
      </c>
      <c r="AH6" s="10"/>
    </row>
    <row r="7" spans="1:36" ht="28.85" customHeight="1">
      <c r="A7" s="93">
        <v>2</v>
      </c>
      <c r="B7" s="87" t="s">
        <v>34</v>
      </c>
      <c r="C7" s="5" t="s">
        <v>28</v>
      </c>
      <c r="D7" s="178" t="s">
        <v>102</v>
      </c>
      <c r="E7" s="179" t="s">
        <v>99</v>
      </c>
      <c r="F7" s="200"/>
      <c r="G7" s="15">
        <v>13.6341989813758</v>
      </c>
      <c r="H7" s="15">
        <v>4.8709389761036599</v>
      </c>
      <c r="I7" s="15">
        <v>6.6257113143714603</v>
      </c>
      <c r="J7" s="15">
        <v>13.355724213110001</v>
      </c>
      <c r="K7" s="15">
        <v>8.1629166045822412</v>
      </c>
      <c r="L7" s="15">
        <v>8.1459884577124306</v>
      </c>
      <c r="M7" s="15">
        <v>9.4943871406043705</v>
      </c>
      <c r="N7" s="15">
        <v>12.015693243474999</v>
      </c>
      <c r="O7" s="15">
        <v>6.3250676111277606</v>
      </c>
      <c r="P7" s="15">
        <v>11.811230687467001</v>
      </c>
      <c r="Q7" s="15">
        <v>11.8816165963642</v>
      </c>
      <c r="R7" s="15">
        <v>5.1655637381487702</v>
      </c>
      <c r="S7" s="15">
        <v>11.880099375995099</v>
      </c>
      <c r="T7" s="15">
        <v>4.81693313000142</v>
      </c>
      <c r="U7" s="15">
        <v>5.9511426256759394</v>
      </c>
      <c r="V7" s="15">
        <v>9.7284608327790796</v>
      </c>
      <c r="W7" s="15">
        <v>3.1323443281471199</v>
      </c>
      <c r="X7" s="15">
        <v>12.640864017635501</v>
      </c>
      <c r="Y7" s="15">
        <v>4.1064826719341001</v>
      </c>
      <c r="Z7" s="15">
        <v>8.8851768596072898</v>
      </c>
      <c r="AA7" s="15">
        <v>16.752118641201299</v>
      </c>
      <c r="AB7" s="15">
        <v>7.03471232232258</v>
      </c>
      <c r="AC7" s="15">
        <v>6.3512980853942596</v>
      </c>
      <c r="AD7" s="15">
        <v>20.534550387731201</v>
      </c>
      <c r="AE7" s="15">
        <v>2.6155374039910102</v>
      </c>
      <c r="AF7" s="15">
        <v>13.1727782027485</v>
      </c>
      <c r="AG7" s="89">
        <v>2.6</v>
      </c>
      <c r="AH7" s="10"/>
      <c r="AJ7" s="81"/>
    </row>
    <row r="8" spans="1:36" ht="15" customHeight="1">
      <c r="A8" s="93">
        <v>3</v>
      </c>
      <c r="B8" s="3" t="s">
        <v>35</v>
      </c>
      <c r="C8" s="5" t="s">
        <v>28</v>
      </c>
      <c r="D8" s="179" t="s">
        <v>103</v>
      </c>
      <c r="E8" s="179" t="s">
        <v>99</v>
      </c>
      <c r="F8" s="167" t="s">
        <v>32</v>
      </c>
      <c r="G8" s="15">
        <v>7.7039999999999997</v>
      </c>
      <c r="H8" s="15">
        <v>7.2573333333333334</v>
      </c>
      <c r="I8" s="15">
        <v>10.112</v>
      </c>
      <c r="J8" s="15">
        <v>11.322666666666667</v>
      </c>
      <c r="K8" s="15">
        <v>11.182666666666666</v>
      </c>
      <c r="L8" s="15">
        <v>9.2526666666666664</v>
      </c>
      <c r="M8" s="15">
        <v>10.815333333333333</v>
      </c>
      <c r="N8" s="15">
        <v>7.4219999999999997</v>
      </c>
      <c r="O8" s="15">
        <v>8.6386666666666674</v>
      </c>
      <c r="P8" s="15">
        <v>7.6453333333333333</v>
      </c>
      <c r="Q8" s="15">
        <v>10.586</v>
      </c>
      <c r="R8" s="15">
        <v>7.4433333333333334</v>
      </c>
      <c r="S8" s="15">
        <v>12.564666666666668</v>
      </c>
      <c r="T8" s="15">
        <v>7.6806666666666663</v>
      </c>
      <c r="U8" s="15">
        <v>8.3460000000000001</v>
      </c>
      <c r="V8" s="15">
        <v>9.2379999999999995</v>
      </c>
      <c r="W8" s="15">
        <v>7.003333333333333</v>
      </c>
      <c r="X8" s="15">
        <v>10.599333333333334</v>
      </c>
      <c r="Y8" s="15">
        <v>5.0986666666666665</v>
      </c>
      <c r="Z8" s="15">
        <v>8.7853333333333339</v>
      </c>
      <c r="AA8" s="15">
        <v>7.0006666666666666</v>
      </c>
      <c r="AB8" s="15">
        <v>7.8973333333333331</v>
      </c>
      <c r="AC8" s="15">
        <v>11.591333333333333</v>
      </c>
      <c r="AD8" s="15">
        <v>6.7273333333333332</v>
      </c>
      <c r="AE8" s="15">
        <v>1.4166666666666667</v>
      </c>
      <c r="AF8" s="15">
        <v>7.3153333333333332</v>
      </c>
      <c r="AG8" s="101">
        <v>4.24</v>
      </c>
      <c r="AH8" s="10"/>
    </row>
    <row r="9" spans="1:36" ht="15" customHeight="1">
      <c r="A9" s="93">
        <v>4</v>
      </c>
      <c r="B9" s="3" t="s">
        <v>36</v>
      </c>
      <c r="C9" s="5" t="s">
        <v>28</v>
      </c>
      <c r="D9" s="73" t="s">
        <v>104</v>
      </c>
      <c r="E9" s="179" t="s">
        <v>99</v>
      </c>
      <c r="F9" s="167">
        <v>2025</v>
      </c>
      <c r="G9" s="102">
        <v>11.179382783596479</v>
      </c>
      <c r="H9" s="102">
        <v>10.219856703663176</v>
      </c>
      <c r="I9" s="102">
        <v>13.251959512271377</v>
      </c>
      <c r="J9" s="102">
        <v>15.339208222604345</v>
      </c>
      <c r="K9" s="102">
        <v>18.634589911937887</v>
      </c>
      <c r="L9" s="102">
        <v>16.731322234380698</v>
      </c>
      <c r="M9" s="102">
        <v>16.258219217341463</v>
      </c>
      <c r="N9" s="102">
        <v>12.112170288155907</v>
      </c>
      <c r="O9" s="102">
        <v>11.71827340941066</v>
      </c>
      <c r="P9" s="102">
        <v>12.516994424469804</v>
      </c>
      <c r="Q9" s="102">
        <v>14.836430097441511</v>
      </c>
      <c r="R9" s="102">
        <v>10.64886144546923</v>
      </c>
      <c r="S9" s="102">
        <v>18.894206398832786</v>
      </c>
      <c r="T9" s="102">
        <v>12.334444531290709</v>
      </c>
      <c r="U9" s="102">
        <v>11.295837632223439</v>
      </c>
      <c r="V9" s="102">
        <v>13.690639362201033</v>
      </c>
      <c r="W9" s="102">
        <v>10.140813923193164</v>
      </c>
      <c r="X9" s="102">
        <v>16.969849929654526</v>
      </c>
      <c r="Y9" s="102">
        <v>7.3968172580897305</v>
      </c>
      <c r="Z9" s="102">
        <v>13.956195612526706</v>
      </c>
      <c r="AA9" s="102">
        <v>8.3735857954249404</v>
      </c>
      <c r="AB9" s="102">
        <v>11.014054765254548</v>
      </c>
      <c r="AC9" s="102">
        <v>21.549028711375122</v>
      </c>
      <c r="AD9" s="102">
        <v>9.564871033296857</v>
      </c>
      <c r="AE9" s="102">
        <v>0.6969967693189516</v>
      </c>
      <c r="AF9" s="102">
        <v>9.7933606899067271</v>
      </c>
      <c r="AG9" s="103">
        <v>2.4</v>
      </c>
      <c r="AH9" s="10"/>
    </row>
    <row r="10" spans="1:36" ht="15" customHeight="1">
      <c r="A10" s="93">
        <v>5</v>
      </c>
      <c r="B10" s="3" t="s">
        <v>37</v>
      </c>
      <c r="C10" s="5" t="s">
        <v>29</v>
      </c>
      <c r="D10" s="179" t="s">
        <v>105</v>
      </c>
      <c r="E10" s="179" t="s">
        <v>100</v>
      </c>
      <c r="F10" s="167" t="s">
        <v>32</v>
      </c>
      <c r="G10" s="12">
        <v>10000</v>
      </c>
      <c r="H10" s="12">
        <v>18000</v>
      </c>
      <c r="I10" s="12">
        <v>25000</v>
      </c>
      <c r="J10" s="12">
        <v>16000</v>
      </c>
      <c r="K10" s="12">
        <v>10000</v>
      </c>
      <c r="L10" s="12">
        <v>25600</v>
      </c>
      <c r="M10" s="12">
        <v>12000</v>
      </c>
      <c r="N10" s="12">
        <v>26080</v>
      </c>
      <c r="O10" s="12">
        <v>25500</v>
      </c>
      <c r="P10" s="12">
        <v>10600</v>
      </c>
      <c r="Q10" s="12">
        <v>10500</v>
      </c>
      <c r="R10" s="12">
        <v>5000</v>
      </c>
      <c r="S10" s="12">
        <v>20400</v>
      </c>
      <c r="T10" s="12">
        <v>8100</v>
      </c>
      <c r="U10" s="12">
        <v>10000</v>
      </c>
      <c r="V10" s="12">
        <v>26400</v>
      </c>
      <c r="W10" s="12">
        <v>9400</v>
      </c>
      <c r="X10" s="12">
        <v>25000</v>
      </c>
      <c r="Y10" s="12">
        <v>6000</v>
      </c>
      <c r="Z10" s="12">
        <v>10100</v>
      </c>
      <c r="AA10" s="12">
        <v>25500</v>
      </c>
      <c r="AB10" s="12">
        <v>36000</v>
      </c>
      <c r="AC10" s="12">
        <v>15000</v>
      </c>
      <c r="AD10" s="12">
        <v>3110</v>
      </c>
      <c r="AE10" s="12">
        <v>25000</v>
      </c>
      <c r="AF10" s="12">
        <v>25000</v>
      </c>
      <c r="AG10" s="89">
        <v>0</v>
      </c>
      <c r="AH10" s="10"/>
    </row>
    <row r="11" spans="1:36" ht="15" customHeight="1">
      <c r="A11" s="93">
        <v>6</v>
      </c>
      <c r="B11" s="3" t="s">
        <v>38</v>
      </c>
      <c r="C11" s="5" t="s">
        <v>28</v>
      </c>
      <c r="D11" s="179" t="s">
        <v>106</v>
      </c>
      <c r="E11" s="179" t="s">
        <v>99</v>
      </c>
      <c r="F11" s="167">
        <v>2023</v>
      </c>
      <c r="G11" s="15">
        <v>17.076780831659246</v>
      </c>
      <c r="H11" s="15">
        <v>17.884255370495989</v>
      </c>
      <c r="I11" s="15">
        <v>21.628069488966027</v>
      </c>
      <c r="J11" s="15">
        <v>18.276336687647586</v>
      </c>
      <c r="K11" s="15">
        <v>18.775081684681769</v>
      </c>
      <c r="L11" s="15">
        <v>13.75763887191167</v>
      </c>
      <c r="M11" s="15">
        <v>24.880812238436476</v>
      </c>
      <c r="N11" s="15">
        <v>22.555947393399336</v>
      </c>
      <c r="O11" s="15">
        <v>19.764996177178006</v>
      </c>
      <c r="P11" s="15">
        <v>25.106847478993537</v>
      </c>
      <c r="Q11" s="15">
        <v>20.664335300641419</v>
      </c>
      <c r="R11" s="15">
        <v>17.983518092865019</v>
      </c>
      <c r="S11" s="15">
        <v>17.674147196210292</v>
      </c>
      <c r="T11" s="15">
        <v>16.968121735529472</v>
      </c>
      <c r="U11" s="15">
        <v>18.925472884225837</v>
      </c>
      <c r="V11" s="15">
        <v>16.182036172583512</v>
      </c>
      <c r="W11" s="15">
        <v>15.008827953375297</v>
      </c>
      <c r="X11" s="15">
        <v>17.228440971281621</v>
      </c>
      <c r="Y11" s="15">
        <v>18.481069026514223</v>
      </c>
      <c r="Z11" s="15">
        <v>18.164270048181763</v>
      </c>
      <c r="AA11" s="15">
        <v>16.600932068946442</v>
      </c>
      <c r="AB11" s="15">
        <v>27.052186124382089</v>
      </c>
      <c r="AC11" s="15">
        <v>24.2704890621666</v>
      </c>
      <c r="AD11" s="15">
        <v>27.103047749077312</v>
      </c>
      <c r="AE11" s="15">
        <v>9.4374620455299496</v>
      </c>
      <c r="AF11" s="15">
        <v>16.865908860407703</v>
      </c>
      <c r="AG11" s="101">
        <v>15.7</v>
      </c>
      <c r="AH11" s="10"/>
    </row>
    <row r="12" spans="1:36" ht="14.6">
      <c r="A12" s="93">
        <v>7</v>
      </c>
      <c r="B12" s="3" t="s">
        <v>39</v>
      </c>
      <c r="C12" s="5" t="s">
        <v>28</v>
      </c>
      <c r="D12" s="179" t="s">
        <v>107</v>
      </c>
      <c r="E12" s="179" t="s">
        <v>99</v>
      </c>
      <c r="F12" s="167">
        <v>2023</v>
      </c>
      <c r="G12" s="15">
        <v>10.458586713132027</v>
      </c>
      <c r="H12" s="15">
        <v>11.446718419195484</v>
      </c>
      <c r="I12" s="15">
        <v>15.167599101037633</v>
      </c>
      <c r="J12" s="15">
        <v>21.43874293268825</v>
      </c>
      <c r="K12" s="15">
        <v>13.791217167505135</v>
      </c>
      <c r="L12" s="15">
        <v>13.43594009983361</v>
      </c>
      <c r="M12" s="15">
        <v>17.029287724413191</v>
      </c>
      <c r="N12" s="15">
        <v>19.353190173116946</v>
      </c>
      <c r="O12" s="15">
        <v>14.444957837588079</v>
      </c>
      <c r="P12" s="15">
        <v>12.365038822008975</v>
      </c>
      <c r="Q12" s="15">
        <v>15.277024175559173</v>
      </c>
      <c r="R12" s="15">
        <v>11.272062543552344</v>
      </c>
      <c r="S12" s="15">
        <v>15.83460912831308</v>
      </c>
      <c r="T12" s="15">
        <v>9.2909783989834818</v>
      </c>
      <c r="U12" s="15">
        <v>12.605584232754573</v>
      </c>
      <c r="V12" s="15">
        <v>13.016295908860595</v>
      </c>
      <c r="W12" s="15">
        <v>18.148224183945803</v>
      </c>
      <c r="X12" s="15">
        <v>8.9362585907408807</v>
      </c>
      <c r="Y12" s="15">
        <v>8.8432417274256867</v>
      </c>
      <c r="Z12" s="15">
        <v>10.005089336023412</v>
      </c>
      <c r="AA12" s="15">
        <v>15.549977436823104</v>
      </c>
      <c r="AB12" s="15">
        <v>19.265649192656493</v>
      </c>
      <c r="AC12" s="15">
        <v>17.44414205111185</v>
      </c>
      <c r="AD12" s="15">
        <v>14.695543225344601</v>
      </c>
      <c r="AE12" s="15">
        <v>4.6981905395526864</v>
      </c>
      <c r="AF12" s="15">
        <v>14.378685606508434</v>
      </c>
      <c r="AG12" s="101">
        <v>10.63</v>
      </c>
      <c r="AH12" s="10"/>
    </row>
    <row r="13" spans="1:36" ht="15" customHeight="1">
      <c r="A13" s="93">
        <v>8</v>
      </c>
      <c r="B13" s="3" t="s">
        <v>40</v>
      </c>
      <c r="C13" s="5" t="s">
        <v>28</v>
      </c>
      <c r="D13" s="179" t="s">
        <v>108</v>
      </c>
      <c r="E13" s="179" t="s">
        <v>100</v>
      </c>
      <c r="F13" s="167">
        <v>2023</v>
      </c>
      <c r="G13" s="15">
        <v>43.186643915060472</v>
      </c>
      <c r="H13" s="15">
        <v>26.909397119796392</v>
      </c>
      <c r="I13" s="15">
        <v>45.720017566100509</v>
      </c>
      <c r="J13" s="15">
        <v>36.262720287998256</v>
      </c>
      <c r="K13" s="15">
        <v>34.011559552636186</v>
      </c>
      <c r="L13" s="15">
        <v>24.385781142633917</v>
      </c>
      <c r="M13" s="15">
        <v>34.104720011573221</v>
      </c>
      <c r="N13" s="15">
        <v>20.970103688383581</v>
      </c>
      <c r="O13" s="15">
        <v>37.633865675237125</v>
      </c>
      <c r="P13" s="15">
        <v>44.204773110996747</v>
      </c>
      <c r="Q13" s="15">
        <v>32.545000203905317</v>
      </c>
      <c r="R13" s="15">
        <v>48.209528405088307</v>
      </c>
      <c r="S13" s="15">
        <v>31.623236157073752</v>
      </c>
      <c r="T13" s="15">
        <v>33.45994141244006</v>
      </c>
      <c r="U13" s="15">
        <v>38.436543921419499</v>
      </c>
      <c r="V13" s="15">
        <v>43.353997019925401</v>
      </c>
      <c r="W13" s="15">
        <v>42.186873705884508</v>
      </c>
      <c r="X13" s="15">
        <v>43.909497659288036</v>
      </c>
      <c r="Y13" s="15">
        <v>40.59360998878109</v>
      </c>
      <c r="Z13" s="15">
        <v>47.061785952107435</v>
      </c>
      <c r="AA13" s="15">
        <v>34.074788104085272</v>
      </c>
      <c r="AB13" s="15">
        <v>25.0727453576167</v>
      </c>
      <c r="AC13" s="15">
        <v>32.228269254700081</v>
      </c>
      <c r="AD13" s="15">
        <v>40.353386045562388</v>
      </c>
      <c r="AE13" s="15">
        <v>38.473938917470321</v>
      </c>
      <c r="AF13" s="15">
        <v>54.578356208857649</v>
      </c>
      <c r="AG13" s="101">
        <v>27.015000000000001</v>
      </c>
      <c r="AH13" s="10"/>
    </row>
    <row r="14" spans="1:36" s="13" customFormat="1" ht="15" customHeight="1">
      <c r="A14" s="93">
        <v>9</v>
      </c>
      <c r="B14" s="3" t="s">
        <v>41</v>
      </c>
      <c r="C14" s="5" t="s">
        <v>82</v>
      </c>
      <c r="D14" s="185" t="s">
        <v>93</v>
      </c>
      <c r="E14" s="179" t="s">
        <v>100</v>
      </c>
      <c r="F14" s="167">
        <v>2024</v>
      </c>
      <c r="G14" s="81">
        <v>5.981866666666666</v>
      </c>
      <c r="H14" s="81">
        <v>2.7199555555555546</v>
      </c>
      <c r="I14" s="81">
        <v>2.6076888888888896</v>
      </c>
      <c r="J14" s="81">
        <v>4.644000000000001</v>
      </c>
      <c r="K14" s="81">
        <v>5.9029333333333334</v>
      </c>
      <c r="L14" s="81">
        <v>5.2772222222222229</v>
      </c>
      <c r="M14" s="81">
        <v>4.0651111111111113</v>
      </c>
      <c r="N14" s="81">
        <v>5.8490666666666664</v>
      </c>
      <c r="O14" s="81">
        <v>2.2239555555555564</v>
      </c>
      <c r="P14" s="81">
        <v>5.9605333333333341</v>
      </c>
      <c r="Q14" s="81">
        <v>5.8655555555555559</v>
      </c>
      <c r="R14" s="81">
        <v>5.7677333333333332</v>
      </c>
      <c r="S14" s="81">
        <v>5.9177333333333335</v>
      </c>
      <c r="T14" s="81">
        <v>5.7457333333333338</v>
      </c>
      <c r="U14" s="81">
        <v>3.3848888888888906</v>
      </c>
      <c r="V14" s="81">
        <v>2.3817777777777778</v>
      </c>
      <c r="W14" s="81">
        <v>6</v>
      </c>
      <c r="X14" s="81">
        <v>6</v>
      </c>
      <c r="Y14" s="81">
        <v>5.9798666666666662</v>
      </c>
      <c r="Z14" s="81">
        <v>1.5555555555555556</v>
      </c>
      <c r="AA14" s="81">
        <v>3.4844000000000008</v>
      </c>
      <c r="AB14" s="81">
        <v>2.5016888888888893</v>
      </c>
      <c r="AC14" s="81">
        <v>2.5306222222222212</v>
      </c>
      <c r="AD14" s="81">
        <v>5.9745555555555558</v>
      </c>
      <c r="AE14" s="81">
        <v>5.3941333333333326</v>
      </c>
      <c r="AF14" s="81">
        <v>5.3945555555555558</v>
      </c>
      <c r="AG14" s="104">
        <v>5.7966666666666669</v>
      </c>
      <c r="AH14" s="14"/>
    </row>
    <row r="15" spans="1:36" ht="15" customHeight="1">
      <c r="A15" s="93">
        <v>10</v>
      </c>
      <c r="B15" s="3" t="s">
        <v>42</v>
      </c>
      <c r="C15" s="5" t="s">
        <v>83</v>
      </c>
      <c r="D15" s="185" t="s">
        <v>93</v>
      </c>
      <c r="E15" s="179" t="s">
        <v>100</v>
      </c>
      <c r="F15" s="167">
        <v>2025</v>
      </c>
      <c r="G15" s="12">
        <v>3.5</v>
      </c>
      <c r="H15" s="12">
        <v>0</v>
      </c>
      <c r="I15" s="12">
        <v>4</v>
      </c>
      <c r="J15" s="12">
        <v>3</v>
      </c>
      <c r="K15" s="12">
        <v>4</v>
      </c>
      <c r="L15" s="12">
        <v>1.5</v>
      </c>
      <c r="M15" s="12">
        <v>4.5</v>
      </c>
      <c r="N15" s="12">
        <v>4</v>
      </c>
      <c r="O15" s="12">
        <v>3</v>
      </c>
      <c r="P15" s="12">
        <v>4.5</v>
      </c>
      <c r="Q15" s="12">
        <v>2</v>
      </c>
      <c r="R15" s="12">
        <v>4</v>
      </c>
      <c r="S15" s="12">
        <v>4</v>
      </c>
      <c r="T15" s="12">
        <v>3.5</v>
      </c>
      <c r="U15" s="12">
        <v>3.5</v>
      </c>
      <c r="V15" s="12">
        <v>3</v>
      </c>
      <c r="W15" s="12">
        <v>3</v>
      </c>
      <c r="X15" s="12">
        <v>3</v>
      </c>
      <c r="Y15" s="12">
        <v>2</v>
      </c>
      <c r="Z15" s="12">
        <v>3</v>
      </c>
      <c r="AA15" s="12">
        <v>4.5</v>
      </c>
      <c r="AB15" s="12">
        <v>4</v>
      </c>
      <c r="AC15" s="12">
        <v>3</v>
      </c>
      <c r="AD15" s="12">
        <v>4.5</v>
      </c>
      <c r="AE15" s="12">
        <v>2.5</v>
      </c>
      <c r="AF15" s="12">
        <v>3</v>
      </c>
      <c r="AG15" s="105">
        <v>3</v>
      </c>
      <c r="AH15" s="10"/>
    </row>
    <row r="16" spans="1:36" ht="15" customHeight="1">
      <c r="A16" s="93">
        <v>11</v>
      </c>
      <c r="B16" s="3" t="s">
        <v>43</v>
      </c>
      <c r="C16" s="5" t="s">
        <v>80</v>
      </c>
      <c r="D16" s="179" t="s">
        <v>109</v>
      </c>
      <c r="E16" s="179" t="s">
        <v>100</v>
      </c>
      <c r="F16" s="167">
        <v>2024</v>
      </c>
      <c r="G16" s="12">
        <v>7</v>
      </c>
      <c r="H16" s="12">
        <v>6</v>
      </c>
      <c r="I16" s="12">
        <v>6</v>
      </c>
      <c r="J16" s="12">
        <v>5</v>
      </c>
      <c r="K16" s="12">
        <v>5</v>
      </c>
      <c r="L16" s="12">
        <v>7</v>
      </c>
      <c r="M16" s="12">
        <v>6</v>
      </c>
      <c r="N16" s="12">
        <v>5</v>
      </c>
      <c r="O16" s="12">
        <v>6</v>
      </c>
      <c r="P16" s="12">
        <v>6</v>
      </c>
      <c r="Q16" s="12">
        <v>4</v>
      </c>
      <c r="R16" s="12">
        <v>6</v>
      </c>
      <c r="S16" s="12">
        <v>4</v>
      </c>
      <c r="T16" s="12">
        <v>6</v>
      </c>
      <c r="U16" s="12">
        <v>6</v>
      </c>
      <c r="V16" s="12">
        <v>6</v>
      </c>
      <c r="W16" s="12">
        <v>7</v>
      </c>
      <c r="X16" s="12">
        <v>5</v>
      </c>
      <c r="Y16" s="12">
        <v>7</v>
      </c>
      <c r="Z16" s="12">
        <v>6</v>
      </c>
      <c r="AA16" s="12">
        <v>4</v>
      </c>
      <c r="AB16" s="12">
        <v>4</v>
      </c>
      <c r="AC16" s="12">
        <v>7</v>
      </c>
      <c r="AD16" s="12">
        <v>5</v>
      </c>
      <c r="AE16" s="12">
        <v>7</v>
      </c>
      <c r="AF16" s="12">
        <v>7</v>
      </c>
      <c r="AG16" s="89">
        <v>7</v>
      </c>
      <c r="AH16" s="14"/>
      <c r="AI16" s="10"/>
    </row>
    <row r="17" spans="1:34" ht="15" customHeight="1">
      <c r="A17" s="93">
        <v>12</v>
      </c>
      <c r="B17" s="3" t="s">
        <v>44</v>
      </c>
      <c r="C17" s="5" t="s">
        <v>84</v>
      </c>
      <c r="D17" s="185" t="s">
        <v>93</v>
      </c>
      <c r="E17" s="179" t="s">
        <v>100</v>
      </c>
      <c r="F17" s="167">
        <v>2025</v>
      </c>
      <c r="G17" s="12">
        <v>8</v>
      </c>
      <c r="H17" s="12">
        <v>9</v>
      </c>
      <c r="I17" s="12">
        <v>9</v>
      </c>
      <c r="J17" s="12">
        <v>6</v>
      </c>
      <c r="K17" s="12">
        <v>9</v>
      </c>
      <c r="L17" s="12">
        <v>6</v>
      </c>
      <c r="M17" s="12">
        <v>1</v>
      </c>
      <c r="N17" s="12">
        <v>3</v>
      </c>
      <c r="O17" s="12">
        <v>9</v>
      </c>
      <c r="P17" s="12">
        <v>9</v>
      </c>
      <c r="Q17" s="12">
        <v>1</v>
      </c>
      <c r="R17" s="12">
        <v>4</v>
      </c>
      <c r="S17" s="12">
        <v>4</v>
      </c>
      <c r="T17" s="12">
        <v>8</v>
      </c>
      <c r="U17" s="12">
        <v>9</v>
      </c>
      <c r="V17" s="12">
        <v>5</v>
      </c>
      <c r="W17" s="12">
        <v>6</v>
      </c>
      <c r="X17" s="12">
        <v>6</v>
      </c>
      <c r="Y17" s="12">
        <v>9</v>
      </c>
      <c r="Z17" s="12">
        <v>8</v>
      </c>
      <c r="AA17" s="12">
        <v>7</v>
      </c>
      <c r="AB17" s="12">
        <v>3</v>
      </c>
      <c r="AC17" s="12">
        <v>9</v>
      </c>
      <c r="AD17" s="12">
        <v>3</v>
      </c>
      <c r="AE17" s="12">
        <v>4</v>
      </c>
      <c r="AF17" s="12">
        <v>9</v>
      </c>
      <c r="AG17" s="89">
        <v>6</v>
      </c>
      <c r="AH17" s="10"/>
    </row>
    <row r="18" spans="1:34" ht="15" customHeight="1">
      <c r="A18" s="93">
        <v>13</v>
      </c>
      <c r="B18" s="3" t="s">
        <v>118</v>
      </c>
      <c r="C18" s="5" t="s">
        <v>81</v>
      </c>
      <c r="D18" s="185" t="s">
        <v>93</v>
      </c>
      <c r="E18" s="179" t="s">
        <v>100</v>
      </c>
      <c r="F18" s="167">
        <v>2025</v>
      </c>
      <c r="G18" s="88">
        <v>9</v>
      </c>
      <c r="H18" s="88">
        <v>9</v>
      </c>
      <c r="I18" s="88">
        <v>8</v>
      </c>
      <c r="J18" s="88">
        <v>7</v>
      </c>
      <c r="K18" s="88">
        <v>5</v>
      </c>
      <c r="L18" s="88">
        <v>7</v>
      </c>
      <c r="M18" s="88">
        <v>7</v>
      </c>
      <c r="N18" s="88">
        <v>6</v>
      </c>
      <c r="O18" s="88">
        <v>9</v>
      </c>
      <c r="P18" s="88">
        <v>9</v>
      </c>
      <c r="Q18" s="88">
        <v>8</v>
      </c>
      <c r="R18" s="88">
        <v>9</v>
      </c>
      <c r="S18" s="88">
        <v>8</v>
      </c>
      <c r="T18" s="88">
        <v>9</v>
      </c>
      <c r="U18" s="88">
        <v>9</v>
      </c>
      <c r="V18" s="88">
        <v>8</v>
      </c>
      <c r="W18" s="88">
        <v>9</v>
      </c>
      <c r="X18" s="88">
        <v>9</v>
      </c>
      <c r="Y18" s="88">
        <v>9</v>
      </c>
      <c r="Z18" s="88">
        <v>10</v>
      </c>
      <c r="AA18" s="88">
        <v>10</v>
      </c>
      <c r="AB18" s="88">
        <v>7</v>
      </c>
      <c r="AC18" s="88">
        <v>7</v>
      </c>
      <c r="AD18" s="88">
        <v>8</v>
      </c>
      <c r="AE18" s="88">
        <v>7</v>
      </c>
      <c r="AF18" s="88">
        <v>8</v>
      </c>
      <c r="AG18" s="154">
        <v>8</v>
      </c>
      <c r="AH18" s="10"/>
    </row>
    <row r="19" spans="1:34" ht="28.85" customHeight="1">
      <c r="A19" s="93">
        <v>14</v>
      </c>
      <c r="B19" s="87" t="s">
        <v>46</v>
      </c>
      <c r="C19" s="5" t="s">
        <v>85</v>
      </c>
      <c r="D19" s="73" t="s">
        <v>110</v>
      </c>
      <c r="E19" s="179" t="s">
        <v>100</v>
      </c>
      <c r="F19" s="167">
        <v>2025</v>
      </c>
      <c r="G19" s="86">
        <v>3</v>
      </c>
      <c r="H19" s="86">
        <v>0</v>
      </c>
      <c r="I19" s="86">
        <v>3</v>
      </c>
      <c r="J19" s="86">
        <v>3</v>
      </c>
      <c r="K19" s="86">
        <v>3</v>
      </c>
      <c r="L19" s="86">
        <v>3</v>
      </c>
      <c r="M19" s="86">
        <v>0.6</v>
      </c>
      <c r="N19" s="86">
        <v>0</v>
      </c>
      <c r="O19" s="86">
        <v>3</v>
      </c>
      <c r="P19" s="86">
        <v>3</v>
      </c>
      <c r="Q19" s="86">
        <v>0</v>
      </c>
      <c r="R19" s="86">
        <v>0.8</v>
      </c>
      <c r="S19" s="86">
        <v>0</v>
      </c>
      <c r="T19" s="86">
        <v>0</v>
      </c>
      <c r="U19" s="86">
        <v>2</v>
      </c>
      <c r="V19" s="86">
        <v>3</v>
      </c>
      <c r="W19" s="86">
        <v>2</v>
      </c>
      <c r="X19" s="86">
        <v>0</v>
      </c>
      <c r="Y19" s="86">
        <v>3</v>
      </c>
      <c r="Z19" s="86">
        <v>2</v>
      </c>
      <c r="AA19" s="86">
        <v>2</v>
      </c>
      <c r="AB19" s="86">
        <v>0.66</v>
      </c>
      <c r="AC19" s="86">
        <v>0</v>
      </c>
      <c r="AD19" s="86">
        <v>0.6</v>
      </c>
      <c r="AE19" s="86">
        <v>3</v>
      </c>
      <c r="AF19" s="86">
        <v>0</v>
      </c>
      <c r="AG19" s="89">
        <v>3</v>
      </c>
      <c r="AH19" s="10"/>
    </row>
    <row r="20" spans="1:34" ht="15" customHeight="1">
      <c r="A20" s="93">
        <v>15</v>
      </c>
      <c r="B20" s="3" t="s">
        <v>47</v>
      </c>
      <c r="C20" s="5" t="s">
        <v>86</v>
      </c>
      <c r="D20" s="185" t="s">
        <v>93</v>
      </c>
      <c r="E20" s="179" t="s">
        <v>100</v>
      </c>
      <c r="F20" s="167">
        <v>2025</v>
      </c>
      <c r="G20" s="12">
        <v>2</v>
      </c>
      <c r="H20" s="12">
        <v>0</v>
      </c>
      <c r="I20" s="12">
        <v>1</v>
      </c>
      <c r="J20" s="12">
        <v>1</v>
      </c>
      <c r="K20" s="12">
        <v>2</v>
      </c>
      <c r="L20" s="12">
        <v>2</v>
      </c>
      <c r="M20" s="12">
        <v>0</v>
      </c>
      <c r="N20" s="12">
        <v>0</v>
      </c>
      <c r="O20" s="12">
        <v>0</v>
      </c>
      <c r="P20" s="12">
        <v>0</v>
      </c>
      <c r="Q20" s="12">
        <v>0</v>
      </c>
      <c r="R20" s="12">
        <v>1</v>
      </c>
      <c r="S20" s="12">
        <v>0</v>
      </c>
      <c r="T20" s="12">
        <v>0</v>
      </c>
      <c r="U20" s="12">
        <v>0</v>
      </c>
      <c r="V20" s="12">
        <v>0.5</v>
      </c>
      <c r="W20" s="12">
        <v>0</v>
      </c>
      <c r="X20" s="12">
        <v>1</v>
      </c>
      <c r="Y20" s="12">
        <v>0</v>
      </c>
      <c r="Z20" s="12">
        <v>0</v>
      </c>
      <c r="AA20" s="12">
        <v>0</v>
      </c>
      <c r="AB20" s="12">
        <v>0</v>
      </c>
      <c r="AC20" s="12">
        <v>0</v>
      </c>
      <c r="AD20" s="12">
        <v>1</v>
      </c>
      <c r="AE20" s="12">
        <v>0</v>
      </c>
      <c r="AF20" s="12">
        <v>2</v>
      </c>
      <c r="AG20" s="105">
        <v>0</v>
      </c>
      <c r="AH20" s="10"/>
    </row>
    <row r="21" spans="1:34" ht="15" customHeight="1">
      <c r="A21" s="93">
        <v>16</v>
      </c>
      <c r="B21" s="3" t="s">
        <v>48</v>
      </c>
      <c r="C21" s="5" t="s">
        <v>87</v>
      </c>
      <c r="D21" s="185" t="s">
        <v>93</v>
      </c>
      <c r="E21" s="179" t="s">
        <v>100</v>
      </c>
      <c r="F21" s="167">
        <v>2025</v>
      </c>
      <c r="G21" s="12">
        <v>4</v>
      </c>
      <c r="H21" s="12">
        <v>2</v>
      </c>
      <c r="I21" s="12">
        <v>1</v>
      </c>
      <c r="J21" s="12">
        <v>4</v>
      </c>
      <c r="K21" s="12">
        <v>5</v>
      </c>
      <c r="L21" s="12">
        <v>5</v>
      </c>
      <c r="M21" s="12">
        <v>3</v>
      </c>
      <c r="N21" s="12">
        <v>4</v>
      </c>
      <c r="O21" s="12">
        <v>2</v>
      </c>
      <c r="P21" s="12">
        <v>2</v>
      </c>
      <c r="Q21" s="12">
        <v>3</v>
      </c>
      <c r="R21" s="12">
        <v>2</v>
      </c>
      <c r="S21" s="12">
        <v>4</v>
      </c>
      <c r="T21" s="12">
        <v>2</v>
      </c>
      <c r="U21" s="12">
        <v>3</v>
      </c>
      <c r="V21" s="12">
        <v>1</v>
      </c>
      <c r="W21" s="12">
        <v>1</v>
      </c>
      <c r="X21" s="12">
        <v>2</v>
      </c>
      <c r="Y21" s="12">
        <v>4</v>
      </c>
      <c r="Z21" s="12">
        <v>2</v>
      </c>
      <c r="AA21" s="12">
        <v>5</v>
      </c>
      <c r="AB21" s="12">
        <v>5</v>
      </c>
      <c r="AC21" s="12">
        <v>3</v>
      </c>
      <c r="AD21" s="12">
        <v>4</v>
      </c>
      <c r="AE21" s="12">
        <v>2</v>
      </c>
      <c r="AF21" s="12">
        <v>1</v>
      </c>
      <c r="AG21" s="105">
        <v>3</v>
      </c>
      <c r="AH21" s="10"/>
    </row>
    <row r="22" spans="1:34" ht="15" customHeight="1">
      <c r="A22" s="95">
        <v>17</v>
      </c>
      <c r="B22" s="60" t="s">
        <v>49</v>
      </c>
      <c r="C22" s="27" t="s">
        <v>88</v>
      </c>
      <c r="D22" s="28" t="s">
        <v>111</v>
      </c>
      <c r="E22" s="181" t="s">
        <v>99</v>
      </c>
      <c r="F22" s="62">
        <v>2025</v>
      </c>
      <c r="G22" s="29">
        <v>0</v>
      </c>
      <c r="H22" s="29">
        <v>0</v>
      </c>
      <c r="I22" s="29">
        <v>0</v>
      </c>
      <c r="J22" s="29">
        <v>0</v>
      </c>
      <c r="K22" s="29">
        <v>2</v>
      </c>
      <c r="L22" s="29">
        <v>2</v>
      </c>
      <c r="M22" s="29">
        <v>1</v>
      </c>
      <c r="N22" s="29">
        <v>13</v>
      </c>
      <c r="O22" s="29">
        <v>0</v>
      </c>
      <c r="P22" s="29">
        <v>0</v>
      </c>
      <c r="Q22" s="29">
        <v>1</v>
      </c>
      <c r="R22" s="29">
        <v>0</v>
      </c>
      <c r="S22" s="29">
        <v>1</v>
      </c>
      <c r="T22" s="29">
        <v>0</v>
      </c>
      <c r="U22" s="29">
        <v>0</v>
      </c>
      <c r="V22" s="29">
        <v>0</v>
      </c>
      <c r="W22" s="29">
        <v>0</v>
      </c>
      <c r="X22" s="29">
        <v>0</v>
      </c>
      <c r="Y22" s="29">
        <v>0</v>
      </c>
      <c r="Z22" s="29">
        <v>0</v>
      </c>
      <c r="AA22" s="29">
        <v>22</v>
      </c>
      <c r="AB22" s="29">
        <v>0</v>
      </c>
      <c r="AC22" s="29">
        <v>10</v>
      </c>
      <c r="AD22" s="29">
        <v>13</v>
      </c>
      <c r="AE22" s="29">
        <v>0</v>
      </c>
      <c r="AF22" s="29">
        <v>1</v>
      </c>
      <c r="AG22" s="90">
        <v>19</v>
      </c>
    </row>
    <row r="23" spans="1:34" ht="15" customHeight="1">
      <c r="A23" s="198"/>
      <c r="B23" s="198"/>
      <c r="C23" s="5"/>
      <c r="D23" s="73"/>
      <c r="E23" s="3"/>
      <c r="F23" s="167"/>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row>
    <row r="24" spans="1:34" ht="15" customHeight="1">
      <c r="A24" s="197" t="s">
        <v>75</v>
      </c>
      <c r="B24" s="197"/>
      <c r="C24" s="1"/>
      <c r="D24" s="7"/>
      <c r="E24" s="4"/>
      <c r="F24" s="167"/>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row>
    <row r="25" spans="1:34" ht="15" customHeight="1">
      <c r="A25" s="91">
        <v>18</v>
      </c>
      <c r="B25" s="59" t="s">
        <v>50</v>
      </c>
      <c r="C25" s="23" t="s">
        <v>79</v>
      </c>
      <c r="D25" s="186" t="s">
        <v>93</v>
      </c>
      <c r="E25" s="180" t="s">
        <v>100</v>
      </c>
      <c r="F25" s="61">
        <v>2025</v>
      </c>
      <c r="G25" s="26">
        <v>3</v>
      </c>
      <c r="H25" s="26">
        <v>0</v>
      </c>
      <c r="I25" s="26">
        <v>1</v>
      </c>
      <c r="J25" s="26">
        <v>3</v>
      </c>
      <c r="K25" s="26">
        <v>3</v>
      </c>
      <c r="L25" s="26">
        <v>4</v>
      </c>
      <c r="M25" s="26">
        <v>1</v>
      </c>
      <c r="N25" s="26">
        <v>1</v>
      </c>
      <c r="O25" s="26">
        <v>0</v>
      </c>
      <c r="P25" s="26">
        <v>1</v>
      </c>
      <c r="Q25" s="26">
        <v>2</v>
      </c>
      <c r="R25" s="26">
        <v>2</v>
      </c>
      <c r="S25" s="26">
        <v>0</v>
      </c>
      <c r="T25" s="26">
        <v>1</v>
      </c>
      <c r="U25" s="26">
        <v>2</v>
      </c>
      <c r="V25" s="26">
        <v>2</v>
      </c>
      <c r="W25" s="26">
        <v>1</v>
      </c>
      <c r="X25" s="26">
        <v>0</v>
      </c>
      <c r="Y25" s="26">
        <v>2</v>
      </c>
      <c r="Z25" s="26">
        <v>2</v>
      </c>
      <c r="AA25" s="26">
        <v>1</v>
      </c>
      <c r="AB25" s="26">
        <v>0</v>
      </c>
      <c r="AC25" s="26">
        <v>0</v>
      </c>
      <c r="AD25" s="26">
        <v>1</v>
      </c>
      <c r="AE25" s="26">
        <v>2</v>
      </c>
      <c r="AF25" s="26">
        <v>2</v>
      </c>
      <c r="AG25" s="106">
        <v>3</v>
      </c>
    </row>
    <row r="26" spans="1:34" ht="15" customHeight="1">
      <c r="A26" s="93">
        <v>19</v>
      </c>
      <c r="B26" s="3" t="s">
        <v>51</v>
      </c>
      <c r="C26" s="5" t="s">
        <v>83</v>
      </c>
      <c r="D26" s="185" t="s">
        <v>93</v>
      </c>
      <c r="E26" s="179" t="s">
        <v>100</v>
      </c>
      <c r="F26" s="167">
        <v>2025</v>
      </c>
      <c r="G26" s="86">
        <v>4</v>
      </c>
      <c r="H26" s="86">
        <v>2</v>
      </c>
      <c r="I26" s="86">
        <v>4</v>
      </c>
      <c r="J26" s="86">
        <v>4</v>
      </c>
      <c r="K26" s="86">
        <v>2</v>
      </c>
      <c r="L26" s="86">
        <v>2</v>
      </c>
      <c r="M26" s="86">
        <v>3</v>
      </c>
      <c r="N26" s="86">
        <v>4</v>
      </c>
      <c r="O26" s="86">
        <v>2</v>
      </c>
      <c r="P26" s="86">
        <v>2</v>
      </c>
      <c r="Q26" s="86">
        <v>4</v>
      </c>
      <c r="R26" s="86">
        <v>2</v>
      </c>
      <c r="S26" s="86">
        <v>4</v>
      </c>
      <c r="T26" s="86">
        <v>0</v>
      </c>
      <c r="U26" s="86">
        <v>0</v>
      </c>
      <c r="V26" s="86">
        <v>2</v>
      </c>
      <c r="W26" s="86">
        <v>3</v>
      </c>
      <c r="X26" s="86">
        <v>2</v>
      </c>
      <c r="Y26" s="86">
        <v>2</v>
      </c>
      <c r="Z26" s="86">
        <v>2</v>
      </c>
      <c r="AA26" s="86">
        <v>0</v>
      </c>
      <c r="AB26" s="86">
        <v>0</v>
      </c>
      <c r="AC26" s="86">
        <v>5</v>
      </c>
      <c r="AD26" s="86">
        <v>3</v>
      </c>
      <c r="AE26" s="86">
        <v>0</v>
      </c>
      <c r="AF26" s="86">
        <v>4</v>
      </c>
      <c r="AG26" s="94">
        <v>0</v>
      </c>
    </row>
    <row r="27" spans="1:34" ht="29.15">
      <c r="A27" s="93">
        <v>20</v>
      </c>
      <c r="B27" s="3" t="s">
        <v>52</v>
      </c>
      <c r="C27" s="5" t="s">
        <v>86</v>
      </c>
      <c r="D27" s="178" t="s">
        <v>94</v>
      </c>
      <c r="E27" s="179" t="s">
        <v>100</v>
      </c>
      <c r="F27" s="167">
        <v>2025</v>
      </c>
      <c r="G27" s="86">
        <v>2</v>
      </c>
      <c r="H27" s="86">
        <v>2</v>
      </c>
      <c r="I27" s="86">
        <v>1</v>
      </c>
      <c r="J27" s="86">
        <v>1</v>
      </c>
      <c r="K27" s="86">
        <v>0</v>
      </c>
      <c r="L27" s="86">
        <v>0</v>
      </c>
      <c r="M27" s="86">
        <v>0</v>
      </c>
      <c r="N27" s="86">
        <v>0</v>
      </c>
      <c r="O27" s="86">
        <v>2</v>
      </c>
      <c r="P27" s="86">
        <v>1</v>
      </c>
      <c r="Q27" s="86">
        <v>2</v>
      </c>
      <c r="R27" s="86">
        <v>2</v>
      </c>
      <c r="S27" s="86">
        <v>0</v>
      </c>
      <c r="T27" s="86">
        <v>2</v>
      </c>
      <c r="U27" s="86">
        <v>2</v>
      </c>
      <c r="V27" s="86">
        <v>1</v>
      </c>
      <c r="W27" s="86">
        <v>2</v>
      </c>
      <c r="X27" s="86">
        <v>1</v>
      </c>
      <c r="Y27" s="86">
        <v>2</v>
      </c>
      <c r="Z27" s="86">
        <v>2</v>
      </c>
      <c r="AA27" s="86">
        <v>0</v>
      </c>
      <c r="AB27" s="86">
        <v>1</v>
      </c>
      <c r="AC27" s="86">
        <v>0</v>
      </c>
      <c r="AD27" s="86">
        <v>0</v>
      </c>
      <c r="AE27" s="86">
        <v>2</v>
      </c>
      <c r="AF27" s="86">
        <v>1</v>
      </c>
      <c r="AG27" s="89">
        <v>2</v>
      </c>
      <c r="AH27" s="10"/>
    </row>
    <row r="28" spans="1:34" ht="15" customHeight="1">
      <c r="A28" s="93">
        <v>21</v>
      </c>
      <c r="B28" s="3" t="s">
        <v>53</v>
      </c>
      <c r="C28" s="5" t="s">
        <v>89</v>
      </c>
      <c r="D28" s="179" t="s">
        <v>95</v>
      </c>
      <c r="E28" s="179" t="s">
        <v>99</v>
      </c>
      <c r="F28" s="167">
        <v>2025</v>
      </c>
      <c r="G28" s="12">
        <v>7</v>
      </c>
      <c r="H28" s="12">
        <v>100</v>
      </c>
      <c r="I28" s="12">
        <v>100</v>
      </c>
      <c r="J28" s="12">
        <v>100</v>
      </c>
      <c r="K28" s="12">
        <v>30</v>
      </c>
      <c r="L28" s="12">
        <v>7</v>
      </c>
      <c r="M28" s="12">
        <v>30</v>
      </c>
      <c r="N28" s="12">
        <v>7</v>
      </c>
      <c r="O28" s="12">
        <v>7</v>
      </c>
      <c r="P28" s="12">
        <v>30</v>
      </c>
      <c r="Q28" s="12">
        <v>4</v>
      </c>
      <c r="R28" s="12">
        <v>100</v>
      </c>
      <c r="S28" s="12">
        <v>4</v>
      </c>
      <c r="T28" s="12">
        <v>30</v>
      </c>
      <c r="U28" s="12">
        <v>100</v>
      </c>
      <c r="V28" s="12">
        <v>100</v>
      </c>
      <c r="W28" s="12">
        <v>20</v>
      </c>
      <c r="X28" s="12">
        <v>4</v>
      </c>
      <c r="Y28" s="12">
        <v>5</v>
      </c>
      <c r="Z28" s="12">
        <v>100</v>
      </c>
      <c r="AA28" s="12">
        <v>14</v>
      </c>
      <c r="AB28" s="12">
        <v>90</v>
      </c>
      <c r="AC28" s="12">
        <v>7</v>
      </c>
      <c r="AD28" s="12">
        <v>100</v>
      </c>
      <c r="AE28" s="12">
        <v>100</v>
      </c>
      <c r="AF28" s="12">
        <v>100</v>
      </c>
      <c r="AG28" s="89">
        <v>30</v>
      </c>
    </row>
    <row r="29" spans="1:34" ht="29.15">
      <c r="A29" s="93">
        <v>22</v>
      </c>
      <c r="B29" s="3" t="s">
        <v>54</v>
      </c>
      <c r="C29" s="5" t="s">
        <v>90</v>
      </c>
      <c r="D29" s="187" t="s">
        <v>96</v>
      </c>
      <c r="E29" s="179" t="s">
        <v>100</v>
      </c>
      <c r="F29" s="167">
        <v>2023</v>
      </c>
      <c r="G29" s="15">
        <v>43.332018350092142</v>
      </c>
      <c r="H29" s="15">
        <v>38.791485274681548</v>
      </c>
      <c r="I29" s="15">
        <v>49.932606806971862</v>
      </c>
      <c r="J29" s="15">
        <v>28.422327768205797</v>
      </c>
      <c r="K29" s="15">
        <v>28.078908169388605</v>
      </c>
      <c r="L29" s="15">
        <v>12.999072481252202</v>
      </c>
      <c r="M29" s="15">
        <v>35.407578271639736</v>
      </c>
      <c r="N29" s="15">
        <v>13.293521515577602</v>
      </c>
      <c r="O29" s="15">
        <v>40.26179795503289</v>
      </c>
      <c r="P29" s="15">
        <v>31.054167181062553</v>
      </c>
      <c r="Q29" s="15">
        <v>35.367100250253401</v>
      </c>
      <c r="R29" s="15">
        <v>38.275765041772473</v>
      </c>
      <c r="S29" s="15">
        <v>32.118235241390764</v>
      </c>
      <c r="T29" s="15">
        <v>42.516785734181887</v>
      </c>
      <c r="U29" s="15">
        <v>51.226266211082454</v>
      </c>
      <c r="V29" s="15">
        <v>38.958363168457993</v>
      </c>
      <c r="W29" s="15">
        <v>36.538268908690895</v>
      </c>
      <c r="X29" s="15">
        <v>33.141843534807862</v>
      </c>
      <c r="Y29" s="15">
        <v>39.464500952870615</v>
      </c>
      <c r="Z29" s="15">
        <v>35.500385731192821</v>
      </c>
      <c r="AA29" s="15">
        <v>28.098824102946335</v>
      </c>
      <c r="AB29" s="15">
        <v>27.002952544578491</v>
      </c>
      <c r="AC29" s="15">
        <v>24.736876514643157</v>
      </c>
      <c r="AD29" s="15">
        <v>34.629814267907236</v>
      </c>
      <c r="AE29" s="15">
        <v>30.646614785497398</v>
      </c>
      <c r="AF29" s="15">
        <v>23.880024011264148</v>
      </c>
      <c r="AG29" s="101">
        <v>38.159999999999997</v>
      </c>
    </row>
    <row r="30" spans="1:34" ht="15" customHeight="1">
      <c r="A30" s="93">
        <v>23</v>
      </c>
      <c r="B30" s="3" t="s">
        <v>55</v>
      </c>
      <c r="C30" s="5" t="s">
        <v>89</v>
      </c>
      <c r="D30" s="73" t="s">
        <v>92</v>
      </c>
      <c r="E30" s="179" t="s">
        <v>99</v>
      </c>
      <c r="F30" s="167" t="s">
        <v>31</v>
      </c>
      <c r="G30" s="57">
        <v>150</v>
      </c>
      <c r="H30" s="57">
        <v>119</v>
      </c>
      <c r="I30" s="57">
        <v>137</v>
      </c>
      <c r="J30" s="57">
        <v>104</v>
      </c>
      <c r="K30" s="57">
        <v>172</v>
      </c>
      <c r="L30" s="57">
        <v>182</v>
      </c>
      <c r="M30" s="57">
        <v>227</v>
      </c>
      <c r="N30" s="57">
        <v>369</v>
      </c>
      <c r="O30" s="57">
        <v>146</v>
      </c>
      <c r="P30" s="57">
        <v>89</v>
      </c>
      <c r="Q30" s="57">
        <v>127</v>
      </c>
      <c r="R30" s="57">
        <v>136</v>
      </c>
      <c r="S30" s="57">
        <v>190</v>
      </c>
      <c r="T30" s="57">
        <v>90</v>
      </c>
      <c r="U30" s="57">
        <v>92</v>
      </c>
      <c r="V30" s="57">
        <v>131</v>
      </c>
      <c r="W30" s="57">
        <v>96</v>
      </c>
      <c r="X30" s="57">
        <v>85</v>
      </c>
      <c r="Y30" s="57">
        <v>124</v>
      </c>
      <c r="Z30" s="57">
        <v>119</v>
      </c>
      <c r="AA30" s="57">
        <v>126</v>
      </c>
      <c r="AB30" s="57">
        <v>77</v>
      </c>
      <c r="AC30" s="57">
        <v>109</v>
      </c>
      <c r="AD30" s="57">
        <v>170</v>
      </c>
      <c r="AE30" s="57">
        <v>154</v>
      </c>
      <c r="AF30" s="57">
        <v>149</v>
      </c>
      <c r="AG30" s="108">
        <v>42</v>
      </c>
    </row>
    <row r="31" spans="1:34" ht="28.85" customHeight="1">
      <c r="A31" s="93">
        <v>24</v>
      </c>
      <c r="B31" s="3" t="s">
        <v>56</v>
      </c>
      <c r="C31" s="5" t="s">
        <v>86</v>
      </c>
      <c r="D31" s="73" t="s">
        <v>177</v>
      </c>
      <c r="E31" s="179" t="s">
        <v>100</v>
      </c>
      <c r="F31" s="167">
        <v>2025</v>
      </c>
      <c r="G31" s="86">
        <v>2</v>
      </c>
      <c r="H31" s="86">
        <v>0</v>
      </c>
      <c r="I31" s="86">
        <v>2</v>
      </c>
      <c r="J31" s="86">
        <v>0</v>
      </c>
      <c r="K31" s="86">
        <v>0</v>
      </c>
      <c r="L31" s="86">
        <v>2</v>
      </c>
      <c r="M31" s="86">
        <v>0</v>
      </c>
      <c r="N31" s="86">
        <v>2</v>
      </c>
      <c r="O31" s="86">
        <v>0</v>
      </c>
      <c r="P31" s="86">
        <v>0</v>
      </c>
      <c r="Q31" s="86">
        <v>0</v>
      </c>
      <c r="R31" s="86">
        <v>0</v>
      </c>
      <c r="S31" s="86">
        <v>1</v>
      </c>
      <c r="T31" s="86">
        <v>0</v>
      </c>
      <c r="U31" s="86">
        <v>0</v>
      </c>
      <c r="V31" s="86">
        <v>0</v>
      </c>
      <c r="W31" s="86">
        <v>2</v>
      </c>
      <c r="X31" s="86">
        <v>0</v>
      </c>
      <c r="Y31" s="86">
        <v>0</v>
      </c>
      <c r="Z31" s="86">
        <v>0</v>
      </c>
      <c r="AA31" s="86">
        <v>1</v>
      </c>
      <c r="AB31" s="86">
        <v>0</v>
      </c>
      <c r="AC31" s="86">
        <v>0</v>
      </c>
      <c r="AD31" s="86">
        <v>0</v>
      </c>
      <c r="AE31" s="86">
        <v>0</v>
      </c>
      <c r="AF31" s="86">
        <v>0</v>
      </c>
      <c r="AG31" s="89">
        <v>0</v>
      </c>
    </row>
    <row r="32" spans="1:34" ht="29.15">
      <c r="A32" s="93">
        <v>25</v>
      </c>
      <c r="B32" s="3" t="s">
        <v>57</v>
      </c>
      <c r="C32" s="5" t="s">
        <v>86</v>
      </c>
      <c r="D32" s="73" t="s">
        <v>97</v>
      </c>
      <c r="E32" s="179" t="s">
        <v>100</v>
      </c>
      <c r="F32" s="167">
        <v>2025</v>
      </c>
      <c r="G32" s="88">
        <v>2</v>
      </c>
      <c r="H32" s="88">
        <v>0</v>
      </c>
      <c r="I32" s="88">
        <v>2</v>
      </c>
      <c r="J32" s="88">
        <v>0</v>
      </c>
      <c r="K32" s="88">
        <v>0</v>
      </c>
      <c r="L32" s="88">
        <v>1</v>
      </c>
      <c r="M32" s="88">
        <v>2</v>
      </c>
      <c r="N32" s="88">
        <v>2</v>
      </c>
      <c r="O32" s="88">
        <v>0</v>
      </c>
      <c r="P32" s="88">
        <v>2</v>
      </c>
      <c r="Q32" s="88">
        <v>1</v>
      </c>
      <c r="R32" s="88">
        <v>0</v>
      </c>
      <c r="S32" s="88">
        <v>2</v>
      </c>
      <c r="T32" s="88">
        <v>0</v>
      </c>
      <c r="U32" s="88">
        <v>0</v>
      </c>
      <c r="V32" s="88">
        <v>1</v>
      </c>
      <c r="W32" s="88">
        <v>0</v>
      </c>
      <c r="X32" s="88">
        <v>0</v>
      </c>
      <c r="Y32" s="88">
        <v>0</v>
      </c>
      <c r="Z32" s="88">
        <v>0</v>
      </c>
      <c r="AA32" s="88">
        <v>2</v>
      </c>
      <c r="AB32" s="88">
        <v>1</v>
      </c>
      <c r="AC32" s="88">
        <v>2</v>
      </c>
      <c r="AD32" s="88">
        <v>2</v>
      </c>
      <c r="AE32" s="88">
        <v>2</v>
      </c>
      <c r="AF32" s="88">
        <v>0</v>
      </c>
      <c r="AG32" s="105">
        <v>2</v>
      </c>
    </row>
    <row r="33" spans="1:33" ht="25.95" customHeight="1">
      <c r="A33" s="93">
        <v>26</v>
      </c>
      <c r="B33" s="3" t="s">
        <v>58</v>
      </c>
      <c r="C33" s="5" t="s">
        <v>86</v>
      </c>
      <c r="D33" s="73" t="s">
        <v>176</v>
      </c>
      <c r="E33" s="179" t="s">
        <v>100</v>
      </c>
      <c r="F33" s="167">
        <v>2025</v>
      </c>
      <c r="G33" s="88">
        <v>1</v>
      </c>
      <c r="H33" s="88">
        <v>1</v>
      </c>
      <c r="I33" s="88">
        <v>1</v>
      </c>
      <c r="J33" s="88">
        <v>0</v>
      </c>
      <c r="K33" s="88">
        <v>1</v>
      </c>
      <c r="L33" s="88">
        <v>1</v>
      </c>
      <c r="M33" s="88">
        <v>1</v>
      </c>
      <c r="N33" s="88">
        <v>1</v>
      </c>
      <c r="O33" s="88">
        <v>1</v>
      </c>
      <c r="P33" s="88">
        <v>1</v>
      </c>
      <c r="Q33" s="88">
        <v>1</v>
      </c>
      <c r="R33" s="88">
        <v>0</v>
      </c>
      <c r="S33" s="88">
        <v>0</v>
      </c>
      <c r="T33" s="88">
        <v>1</v>
      </c>
      <c r="U33" s="88">
        <v>1</v>
      </c>
      <c r="V33" s="88">
        <v>1</v>
      </c>
      <c r="W33" s="88">
        <v>0</v>
      </c>
      <c r="X33" s="88">
        <v>0</v>
      </c>
      <c r="Y33" s="88">
        <v>1</v>
      </c>
      <c r="Z33" s="88">
        <v>1</v>
      </c>
      <c r="AA33" s="88">
        <v>2</v>
      </c>
      <c r="AB33" s="88">
        <v>1</v>
      </c>
      <c r="AC33" s="88">
        <v>1</v>
      </c>
      <c r="AD33" s="88">
        <v>0</v>
      </c>
      <c r="AE33" s="88">
        <v>0</v>
      </c>
      <c r="AF33" s="88">
        <v>0</v>
      </c>
      <c r="AG33" s="105">
        <v>1</v>
      </c>
    </row>
    <row r="34" spans="1:33" ht="15" customHeight="1">
      <c r="A34" s="93">
        <v>27</v>
      </c>
      <c r="B34" s="3" t="s">
        <v>59</v>
      </c>
      <c r="C34" s="5" t="s">
        <v>83</v>
      </c>
      <c r="D34" s="185" t="s">
        <v>93</v>
      </c>
      <c r="E34" s="179" t="s">
        <v>100</v>
      </c>
      <c r="F34" s="167">
        <v>2025</v>
      </c>
      <c r="G34" s="12">
        <v>4</v>
      </c>
      <c r="H34" s="12">
        <v>5</v>
      </c>
      <c r="I34" s="12">
        <v>4</v>
      </c>
      <c r="J34" s="12">
        <v>5</v>
      </c>
      <c r="K34" s="12">
        <v>5</v>
      </c>
      <c r="L34" s="12">
        <v>5</v>
      </c>
      <c r="M34" s="12">
        <v>5</v>
      </c>
      <c r="N34" s="12">
        <v>5</v>
      </c>
      <c r="O34" s="12">
        <v>5</v>
      </c>
      <c r="P34" s="12">
        <v>4</v>
      </c>
      <c r="Q34" s="12">
        <v>5</v>
      </c>
      <c r="R34" s="12">
        <v>4</v>
      </c>
      <c r="S34" s="12">
        <v>5</v>
      </c>
      <c r="T34" s="12">
        <v>0</v>
      </c>
      <c r="U34" s="12">
        <v>4</v>
      </c>
      <c r="V34" s="12">
        <v>4</v>
      </c>
      <c r="W34" s="12">
        <v>4.5</v>
      </c>
      <c r="X34" s="12">
        <v>4</v>
      </c>
      <c r="Y34" s="12">
        <v>4</v>
      </c>
      <c r="Z34" s="12">
        <v>4</v>
      </c>
      <c r="AA34" s="12">
        <v>4.5</v>
      </c>
      <c r="AB34" s="12">
        <v>3</v>
      </c>
      <c r="AC34" s="12">
        <v>5</v>
      </c>
      <c r="AD34" s="12">
        <v>5</v>
      </c>
      <c r="AE34" s="12">
        <v>4</v>
      </c>
      <c r="AF34" s="12">
        <v>4</v>
      </c>
      <c r="AG34" s="105">
        <v>5</v>
      </c>
    </row>
    <row r="35" spans="1:33" ht="15" customHeight="1">
      <c r="A35" s="93">
        <v>28</v>
      </c>
      <c r="B35" s="3" t="s">
        <v>60</v>
      </c>
      <c r="C35" s="5" t="s">
        <v>87</v>
      </c>
      <c r="D35" s="185" t="s">
        <v>93</v>
      </c>
      <c r="E35" s="179" t="s">
        <v>100</v>
      </c>
      <c r="F35" s="167">
        <v>2025</v>
      </c>
      <c r="G35" s="12">
        <v>0</v>
      </c>
      <c r="H35" s="12">
        <v>0</v>
      </c>
      <c r="I35" s="12">
        <v>0.60000000000000009</v>
      </c>
      <c r="J35" s="12">
        <v>0</v>
      </c>
      <c r="K35" s="12">
        <v>0</v>
      </c>
      <c r="L35" s="12">
        <v>0</v>
      </c>
      <c r="M35" s="12">
        <v>3</v>
      </c>
      <c r="N35" s="12">
        <v>2</v>
      </c>
      <c r="O35" s="12">
        <v>0</v>
      </c>
      <c r="P35" s="81">
        <v>0.96</v>
      </c>
      <c r="Q35" s="12">
        <v>5</v>
      </c>
      <c r="R35" s="12">
        <v>0</v>
      </c>
      <c r="S35" s="12">
        <v>5</v>
      </c>
      <c r="T35" s="12">
        <v>0</v>
      </c>
      <c r="U35" s="12">
        <v>0</v>
      </c>
      <c r="V35" s="12">
        <v>0</v>
      </c>
      <c r="W35" s="12">
        <v>0</v>
      </c>
      <c r="X35" s="12">
        <v>0</v>
      </c>
      <c r="Y35" s="12">
        <v>0</v>
      </c>
      <c r="Z35" s="12">
        <v>0</v>
      </c>
      <c r="AA35" s="12">
        <v>0</v>
      </c>
      <c r="AB35" s="12">
        <v>0</v>
      </c>
      <c r="AC35" s="12">
        <v>3</v>
      </c>
      <c r="AD35" s="12">
        <v>0</v>
      </c>
      <c r="AE35" s="12">
        <v>0</v>
      </c>
      <c r="AF35" s="12">
        <v>0</v>
      </c>
      <c r="AG35" s="105">
        <v>0</v>
      </c>
    </row>
    <row r="36" spans="1:33" ht="15" customHeight="1">
      <c r="A36" s="95">
        <v>29</v>
      </c>
      <c r="B36" s="60" t="s">
        <v>61</v>
      </c>
      <c r="C36" s="27" t="s">
        <v>91</v>
      </c>
      <c r="D36" s="188" t="s">
        <v>98</v>
      </c>
      <c r="E36" s="181" t="s">
        <v>99</v>
      </c>
      <c r="F36" s="62">
        <v>2025</v>
      </c>
      <c r="G36" s="29">
        <v>8</v>
      </c>
      <c r="H36" s="29">
        <v>5</v>
      </c>
      <c r="I36" s="29">
        <v>6</v>
      </c>
      <c r="J36" s="29">
        <v>4</v>
      </c>
      <c r="K36" s="29">
        <v>7</v>
      </c>
      <c r="L36" s="29">
        <v>4</v>
      </c>
      <c r="M36" s="29">
        <v>3</v>
      </c>
      <c r="N36" s="29">
        <v>2</v>
      </c>
      <c r="O36" s="29">
        <v>8</v>
      </c>
      <c r="P36" s="29">
        <v>10</v>
      </c>
      <c r="Q36" s="29">
        <v>4</v>
      </c>
      <c r="R36" s="29">
        <v>6</v>
      </c>
      <c r="S36" s="29">
        <v>2</v>
      </c>
      <c r="T36" s="29">
        <v>10</v>
      </c>
      <c r="U36" s="29">
        <v>10</v>
      </c>
      <c r="V36" s="29">
        <v>10</v>
      </c>
      <c r="W36" s="29">
        <v>4</v>
      </c>
      <c r="X36" s="29">
        <v>6</v>
      </c>
      <c r="Y36" s="29">
        <v>10</v>
      </c>
      <c r="Z36" s="29">
        <v>8</v>
      </c>
      <c r="AA36" s="29">
        <v>8</v>
      </c>
      <c r="AB36" s="29">
        <v>10</v>
      </c>
      <c r="AC36" s="29">
        <v>2</v>
      </c>
      <c r="AD36" s="29">
        <v>8</v>
      </c>
      <c r="AE36" s="29">
        <v>8</v>
      </c>
      <c r="AF36" s="29">
        <v>4</v>
      </c>
      <c r="AG36" s="90">
        <v>15</v>
      </c>
    </row>
    <row r="37" spans="1:33" ht="15" customHeight="1">
      <c r="A37" s="2"/>
      <c r="B37" s="3"/>
      <c r="C37" s="5"/>
      <c r="D37" s="8"/>
      <c r="E37" s="8"/>
      <c r="F37" s="21"/>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33"/>
    </row>
    <row r="38" spans="1:33" ht="15" customHeight="1">
      <c r="B38" s="3" t="s">
        <v>112</v>
      </c>
    </row>
    <row r="40" spans="1:33" ht="15" customHeight="1">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row>
    <row r="41" spans="1:33" ht="15" customHeight="1">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row>
    <row r="42" spans="1:33" ht="15" customHeight="1">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row>
    <row r="43" spans="1:33" ht="15" customHeight="1">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row>
    <row r="44" spans="1:33" ht="15" customHeight="1">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row>
    <row r="45" spans="1:33" ht="15" customHeight="1">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row>
    <row r="46" spans="1:33" ht="15" customHeight="1">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row>
    <row r="47" spans="1:33" ht="15" customHeight="1">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row>
    <row r="48" spans="1:33" ht="15" customHeight="1">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row>
    <row r="49" spans="7:33" ht="15" customHeight="1">
      <c r="G49" s="56"/>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row>
    <row r="50" spans="7:33" ht="15" customHeight="1">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row>
    <row r="51" spans="7:33" ht="15" customHeight="1">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row>
    <row r="52" spans="7:33" ht="15" customHeight="1">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row>
    <row r="53" spans="7:33" ht="15" customHeight="1">
      <c r="G53" s="56"/>
      <c r="H53" s="56"/>
      <c r="I53" s="56"/>
      <c r="J53" s="56"/>
      <c r="K53" s="56"/>
      <c r="L53" s="56"/>
      <c r="M53" s="54"/>
      <c r="N53" s="56"/>
      <c r="O53" s="56"/>
      <c r="P53" s="56"/>
      <c r="Q53" s="56"/>
      <c r="R53" s="55"/>
      <c r="S53" s="56"/>
      <c r="T53" s="56"/>
      <c r="U53" s="56"/>
      <c r="V53" s="56"/>
      <c r="W53" s="56"/>
      <c r="X53" s="56"/>
      <c r="Y53" s="56"/>
      <c r="Z53" s="56"/>
      <c r="AA53" s="56"/>
      <c r="AB53" s="55"/>
      <c r="AC53" s="56"/>
      <c r="AD53" s="55"/>
      <c r="AE53" s="56"/>
      <c r="AF53" s="56"/>
      <c r="AG53" s="56"/>
    </row>
    <row r="54" spans="7:33" ht="15" customHeight="1">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row>
    <row r="55" spans="7:33" ht="15" customHeight="1">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row>
    <row r="56" spans="7:33" ht="15" customHeight="1">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row>
    <row r="57" spans="7:33" ht="15" customHeight="1">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row>
    <row r="58" spans="7:33" ht="15" customHeight="1">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row>
    <row r="59" spans="7:33" ht="15" customHeight="1">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row>
    <row r="60" spans="7:33" ht="15" customHeight="1">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row>
    <row r="61" spans="7:33" ht="15" customHeight="1">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row>
    <row r="62" spans="7:33" ht="15" customHeight="1">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7:33" ht="15" customHeight="1">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row>
    <row r="64" spans="7:33" ht="15" customHeight="1">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row>
    <row r="65" spans="7:33" ht="15" customHeight="1">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row>
    <row r="66" spans="7:33" ht="15" customHeight="1">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7:33" ht="15" customHeight="1">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7:33" ht="15" customHeight="1">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row>
    <row r="69" spans="7:33" ht="15" customHeight="1">
      <c r="G69" s="56"/>
      <c r="H69" s="56"/>
      <c r="I69" s="55"/>
      <c r="J69" s="56"/>
      <c r="K69" s="56"/>
      <c r="L69" s="56"/>
      <c r="M69" s="56"/>
      <c r="N69" s="56"/>
      <c r="O69" s="56"/>
      <c r="P69" s="55"/>
      <c r="Q69" s="56"/>
      <c r="R69" s="56"/>
      <c r="S69" s="56"/>
      <c r="T69" s="56"/>
      <c r="U69" s="56"/>
      <c r="V69" s="56"/>
      <c r="W69" s="56"/>
      <c r="X69" s="56"/>
      <c r="Y69" s="56"/>
      <c r="Z69" s="56"/>
      <c r="AA69" s="56"/>
      <c r="AB69" s="56"/>
      <c r="AC69" s="56"/>
      <c r="AD69" s="56"/>
      <c r="AE69" s="56"/>
      <c r="AF69" s="56"/>
      <c r="AG69" s="56"/>
    </row>
    <row r="70" spans="7:33" ht="15" customHeight="1">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sheetData>
  <mergeCells count="4">
    <mergeCell ref="A5:B5"/>
    <mergeCell ref="A23:B23"/>
    <mergeCell ref="A24:B24"/>
    <mergeCell ref="F6:F7"/>
  </mergeCells>
  <hyperlinks>
    <hyperlink ref="D34" r:id="rId1" xr:uid="{E33848F3-8130-4DA4-B88A-20B7BA0B38E6}"/>
    <hyperlink ref="D35" r:id="rId2" xr:uid="{E9080D26-DA20-45C6-9A21-FAF5C89F3C30}"/>
    <hyperlink ref="D36" r:id="rId3" xr:uid="{CF99414B-B975-4DBF-9EC6-30C2FEE6BF9A}"/>
    <hyperlink ref="D25" r:id="rId4" xr:uid="{EAB39AB9-6F59-474D-9258-94DD4572A446}"/>
    <hyperlink ref="D26" r:id="rId5" xr:uid="{87836D1D-2784-4530-8A2B-758D1AD7C26F}"/>
    <hyperlink ref="D29" r:id="rId6" xr:uid="{AD4AF455-9B80-4FA4-82D0-30159F0B90D1}"/>
    <hyperlink ref="D14" r:id="rId7" xr:uid="{3C40B905-18CE-40EC-9F82-BE0A17766B39}"/>
    <hyperlink ref="D15" r:id="rId8" xr:uid="{51E5E8F0-ED09-451F-801F-A8A263BD30AD}"/>
    <hyperlink ref="D17" r:id="rId9" xr:uid="{0ECDE9BC-4FCE-4F88-BA73-86182F76A2D8}"/>
    <hyperlink ref="D18" r:id="rId10" xr:uid="{C0A827D5-2D18-4803-9FD7-6DE2CD81E582}"/>
    <hyperlink ref="D20" r:id="rId11" xr:uid="{DB2AE9DF-8D00-4143-AF81-DACC5328BB94}"/>
    <hyperlink ref="D21" r:id="rId12" xr:uid="{E634DDE3-F56C-498D-8569-DAA9214E002E}"/>
  </hyperlinks>
  <pageMargins left="0.7" right="0.7" top="0.78740157499999996" bottom="0.78740157499999996" header="0.3" footer="0.3"/>
  <legacyDrawing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9C1E6-7288-4105-9422-E6C7D84F079E}">
  <dimension ref="A1:AJ56"/>
  <sheetViews>
    <sheetView zoomScaleNormal="100" workbookViewId="0">
      <pane xSplit="5" ySplit="5" topLeftCell="F6" activePane="bottomRight" state="frozen"/>
      <selection pane="topRight" activeCell="F1" sqref="F1"/>
      <selection pane="bottomLeft" activeCell="A6" sqref="A6"/>
      <selection pane="bottomRight"/>
    </sheetView>
  </sheetViews>
  <sheetFormatPr baseColWidth="10" defaultColWidth="11.4609375" defaultRowHeight="15" customHeight="1"/>
  <cols>
    <col min="1" max="1" width="3.765625" customWidth="1"/>
    <col min="2" max="2" width="31.765625" customWidth="1"/>
    <col min="3" max="3" width="24.84375" customWidth="1"/>
    <col min="4" max="4" width="68.3046875" customWidth="1"/>
    <col min="5" max="5" width="15.4609375" style="16" customWidth="1"/>
    <col min="6" max="32" width="6.765625" style="16" customWidth="1"/>
    <col min="36" max="36" width="15.4609375" bestFit="1" customWidth="1"/>
  </cols>
  <sheetData>
    <row r="1" spans="1:36" ht="25.1" customHeight="1">
      <c r="A1" s="9" t="s">
        <v>116</v>
      </c>
    </row>
    <row r="2" spans="1:36" ht="15" customHeight="1">
      <c r="A2" s="189" t="s">
        <v>117</v>
      </c>
      <c r="C2" s="1"/>
      <c r="D2" s="7"/>
      <c r="E2" s="19"/>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6" ht="15.65" customHeight="1">
      <c r="A3" s="64"/>
      <c r="C3" s="1"/>
      <c r="D3" s="7"/>
      <c r="E3" s="19"/>
      <c r="F3" s="18"/>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6" s="63" customFormat="1" ht="15" customHeight="1">
      <c r="A4" s="4"/>
      <c r="C4" s="47" t="s">
        <v>66</v>
      </c>
      <c r="D4" s="110" t="s">
        <v>76</v>
      </c>
      <c r="E4" s="47" t="s">
        <v>78</v>
      </c>
      <c r="F4" s="111" t="s">
        <v>0</v>
      </c>
      <c r="G4" s="111" t="s">
        <v>1</v>
      </c>
      <c r="H4" s="111" t="s">
        <v>2</v>
      </c>
      <c r="I4" s="111" t="s">
        <v>3</v>
      </c>
      <c r="J4" s="111" t="s">
        <v>4</v>
      </c>
      <c r="K4" s="111" t="s">
        <v>5</v>
      </c>
      <c r="L4" s="111" t="s">
        <v>6</v>
      </c>
      <c r="M4" s="111" t="s">
        <v>7</v>
      </c>
      <c r="N4" s="111" t="s">
        <v>8</v>
      </c>
      <c r="O4" s="111" t="s">
        <v>9</v>
      </c>
      <c r="P4" s="111" t="s">
        <v>10</v>
      </c>
      <c r="Q4" s="111" t="s">
        <v>11</v>
      </c>
      <c r="R4" s="111" t="s">
        <v>12</v>
      </c>
      <c r="S4" s="111" t="s">
        <v>13</v>
      </c>
      <c r="T4" s="111" t="s">
        <v>14</v>
      </c>
      <c r="U4" s="111" t="s">
        <v>15</v>
      </c>
      <c r="V4" s="111" t="s">
        <v>16</v>
      </c>
      <c r="W4" s="111" t="s">
        <v>17</v>
      </c>
      <c r="X4" s="111" t="s">
        <v>18</v>
      </c>
      <c r="Y4" s="111" t="s">
        <v>19</v>
      </c>
      <c r="Z4" s="111" t="s">
        <v>20</v>
      </c>
      <c r="AA4" s="111" t="s">
        <v>21</v>
      </c>
      <c r="AB4" s="111" t="s">
        <v>22</v>
      </c>
      <c r="AC4" s="111" t="s">
        <v>23</v>
      </c>
      <c r="AD4" s="111" t="s">
        <v>24</v>
      </c>
      <c r="AE4" s="111" t="s">
        <v>25</v>
      </c>
      <c r="AF4" s="111" t="s">
        <v>26</v>
      </c>
    </row>
    <row r="5" spans="1:36" ht="15" customHeight="1">
      <c r="A5" s="4" t="s">
        <v>74</v>
      </c>
      <c r="C5" s="1"/>
      <c r="D5" s="6"/>
      <c r="E5" s="20"/>
      <c r="F5" s="12"/>
      <c r="AG5" s="10"/>
    </row>
    <row r="6" spans="1:36" ht="15" customHeight="1">
      <c r="A6" s="220">
        <v>9</v>
      </c>
      <c r="B6" s="207" t="s">
        <v>41</v>
      </c>
      <c r="C6" s="23" t="s">
        <v>121</v>
      </c>
      <c r="D6" s="59" t="s">
        <v>150</v>
      </c>
      <c r="E6" s="216">
        <v>2024</v>
      </c>
      <c r="F6" s="78">
        <v>5.95</v>
      </c>
      <c r="G6" s="79">
        <v>4.49</v>
      </c>
      <c r="H6" s="79">
        <v>4.16</v>
      </c>
      <c r="I6" s="79">
        <v>5.78</v>
      </c>
      <c r="J6" s="79">
        <v>5.71</v>
      </c>
      <c r="K6" s="79">
        <v>6</v>
      </c>
      <c r="L6" s="79">
        <v>6</v>
      </c>
      <c r="M6" s="79">
        <v>5.55</v>
      </c>
      <c r="N6" s="79">
        <v>3.01</v>
      </c>
      <c r="O6" s="79">
        <v>5.88</v>
      </c>
      <c r="P6" s="79">
        <v>5.61</v>
      </c>
      <c r="Q6" s="79">
        <v>5.3</v>
      </c>
      <c r="R6" s="79">
        <v>5.75</v>
      </c>
      <c r="S6" s="79">
        <v>5.24</v>
      </c>
      <c r="T6" s="79">
        <v>5.9</v>
      </c>
      <c r="U6" s="79">
        <v>2.91</v>
      </c>
      <c r="V6" s="79">
        <v>6</v>
      </c>
      <c r="W6" s="79">
        <v>6</v>
      </c>
      <c r="X6" s="79">
        <v>5.94</v>
      </c>
      <c r="Y6" s="79">
        <v>1</v>
      </c>
      <c r="Z6" s="79">
        <v>4.5599999999999996</v>
      </c>
      <c r="AA6" s="79">
        <v>3.84</v>
      </c>
      <c r="AB6" s="79">
        <v>3.75</v>
      </c>
      <c r="AC6" s="79">
        <v>6</v>
      </c>
      <c r="AD6" s="79">
        <v>4.18</v>
      </c>
      <c r="AE6" s="79">
        <v>6</v>
      </c>
      <c r="AF6" s="80">
        <v>5.39</v>
      </c>
      <c r="AG6" s="10"/>
    </row>
    <row r="7" spans="1:36" ht="15" customHeight="1">
      <c r="A7" s="221"/>
      <c r="B7" s="208"/>
      <c r="C7" s="5" t="s">
        <v>121</v>
      </c>
      <c r="D7" s="3" t="s">
        <v>151</v>
      </c>
      <c r="E7" s="217"/>
      <c r="F7" s="81">
        <v>6</v>
      </c>
      <c r="G7" s="82">
        <v>1</v>
      </c>
      <c r="H7" s="82">
        <v>1</v>
      </c>
      <c r="I7" s="82">
        <v>3.0920000000000001</v>
      </c>
      <c r="J7" s="82">
        <v>6</v>
      </c>
      <c r="K7" s="82">
        <v>4.4050000000000002</v>
      </c>
      <c r="L7" s="82">
        <v>1.782</v>
      </c>
      <c r="M7" s="82">
        <v>6</v>
      </c>
      <c r="N7" s="82">
        <v>1</v>
      </c>
      <c r="O7" s="82">
        <v>6</v>
      </c>
      <c r="P7" s="82">
        <v>6</v>
      </c>
      <c r="Q7" s="82">
        <v>6</v>
      </c>
      <c r="R7" s="82">
        <v>6</v>
      </c>
      <c r="S7" s="82">
        <v>6</v>
      </c>
      <c r="T7" s="82">
        <v>1.5880000000000001</v>
      </c>
      <c r="U7" s="82">
        <v>1</v>
      </c>
      <c r="V7" s="82">
        <v>6</v>
      </c>
      <c r="W7" s="82">
        <v>6</v>
      </c>
      <c r="X7" s="82">
        <v>6</v>
      </c>
      <c r="Y7" s="82">
        <v>1</v>
      </c>
      <c r="Z7" s="82">
        <v>2.1520000000000001</v>
      </c>
      <c r="AA7" s="82">
        <v>1</v>
      </c>
      <c r="AB7" s="82">
        <v>1</v>
      </c>
      <c r="AC7" s="82">
        <v>6</v>
      </c>
      <c r="AD7" s="82">
        <v>6</v>
      </c>
      <c r="AE7" s="82">
        <v>4.7370000000000001</v>
      </c>
      <c r="AF7" s="83">
        <v>6</v>
      </c>
      <c r="AG7" s="10"/>
    </row>
    <row r="8" spans="1:36" ht="15" customHeight="1">
      <c r="A8" s="221"/>
      <c r="B8" s="208"/>
      <c r="C8" s="5" t="s">
        <v>122</v>
      </c>
      <c r="D8" s="3" t="s">
        <v>152</v>
      </c>
      <c r="E8" s="217"/>
      <c r="F8" s="81">
        <v>6</v>
      </c>
      <c r="G8" s="82">
        <v>1</v>
      </c>
      <c r="H8" s="82">
        <v>1</v>
      </c>
      <c r="I8" s="82">
        <v>4.59</v>
      </c>
      <c r="J8" s="82">
        <v>6</v>
      </c>
      <c r="K8" s="82">
        <v>5.14</v>
      </c>
      <c r="L8" s="82">
        <v>3.62</v>
      </c>
      <c r="M8" s="82">
        <v>6</v>
      </c>
      <c r="N8" s="82">
        <v>1</v>
      </c>
      <c r="O8" s="82">
        <v>6</v>
      </c>
      <c r="P8" s="82">
        <v>5.98</v>
      </c>
      <c r="Q8" s="82">
        <v>6</v>
      </c>
      <c r="R8" s="82">
        <v>6</v>
      </c>
      <c r="S8" s="82">
        <v>6</v>
      </c>
      <c r="T8" s="82">
        <v>1</v>
      </c>
      <c r="U8" s="82">
        <v>1.85</v>
      </c>
      <c r="V8" s="82">
        <v>6</v>
      </c>
      <c r="W8" s="82">
        <v>6</v>
      </c>
      <c r="X8" s="82">
        <v>6</v>
      </c>
      <c r="Y8" s="82">
        <v>1</v>
      </c>
      <c r="Z8" s="82">
        <v>2.72</v>
      </c>
      <c r="AA8" s="82">
        <v>1</v>
      </c>
      <c r="AB8" s="82">
        <v>1.27</v>
      </c>
      <c r="AC8" s="82">
        <v>6</v>
      </c>
      <c r="AD8" s="82">
        <v>6</v>
      </c>
      <c r="AE8" s="82">
        <v>5.17</v>
      </c>
      <c r="AF8" s="83">
        <v>6</v>
      </c>
      <c r="AG8" s="10"/>
    </row>
    <row r="9" spans="1:36" ht="15" customHeight="1">
      <c r="A9" s="221"/>
      <c r="B9" s="208"/>
      <c r="C9" s="5" t="s">
        <v>123</v>
      </c>
      <c r="D9" s="3" t="s">
        <v>153</v>
      </c>
      <c r="E9" s="217"/>
      <c r="F9" s="81">
        <v>6</v>
      </c>
      <c r="G9" s="82">
        <v>6</v>
      </c>
      <c r="H9" s="82">
        <v>6</v>
      </c>
      <c r="I9" s="82">
        <v>6</v>
      </c>
      <c r="J9" s="82">
        <v>6</v>
      </c>
      <c r="K9" s="82">
        <v>6</v>
      </c>
      <c r="L9" s="82">
        <v>6</v>
      </c>
      <c r="M9" s="82">
        <v>6</v>
      </c>
      <c r="N9" s="82">
        <v>6</v>
      </c>
      <c r="O9" s="82">
        <v>6</v>
      </c>
      <c r="P9" s="82">
        <v>6</v>
      </c>
      <c r="Q9" s="82">
        <v>6</v>
      </c>
      <c r="R9" s="82">
        <v>6</v>
      </c>
      <c r="S9" s="82">
        <v>6</v>
      </c>
      <c r="T9" s="82">
        <v>6</v>
      </c>
      <c r="U9" s="82">
        <v>6</v>
      </c>
      <c r="V9" s="82">
        <v>6</v>
      </c>
      <c r="W9" s="82">
        <v>6</v>
      </c>
      <c r="X9" s="82">
        <v>6</v>
      </c>
      <c r="Y9" s="82">
        <v>6</v>
      </c>
      <c r="Z9" s="82">
        <v>5.78</v>
      </c>
      <c r="AA9" s="82">
        <v>6</v>
      </c>
      <c r="AB9" s="82">
        <v>6</v>
      </c>
      <c r="AC9" s="82">
        <v>5.7709999999999999</v>
      </c>
      <c r="AD9" s="82">
        <v>6</v>
      </c>
      <c r="AE9" s="82">
        <v>6</v>
      </c>
      <c r="AF9" s="83">
        <v>6</v>
      </c>
      <c r="AG9" s="10"/>
    </row>
    <row r="10" spans="1:36" ht="15" customHeight="1">
      <c r="A10" s="221"/>
      <c r="B10" s="208"/>
      <c r="C10" s="208" t="s">
        <v>28</v>
      </c>
      <c r="D10" s="3" t="s">
        <v>150</v>
      </c>
      <c r="E10" s="217"/>
      <c r="F10" s="112">
        <v>103.37</v>
      </c>
      <c r="G10" s="112">
        <v>98.24</v>
      </c>
      <c r="H10" s="112">
        <v>97.73</v>
      </c>
      <c r="I10" s="112">
        <v>99.78</v>
      </c>
      <c r="J10" s="112">
        <v>105.01</v>
      </c>
      <c r="K10" s="112">
        <v>102.23</v>
      </c>
      <c r="L10" s="112">
        <v>100.04</v>
      </c>
      <c r="M10" s="112">
        <v>106.19</v>
      </c>
      <c r="N10" s="112">
        <v>95.51</v>
      </c>
      <c r="O10" s="112">
        <v>103.82</v>
      </c>
      <c r="P10" s="112">
        <v>99.61</v>
      </c>
      <c r="Q10" s="112">
        <v>107.89</v>
      </c>
      <c r="R10" s="112">
        <v>104.73</v>
      </c>
      <c r="S10" s="112">
        <v>108.33</v>
      </c>
      <c r="T10" s="112">
        <v>99.9</v>
      </c>
      <c r="U10" s="112">
        <v>95.28</v>
      </c>
      <c r="V10" s="112">
        <v>102.91</v>
      </c>
      <c r="W10" s="112">
        <v>100.72</v>
      </c>
      <c r="X10" s="112">
        <v>103.42</v>
      </c>
      <c r="Y10" s="112">
        <v>89.94</v>
      </c>
      <c r="Z10" s="112">
        <v>98.34</v>
      </c>
      <c r="AA10" s="112">
        <v>97.17</v>
      </c>
      <c r="AB10" s="112">
        <v>96.99</v>
      </c>
      <c r="AC10" s="112">
        <v>101.43</v>
      </c>
      <c r="AD10" s="112">
        <v>118.22</v>
      </c>
      <c r="AE10" s="112">
        <v>100.78</v>
      </c>
      <c r="AF10" s="84">
        <v>107.3</v>
      </c>
      <c r="AG10" s="10"/>
      <c r="AH10" s="10"/>
    </row>
    <row r="11" spans="1:36" ht="15" customHeight="1">
      <c r="A11" s="221"/>
      <c r="B11" s="208"/>
      <c r="C11" s="208"/>
      <c r="D11" s="3" t="s">
        <v>151</v>
      </c>
      <c r="E11" s="217"/>
      <c r="F11" s="112">
        <v>192.44</v>
      </c>
      <c r="G11" s="112">
        <v>27.81</v>
      </c>
      <c r="H11" s="112">
        <v>12.02</v>
      </c>
      <c r="I11" s="112">
        <v>70.92</v>
      </c>
      <c r="J11" s="112">
        <v>169.12</v>
      </c>
      <c r="K11" s="112">
        <v>84.05</v>
      </c>
      <c r="L11" s="112">
        <v>45.64</v>
      </c>
      <c r="M11" s="112">
        <v>211.66</v>
      </c>
      <c r="N11" s="112">
        <v>-9.2899999999999991</v>
      </c>
      <c r="O11" s="112">
        <v>136.24</v>
      </c>
      <c r="P11" s="112">
        <v>149.01</v>
      </c>
      <c r="Q11" s="112">
        <v>148.66999999999999</v>
      </c>
      <c r="R11" s="112">
        <v>224.68</v>
      </c>
      <c r="S11" s="112">
        <v>235.51</v>
      </c>
      <c r="T11" s="112">
        <v>41.76</v>
      </c>
      <c r="U11" s="112">
        <v>-35.01</v>
      </c>
      <c r="V11" s="112">
        <v>148.35</v>
      </c>
      <c r="W11" s="112">
        <v>115.79</v>
      </c>
      <c r="X11" s="112">
        <v>188.8</v>
      </c>
      <c r="Y11" s="112">
        <v>-277.29000000000002</v>
      </c>
      <c r="Z11" s="112">
        <v>53.04</v>
      </c>
      <c r="AA11" s="112">
        <v>13.1</v>
      </c>
      <c r="AB11" s="112">
        <v>-23.2</v>
      </c>
      <c r="AC11" s="112">
        <v>120.34</v>
      </c>
      <c r="AD11" s="112">
        <v>343.33</v>
      </c>
      <c r="AE11" s="112">
        <v>87.37</v>
      </c>
      <c r="AF11" s="84">
        <v>147</v>
      </c>
      <c r="AG11" s="10"/>
    </row>
    <row r="12" spans="1:36" ht="15" customHeight="1">
      <c r="A12" s="221"/>
      <c r="B12" s="208"/>
      <c r="C12" s="208"/>
      <c r="D12" s="3" t="s">
        <v>152</v>
      </c>
      <c r="E12" s="217"/>
      <c r="F12" s="43">
        <v>-3.22</v>
      </c>
      <c r="G12" s="43">
        <v>6.21</v>
      </c>
      <c r="H12" s="43">
        <v>11.88</v>
      </c>
      <c r="I12" s="43">
        <v>1.41</v>
      </c>
      <c r="J12" s="43">
        <v>-3.61</v>
      </c>
      <c r="K12" s="43">
        <v>0.86</v>
      </c>
      <c r="L12" s="43">
        <v>2.38</v>
      </c>
      <c r="M12" s="43">
        <v>-5.48</v>
      </c>
      <c r="N12" s="43">
        <v>9.34</v>
      </c>
      <c r="O12" s="43">
        <v>-2.92</v>
      </c>
      <c r="P12" s="43">
        <v>0.02</v>
      </c>
      <c r="Q12" s="43">
        <v>-4.5999999999999996</v>
      </c>
      <c r="R12" s="43">
        <v>-3.44</v>
      </c>
      <c r="S12" s="43">
        <v>-7.85</v>
      </c>
      <c r="T12" s="43">
        <v>6.23</v>
      </c>
      <c r="U12" s="43">
        <v>4.1500000000000004</v>
      </c>
      <c r="V12" s="43">
        <v>-0.55000000000000004</v>
      </c>
      <c r="W12" s="43">
        <v>-0.78</v>
      </c>
      <c r="X12" s="43">
        <v>-2.4700000000000002</v>
      </c>
      <c r="Y12" s="43">
        <v>12.91</v>
      </c>
      <c r="Z12" s="43">
        <v>3.28</v>
      </c>
      <c r="AA12" s="43">
        <v>11.77</v>
      </c>
      <c r="AB12" s="43">
        <v>4.7300000000000004</v>
      </c>
      <c r="AC12" s="43">
        <v>-1.21</v>
      </c>
      <c r="AD12" s="43">
        <v>-16.16</v>
      </c>
      <c r="AE12" s="43">
        <v>0.83</v>
      </c>
      <c r="AF12" s="84">
        <v>-20.7</v>
      </c>
      <c r="AG12" s="10"/>
    </row>
    <row r="13" spans="1:36" ht="15" customHeight="1">
      <c r="A13" s="222"/>
      <c r="B13" s="209"/>
      <c r="C13" s="209"/>
      <c r="D13" s="3" t="s">
        <v>153</v>
      </c>
      <c r="E13" s="217"/>
      <c r="F13" s="43">
        <v>-1.29</v>
      </c>
      <c r="G13" s="43">
        <v>-7.53</v>
      </c>
      <c r="H13" s="43">
        <v>-3.66</v>
      </c>
      <c r="I13" s="43">
        <v>-2.16</v>
      </c>
      <c r="J13" s="43">
        <v>-0.64</v>
      </c>
      <c r="K13" s="43">
        <v>-4.13</v>
      </c>
      <c r="L13" s="43">
        <v>-1.84</v>
      </c>
      <c r="M13" s="43">
        <v>-0.38</v>
      </c>
      <c r="N13" s="43">
        <v>-8.5500000000000007</v>
      </c>
      <c r="O13" s="43">
        <v>-7.57</v>
      </c>
      <c r="P13" s="43">
        <v>-1.68</v>
      </c>
      <c r="Q13" s="43">
        <v>-7.55</v>
      </c>
      <c r="R13" s="43">
        <v>-1.74</v>
      </c>
      <c r="S13" s="43">
        <v>-1.04</v>
      </c>
      <c r="T13" s="43">
        <v>-6.86</v>
      </c>
      <c r="U13" s="43">
        <v>-3.98</v>
      </c>
      <c r="V13" s="43">
        <v>-2.29</v>
      </c>
      <c r="W13" s="43">
        <v>-0.45</v>
      </c>
      <c r="X13" s="43">
        <v>-2.41</v>
      </c>
      <c r="Y13" s="43">
        <v>-0.88</v>
      </c>
      <c r="Z13" s="43">
        <v>0.9</v>
      </c>
      <c r="AA13" s="43">
        <v>-1.93</v>
      </c>
      <c r="AB13" s="43">
        <v>-3.01</v>
      </c>
      <c r="AC13" s="43">
        <v>0.93</v>
      </c>
      <c r="AD13" s="43">
        <v>-8.3699999999999992</v>
      </c>
      <c r="AE13" s="43">
        <v>-1.22</v>
      </c>
      <c r="AF13" s="84">
        <v>-20.8</v>
      </c>
      <c r="AG13" s="10"/>
    </row>
    <row r="14" spans="1:36" ht="15" customHeight="1">
      <c r="A14" s="201">
        <v>10</v>
      </c>
      <c r="B14" s="207" t="s">
        <v>42</v>
      </c>
      <c r="C14" s="207" t="s">
        <v>83</v>
      </c>
      <c r="D14" s="24" t="s">
        <v>164</v>
      </c>
      <c r="E14" s="199">
        <v>2025</v>
      </c>
      <c r="F14" s="37">
        <v>1</v>
      </c>
      <c r="G14" s="37">
        <v>0</v>
      </c>
      <c r="H14" s="37">
        <v>1</v>
      </c>
      <c r="I14" s="39">
        <v>1</v>
      </c>
      <c r="J14" s="37">
        <v>1</v>
      </c>
      <c r="K14" s="39">
        <v>0.5</v>
      </c>
      <c r="L14" s="39">
        <v>1</v>
      </c>
      <c r="M14" s="39">
        <v>1</v>
      </c>
      <c r="N14" s="39">
        <v>1</v>
      </c>
      <c r="O14" s="39">
        <v>1</v>
      </c>
      <c r="P14" s="39">
        <v>1</v>
      </c>
      <c r="Q14" s="39">
        <v>1</v>
      </c>
      <c r="R14" s="39">
        <v>1</v>
      </c>
      <c r="S14" s="39">
        <v>1</v>
      </c>
      <c r="T14" s="39">
        <v>1</v>
      </c>
      <c r="U14" s="37">
        <v>1</v>
      </c>
      <c r="V14" s="39">
        <v>1</v>
      </c>
      <c r="W14" s="37">
        <v>1</v>
      </c>
      <c r="X14" s="39">
        <v>1</v>
      </c>
      <c r="Y14" s="37">
        <v>1</v>
      </c>
      <c r="Z14" s="39">
        <v>1</v>
      </c>
      <c r="AA14" s="37">
        <v>1</v>
      </c>
      <c r="AB14" s="39">
        <v>1</v>
      </c>
      <c r="AC14" s="37">
        <v>1</v>
      </c>
      <c r="AD14" s="37">
        <v>1</v>
      </c>
      <c r="AE14" s="37">
        <v>1</v>
      </c>
      <c r="AF14" s="85">
        <v>1</v>
      </c>
      <c r="AG14" s="10"/>
    </row>
    <row r="15" spans="1:36" ht="15" customHeight="1">
      <c r="A15" s="202"/>
      <c r="B15" s="208"/>
      <c r="C15" s="208"/>
      <c r="D15" s="73" t="s">
        <v>165</v>
      </c>
      <c r="E15" s="200"/>
      <c r="F15" s="86">
        <v>1</v>
      </c>
      <c r="G15" s="86">
        <v>0</v>
      </c>
      <c r="H15" s="86">
        <v>1</v>
      </c>
      <c r="I15" s="87">
        <v>1</v>
      </c>
      <c r="J15" s="86">
        <v>0.5</v>
      </c>
      <c r="K15" s="38">
        <v>1</v>
      </c>
      <c r="L15" s="86">
        <v>1</v>
      </c>
      <c r="M15" s="87">
        <v>1</v>
      </c>
      <c r="N15" s="86">
        <v>0</v>
      </c>
      <c r="O15" s="87">
        <v>0.5</v>
      </c>
      <c r="P15" s="87">
        <v>0</v>
      </c>
      <c r="Q15" s="86">
        <v>1</v>
      </c>
      <c r="R15" s="86">
        <v>1</v>
      </c>
      <c r="S15" s="86">
        <v>1</v>
      </c>
      <c r="T15" s="86">
        <v>1</v>
      </c>
      <c r="U15" s="87">
        <v>1</v>
      </c>
      <c r="V15" s="86">
        <v>1</v>
      </c>
      <c r="W15" s="86">
        <v>1</v>
      </c>
      <c r="X15" s="86">
        <v>0</v>
      </c>
      <c r="Y15" s="86">
        <v>0</v>
      </c>
      <c r="Z15" s="87">
        <v>1</v>
      </c>
      <c r="AA15" s="86">
        <v>1</v>
      </c>
      <c r="AB15" s="87">
        <v>0</v>
      </c>
      <c r="AC15" s="86">
        <v>1</v>
      </c>
      <c r="AD15" s="88">
        <v>0</v>
      </c>
      <c r="AE15" s="86">
        <v>0</v>
      </c>
      <c r="AF15" s="89">
        <v>1</v>
      </c>
      <c r="AG15" s="10"/>
      <c r="AJ15" s="43"/>
    </row>
    <row r="16" spans="1:36" ht="15" customHeight="1">
      <c r="A16" s="202"/>
      <c r="B16" s="208"/>
      <c r="C16" s="208"/>
      <c r="D16" s="73" t="s">
        <v>166</v>
      </c>
      <c r="E16" s="200"/>
      <c r="F16" s="86">
        <v>0.5</v>
      </c>
      <c r="G16" s="86">
        <v>0</v>
      </c>
      <c r="H16" s="86">
        <v>0</v>
      </c>
      <c r="I16" s="86">
        <v>0</v>
      </c>
      <c r="J16" s="86">
        <v>1</v>
      </c>
      <c r="K16" s="86">
        <v>0</v>
      </c>
      <c r="L16" s="87">
        <v>1</v>
      </c>
      <c r="M16" s="86">
        <v>1</v>
      </c>
      <c r="N16" s="86">
        <v>0</v>
      </c>
      <c r="O16" s="87">
        <v>1</v>
      </c>
      <c r="P16" s="86">
        <v>1</v>
      </c>
      <c r="Q16" s="87">
        <v>0.5</v>
      </c>
      <c r="R16" s="86">
        <v>1</v>
      </c>
      <c r="S16" s="86">
        <v>0</v>
      </c>
      <c r="T16" s="87">
        <v>0</v>
      </c>
      <c r="U16" s="86">
        <v>0</v>
      </c>
      <c r="V16" s="86">
        <v>0</v>
      </c>
      <c r="W16" s="86">
        <v>0</v>
      </c>
      <c r="X16" s="86">
        <v>0</v>
      </c>
      <c r="Y16" s="86">
        <v>0</v>
      </c>
      <c r="Z16" s="87">
        <v>1</v>
      </c>
      <c r="AA16" s="86">
        <v>0</v>
      </c>
      <c r="AB16" s="86">
        <v>0</v>
      </c>
      <c r="AC16" s="86">
        <v>1</v>
      </c>
      <c r="AD16" s="86">
        <v>0</v>
      </c>
      <c r="AE16" s="86">
        <v>0</v>
      </c>
      <c r="AF16" s="89">
        <v>0</v>
      </c>
      <c r="AG16" s="10"/>
    </row>
    <row r="17" spans="1:36" ht="15" customHeight="1">
      <c r="A17" s="202"/>
      <c r="B17" s="208"/>
      <c r="C17" s="208"/>
      <c r="D17" s="73" t="s">
        <v>167</v>
      </c>
      <c r="E17" s="200"/>
      <c r="F17" s="86">
        <v>1</v>
      </c>
      <c r="G17" s="86">
        <v>0</v>
      </c>
      <c r="H17" s="86">
        <v>1</v>
      </c>
      <c r="I17" s="87">
        <v>1</v>
      </c>
      <c r="J17" s="86">
        <v>1</v>
      </c>
      <c r="K17" s="87">
        <v>0</v>
      </c>
      <c r="L17" s="87">
        <v>1</v>
      </c>
      <c r="M17" s="86">
        <v>1</v>
      </c>
      <c r="N17" s="86">
        <v>1</v>
      </c>
      <c r="O17" s="86">
        <v>1</v>
      </c>
      <c r="P17" s="87">
        <v>0</v>
      </c>
      <c r="Q17" s="87">
        <v>1</v>
      </c>
      <c r="R17" s="87">
        <v>1</v>
      </c>
      <c r="S17" s="86">
        <v>1</v>
      </c>
      <c r="T17" s="87">
        <v>1</v>
      </c>
      <c r="U17" s="86">
        <v>1</v>
      </c>
      <c r="V17" s="86">
        <v>1</v>
      </c>
      <c r="W17" s="86">
        <v>1</v>
      </c>
      <c r="X17" s="86">
        <v>1</v>
      </c>
      <c r="Y17" s="86">
        <v>1</v>
      </c>
      <c r="Z17" s="87">
        <v>1</v>
      </c>
      <c r="AA17" s="86">
        <v>1</v>
      </c>
      <c r="AB17" s="87">
        <v>1</v>
      </c>
      <c r="AC17" s="86">
        <v>1</v>
      </c>
      <c r="AD17" s="86">
        <v>1</v>
      </c>
      <c r="AE17" s="86">
        <v>1</v>
      </c>
      <c r="AF17" s="89">
        <v>0.5</v>
      </c>
      <c r="AG17" s="10"/>
      <c r="AJ17" s="44"/>
    </row>
    <row r="18" spans="1:36" ht="15" customHeight="1">
      <c r="A18" s="203"/>
      <c r="B18" s="209"/>
      <c r="C18" s="209"/>
      <c r="D18" s="28" t="s">
        <v>168</v>
      </c>
      <c r="E18" s="210"/>
      <c r="F18" s="36">
        <v>0</v>
      </c>
      <c r="G18" s="36">
        <v>0</v>
      </c>
      <c r="H18" s="36">
        <v>1</v>
      </c>
      <c r="I18" s="36">
        <v>0</v>
      </c>
      <c r="J18" s="36">
        <v>0.5</v>
      </c>
      <c r="K18" s="40">
        <v>0</v>
      </c>
      <c r="L18" s="36">
        <v>0.5</v>
      </c>
      <c r="M18" s="36">
        <v>0</v>
      </c>
      <c r="N18" s="36">
        <v>1</v>
      </c>
      <c r="O18" s="36">
        <v>1</v>
      </c>
      <c r="P18" s="36">
        <v>0</v>
      </c>
      <c r="Q18" s="36">
        <v>0.5</v>
      </c>
      <c r="R18" s="36">
        <v>0</v>
      </c>
      <c r="S18" s="36">
        <v>0.5</v>
      </c>
      <c r="T18" s="36">
        <v>0.5</v>
      </c>
      <c r="U18" s="41">
        <v>0</v>
      </c>
      <c r="V18" s="36">
        <v>0</v>
      </c>
      <c r="W18" s="36">
        <v>0</v>
      </c>
      <c r="X18" s="36">
        <v>0</v>
      </c>
      <c r="Y18" s="36">
        <v>1</v>
      </c>
      <c r="Z18" s="41">
        <v>0.5</v>
      </c>
      <c r="AA18" s="36">
        <v>1</v>
      </c>
      <c r="AB18" s="36">
        <v>1</v>
      </c>
      <c r="AC18" s="36">
        <v>0.5</v>
      </c>
      <c r="AD18" s="36">
        <v>0.5</v>
      </c>
      <c r="AE18" s="36">
        <v>1</v>
      </c>
      <c r="AF18" s="90">
        <v>0.5</v>
      </c>
      <c r="AG18" s="10"/>
      <c r="AJ18" s="44"/>
    </row>
    <row r="19" spans="1:36" ht="58.3">
      <c r="A19" s="213">
        <v>12</v>
      </c>
      <c r="B19" s="198" t="s">
        <v>44</v>
      </c>
      <c r="C19" s="207" t="s">
        <v>84</v>
      </c>
      <c r="D19" s="39" t="s">
        <v>154</v>
      </c>
      <c r="E19" s="199">
        <v>2025</v>
      </c>
      <c r="F19" s="37">
        <v>3</v>
      </c>
      <c r="G19" s="37">
        <v>3</v>
      </c>
      <c r="H19" s="37">
        <v>3</v>
      </c>
      <c r="I19" s="37">
        <v>2</v>
      </c>
      <c r="J19" s="37">
        <v>3</v>
      </c>
      <c r="K19" s="37">
        <v>2</v>
      </c>
      <c r="L19" s="37">
        <v>1</v>
      </c>
      <c r="M19" s="37">
        <v>1</v>
      </c>
      <c r="N19" s="37">
        <v>3</v>
      </c>
      <c r="O19" s="37">
        <v>3</v>
      </c>
      <c r="P19" s="37">
        <v>0</v>
      </c>
      <c r="Q19" s="37">
        <v>1</v>
      </c>
      <c r="R19" s="37">
        <v>1</v>
      </c>
      <c r="S19" s="37">
        <v>3</v>
      </c>
      <c r="T19" s="37">
        <v>3</v>
      </c>
      <c r="U19" s="37">
        <v>1</v>
      </c>
      <c r="V19" s="37">
        <v>2</v>
      </c>
      <c r="W19" s="37">
        <v>1</v>
      </c>
      <c r="X19" s="37">
        <v>3</v>
      </c>
      <c r="Y19" s="37">
        <v>2</v>
      </c>
      <c r="Z19" s="37">
        <v>1</v>
      </c>
      <c r="AA19" s="37">
        <v>0</v>
      </c>
      <c r="AB19" s="37">
        <v>3</v>
      </c>
      <c r="AC19" s="37">
        <v>0</v>
      </c>
      <c r="AD19" s="37">
        <v>1</v>
      </c>
      <c r="AE19" s="37">
        <v>3</v>
      </c>
      <c r="AF19" s="92">
        <v>2</v>
      </c>
      <c r="AG19" s="10"/>
      <c r="AJ19" s="44"/>
    </row>
    <row r="20" spans="1:36" ht="29.15">
      <c r="A20" s="214"/>
      <c r="B20" s="224"/>
      <c r="C20" s="208"/>
      <c r="D20" s="87" t="s">
        <v>155</v>
      </c>
      <c r="E20" s="200"/>
      <c r="F20" s="86">
        <v>3</v>
      </c>
      <c r="G20" s="86">
        <v>3</v>
      </c>
      <c r="H20" s="86">
        <v>3</v>
      </c>
      <c r="I20" s="86">
        <v>2</v>
      </c>
      <c r="J20" s="86">
        <v>3</v>
      </c>
      <c r="K20" s="86">
        <v>2</v>
      </c>
      <c r="L20" s="86">
        <v>0</v>
      </c>
      <c r="M20" s="86">
        <v>2</v>
      </c>
      <c r="N20" s="86">
        <v>3</v>
      </c>
      <c r="O20" s="86">
        <v>3</v>
      </c>
      <c r="P20" s="86">
        <v>1</v>
      </c>
      <c r="Q20" s="86">
        <v>1</v>
      </c>
      <c r="R20" s="86">
        <v>2</v>
      </c>
      <c r="S20" s="86">
        <v>3</v>
      </c>
      <c r="T20" s="86">
        <v>3</v>
      </c>
      <c r="U20" s="86">
        <v>1</v>
      </c>
      <c r="V20" s="86">
        <v>2</v>
      </c>
      <c r="W20" s="86">
        <v>2</v>
      </c>
      <c r="X20" s="86">
        <v>3</v>
      </c>
      <c r="Y20" s="86">
        <v>3</v>
      </c>
      <c r="Z20" s="86">
        <v>3</v>
      </c>
      <c r="AA20" s="86">
        <v>1</v>
      </c>
      <c r="AB20" s="86">
        <v>3</v>
      </c>
      <c r="AC20" s="86">
        <v>1</v>
      </c>
      <c r="AD20" s="86">
        <v>1</v>
      </c>
      <c r="AE20" s="86">
        <v>3</v>
      </c>
      <c r="AF20" s="94">
        <v>1</v>
      </c>
      <c r="AG20" s="10"/>
      <c r="AJ20" s="44"/>
    </row>
    <row r="21" spans="1:36" ht="29.15">
      <c r="A21" s="215"/>
      <c r="B21" s="223"/>
      <c r="C21" s="209"/>
      <c r="D21" s="41" t="s">
        <v>156</v>
      </c>
      <c r="E21" s="210"/>
      <c r="F21" s="36">
        <v>2</v>
      </c>
      <c r="G21" s="36">
        <v>3</v>
      </c>
      <c r="H21" s="36">
        <v>3</v>
      </c>
      <c r="I21" s="36">
        <v>2</v>
      </c>
      <c r="J21" s="36">
        <v>3</v>
      </c>
      <c r="K21" s="36">
        <v>2</v>
      </c>
      <c r="L21" s="36">
        <v>0</v>
      </c>
      <c r="M21" s="36">
        <v>0</v>
      </c>
      <c r="N21" s="36">
        <v>3</v>
      </c>
      <c r="O21" s="36">
        <v>3</v>
      </c>
      <c r="P21" s="36">
        <v>0</v>
      </c>
      <c r="Q21" s="36">
        <v>2</v>
      </c>
      <c r="R21" s="36">
        <v>1</v>
      </c>
      <c r="S21" s="36">
        <v>2</v>
      </c>
      <c r="T21" s="36">
        <v>3</v>
      </c>
      <c r="U21" s="36">
        <v>3</v>
      </c>
      <c r="V21" s="36">
        <v>2</v>
      </c>
      <c r="W21" s="36">
        <v>3</v>
      </c>
      <c r="X21" s="36">
        <v>3</v>
      </c>
      <c r="Y21" s="36">
        <v>3</v>
      </c>
      <c r="Z21" s="36">
        <v>3</v>
      </c>
      <c r="AA21" s="36">
        <v>2</v>
      </c>
      <c r="AB21" s="36">
        <v>3</v>
      </c>
      <c r="AC21" s="36">
        <v>2</v>
      </c>
      <c r="AD21" s="36">
        <v>2</v>
      </c>
      <c r="AE21" s="36">
        <v>3</v>
      </c>
      <c r="AF21" s="96">
        <v>3</v>
      </c>
      <c r="AG21" s="10"/>
      <c r="AJ21" s="44"/>
    </row>
    <row r="22" spans="1:36" ht="29.15">
      <c r="A22" s="214">
        <v>13</v>
      </c>
      <c r="B22" s="224" t="s">
        <v>118</v>
      </c>
      <c r="C22" s="208" t="s">
        <v>81</v>
      </c>
      <c r="D22" s="73" t="s">
        <v>169</v>
      </c>
      <c r="E22" s="200">
        <v>2025</v>
      </c>
      <c r="F22" s="88">
        <v>4</v>
      </c>
      <c r="G22" s="88">
        <v>4</v>
      </c>
      <c r="H22" s="88">
        <v>5</v>
      </c>
      <c r="I22" s="88">
        <v>4</v>
      </c>
      <c r="J22" s="88">
        <v>1</v>
      </c>
      <c r="K22" s="88">
        <v>3</v>
      </c>
      <c r="L22" s="88">
        <v>3</v>
      </c>
      <c r="M22" s="88">
        <v>4</v>
      </c>
      <c r="N22" s="88">
        <v>4</v>
      </c>
      <c r="O22" s="88">
        <v>4</v>
      </c>
      <c r="P22" s="88">
        <v>3</v>
      </c>
      <c r="Q22" s="88">
        <v>4</v>
      </c>
      <c r="R22" s="88">
        <v>4</v>
      </c>
      <c r="S22" s="88">
        <v>4</v>
      </c>
      <c r="T22" s="88">
        <v>5</v>
      </c>
      <c r="U22" s="88">
        <v>4</v>
      </c>
      <c r="V22" s="88">
        <v>4</v>
      </c>
      <c r="W22" s="88">
        <v>4</v>
      </c>
      <c r="X22" s="88">
        <v>4</v>
      </c>
      <c r="Y22" s="88">
        <v>5</v>
      </c>
      <c r="Z22" s="88">
        <v>5</v>
      </c>
      <c r="AA22" s="88">
        <v>4</v>
      </c>
      <c r="AB22" s="88">
        <v>3</v>
      </c>
      <c r="AC22" s="88">
        <v>3</v>
      </c>
      <c r="AD22" s="88">
        <v>4</v>
      </c>
      <c r="AE22" s="88">
        <v>4</v>
      </c>
      <c r="AF22" s="154">
        <v>5</v>
      </c>
      <c r="AG22" s="10"/>
      <c r="AJ22" s="44"/>
    </row>
    <row r="23" spans="1:36" ht="29.15">
      <c r="A23" s="214"/>
      <c r="B23" s="224"/>
      <c r="C23" s="208"/>
      <c r="D23" s="73" t="s">
        <v>170</v>
      </c>
      <c r="E23" s="200"/>
      <c r="F23" s="88">
        <v>1</v>
      </c>
      <c r="G23" s="88">
        <v>1</v>
      </c>
      <c r="H23" s="88">
        <v>1</v>
      </c>
      <c r="I23" s="88">
        <v>1</v>
      </c>
      <c r="J23" s="88">
        <v>1</v>
      </c>
      <c r="K23" s="88">
        <v>1</v>
      </c>
      <c r="L23" s="88">
        <v>0</v>
      </c>
      <c r="M23" s="88">
        <v>0</v>
      </c>
      <c r="N23" s="88">
        <v>1</v>
      </c>
      <c r="O23" s="88">
        <v>1</v>
      </c>
      <c r="P23" s="88">
        <v>1</v>
      </c>
      <c r="Q23" s="88">
        <v>1</v>
      </c>
      <c r="R23" s="88">
        <v>0</v>
      </c>
      <c r="S23" s="88">
        <v>1</v>
      </c>
      <c r="T23" s="88">
        <v>1</v>
      </c>
      <c r="U23" s="88">
        <v>1</v>
      </c>
      <c r="V23" s="88">
        <v>1</v>
      </c>
      <c r="W23" s="88">
        <v>1</v>
      </c>
      <c r="X23" s="88">
        <v>1</v>
      </c>
      <c r="Y23" s="88">
        <v>1</v>
      </c>
      <c r="Z23" s="88">
        <v>1</v>
      </c>
      <c r="AA23" s="88">
        <v>1</v>
      </c>
      <c r="AB23" s="88">
        <v>0</v>
      </c>
      <c r="AC23" s="88">
        <v>1</v>
      </c>
      <c r="AD23" s="88">
        <v>1</v>
      </c>
      <c r="AE23" s="88">
        <v>1</v>
      </c>
      <c r="AF23" s="154">
        <v>1</v>
      </c>
      <c r="AG23" s="10"/>
      <c r="AJ23" s="44"/>
    </row>
    <row r="24" spans="1:36" ht="43.75">
      <c r="A24" s="214"/>
      <c r="B24" s="224"/>
      <c r="C24" s="208"/>
      <c r="D24" s="73" t="s">
        <v>157</v>
      </c>
      <c r="E24" s="200"/>
      <c r="F24" s="88">
        <v>2</v>
      </c>
      <c r="G24" s="88">
        <v>2</v>
      </c>
      <c r="H24" s="88">
        <v>0</v>
      </c>
      <c r="I24" s="88">
        <v>0</v>
      </c>
      <c r="J24" s="88">
        <v>1</v>
      </c>
      <c r="K24" s="88">
        <v>1</v>
      </c>
      <c r="L24" s="88">
        <v>2</v>
      </c>
      <c r="M24" s="88">
        <v>0</v>
      </c>
      <c r="N24" s="88">
        <v>2</v>
      </c>
      <c r="O24" s="88">
        <v>2</v>
      </c>
      <c r="P24" s="88">
        <v>2</v>
      </c>
      <c r="Q24" s="88">
        <v>2</v>
      </c>
      <c r="R24" s="88">
        <v>2</v>
      </c>
      <c r="S24" s="88">
        <v>2</v>
      </c>
      <c r="T24" s="88">
        <v>1</v>
      </c>
      <c r="U24" s="88">
        <v>1</v>
      </c>
      <c r="V24" s="88">
        <v>2</v>
      </c>
      <c r="W24" s="88">
        <v>2</v>
      </c>
      <c r="X24" s="88">
        <v>2</v>
      </c>
      <c r="Y24" s="88">
        <v>2</v>
      </c>
      <c r="Z24" s="88">
        <v>2</v>
      </c>
      <c r="AA24" s="88">
        <v>0</v>
      </c>
      <c r="AB24" s="88">
        <v>2</v>
      </c>
      <c r="AC24" s="88">
        <v>2</v>
      </c>
      <c r="AD24" s="88">
        <v>0</v>
      </c>
      <c r="AE24" s="88">
        <v>1</v>
      </c>
      <c r="AF24" s="154">
        <v>2</v>
      </c>
      <c r="AG24" s="10"/>
      <c r="AJ24" s="44"/>
    </row>
    <row r="25" spans="1:36" ht="32.6" customHeight="1">
      <c r="A25" s="214"/>
      <c r="B25" s="224"/>
      <c r="C25" s="208"/>
      <c r="D25" s="73" t="s">
        <v>158</v>
      </c>
      <c r="E25" s="200"/>
      <c r="F25" s="88">
        <v>0</v>
      </c>
      <c r="G25" s="88">
        <v>1</v>
      </c>
      <c r="H25" s="88">
        <v>1</v>
      </c>
      <c r="I25" s="88">
        <v>0</v>
      </c>
      <c r="J25" s="88">
        <v>1</v>
      </c>
      <c r="K25" s="88">
        <v>1</v>
      </c>
      <c r="L25" s="88">
        <v>0</v>
      </c>
      <c r="M25" s="88">
        <v>1</v>
      </c>
      <c r="N25" s="88">
        <v>1</v>
      </c>
      <c r="O25" s="88">
        <v>0</v>
      </c>
      <c r="P25" s="88">
        <v>0</v>
      </c>
      <c r="Q25" s="88">
        <v>1</v>
      </c>
      <c r="R25" s="88">
        <v>0</v>
      </c>
      <c r="S25" s="88">
        <v>0</v>
      </c>
      <c r="T25" s="88">
        <v>1</v>
      </c>
      <c r="U25" s="88">
        <v>1</v>
      </c>
      <c r="V25" s="88">
        <v>1</v>
      </c>
      <c r="W25" s="88">
        <v>0</v>
      </c>
      <c r="X25" s="88">
        <v>0</v>
      </c>
      <c r="Y25" s="88">
        <v>0</v>
      </c>
      <c r="Z25" s="88">
        <v>0</v>
      </c>
      <c r="AA25" s="88">
        <v>1</v>
      </c>
      <c r="AB25" s="88">
        <v>0</v>
      </c>
      <c r="AC25" s="88">
        <v>0</v>
      </c>
      <c r="AD25" s="88">
        <v>1</v>
      </c>
      <c r="AE25" s="88">
        <v>1</v>
      </c>
      <c r="AF25" s="154">
        <v>0</v>
      </c>
      <c r="AG25" s="10"/>
      <c r="AJ25" s="44"/>
    </row>
    <row r="26" spans="1:36" ht="43.75">
      <c r="A26" s="215"/>
      <c r="B26" s="223"/>
      <c r="C26" s="209"/>
      <c r="D26" s="73" t="s">
        <v>175</v>
      </c>
      <c r="E26" s="210"/>
      <c r="F26" s="88">
        <v>1</v>
      </c>
      <c r="G26" s="88">
        <v>1</v>
      </c>
      <c r="H26" s="88">
        <v>0</v>
      </c>
      <c r="I26" s="88">
        <v>0</v>
      </c>
      <c r="J26" s="88">
        <v>1</v>
      </c>
      <c r="K26" s="88">
        <v>0</v>
      </c>
      <c r="L26" s="88">
        <v>0</v>
      </c>
      <c r="M26" s="88">
        <v>0</v>
      </c>
      <c r="N26" s="88">
        <v>0</v>
      </c>
      <c r="O26" s="88">
        <v>1</v>
      </c>
      <c r="P26" s="88">
        <v>0</v>
      </c>
      <c r="Q26" s="88">
        <v>0</v>
      </c>
      <c r="R26" s="88">
        <v>2</v>
      </c>
      <c r="S26" s="88">
        <v>0</v>
      </c>
      <c r="T26" s="88">
        <v>1</v>
      </c>
      <c r="U26" s="88">
        <v>0</v>
      </c>
      <c r="V26" s="88">
        <v>1</v>
      </c>
      <c r="W26" s="88">
        <v>0</v>
      </c>
      <c r="X26" s="88">
        <v>2</v>
      </c>
      <c r="Y26" s="88">
        <v>2</v>
      </c>
      <c r="Z26" s="88">
        <v>0</v>
      </c>
      <c r="AA26" s="88">
        <v>1</v>
      </c>
      <c r="AB26" s="88">
        <v>0</v>
      </c>
      <c r="AC26" s="88">
        <v>1</v>
      </c>
      <c r="AD26" s="88">
        <v>2</v>
      </c>
      <c r="AE26" s="88">
        <v>1</v>
      </c>
      <c r="AF26" s="154">
        <v>0</v>
      </c>
      <c r="AG26" s="10"/>
      <c r="AJ26" s="44"/>
    </row>
    <row r="27" spans="1:36" ht="15" customHeight="1">
      <c r="A27" s="213">
        <v>15</v>
      </c>
      <c r="B27" s="198" t="s">
        <v>119</v>
      </c>
      <c r="C27" s="207" t="s">
        <v>86</v>
      </c>
      <c r="D27" s="24" t="s">
        <v>159</v>
      </c>
      <c r="E27" s="199">
        <v>2025</v>
      </c>
      <c r="F27" s="37">
        <v>1</v>
      </c>
      <c r="G27" s="37">
        <v>0</v>
      </c>
      <c r="H27" s="37">
        <v>0</v>
      </c>
      <c r="I27" s="37">
        <v>0</v>
      </c>
      <c r="J27" s="37">
        <v>1</v>
      </c>
      <c r="K27" s="37">
        <v>1</v>
      </c>
      <c r="L27" s="37">
        <v>0</v>
      </c>
      <c r="M27" s="37">
        <v>0</v>
      </c>
      <c r="N27" s="37">
        <v>0</v>
      </c>
      <c r="O27" s="37">
        <v>0</v>
      </c>
      <c r="P27" s="37">
        <v>0</v>
      </c>
      <c r="Q27" s="37">
        <v>0</v>
      </c>
      <c r="R27" s="37">
        <v>0</v>
      </c>
      <c r="S27" s="37">
        <v>0</v>
      </c>
      <c r="T27" s="37">
        <v>0</v>
      </c>
      <c r="U27" s="37">
        <v>0</v>
      </c>
      <c r="V27" s="37">
        <v>0</v>
      </c>
      <c r="W27" s="37">
        <v>0</v>
      </c>
      <c r="X27" s="37">
        <v>0</v>
      </c>
      <c r="Y27" s="37">
        <v>0</v>
      </c>
      <c r="Z27" s="37">
        <v>0</v>
      </c>
      <c r="AA27" s="37">
        <v>0</v>
      </c>
      <c r="AB27" s="37">
        <v>0</v>
      </c>
      <c r="AC27" s="37">
        <v>0</v>
      </c>
      <c r="AD27" s="37">
        <v>0</v>
      </c>
      <c r="AE27" s="37">
        <v>1</v>
      </c>
      <c r="AF27" s="97">
        <v>0</v>
      </c>
      <c r="AG27" s="10"/>
      <c r="AJ27" s="44"/>
    </row>
    <row r="28" spans="1:36" ht="29.15">
      <c r="A28" s="215"/>
      <c r="B28" s="223"/>
      <c r="C28" s="209"/>
      <c r="D28" s="73" t="s">
        <v>160</v>
      </c>
      <c r="E28" s="210"/>
      <c r="F28" s="36">
        <v>1</v>
      </c>
      <c r="G28" s="36">
        <v>0</v>
      </c>
      <c r="H28" s="36">
        <v>1</v>
      </c>
      <c r="I28" s="36">
        <v>1</v>
      </c>
      <c r="J28" s="36">
        <v>1</v>
      </c>
      <c r="K28" s="36">
        <v>1</v>
      </c>
      <c r="L28" s="36">
        <v>0</v>
      </c>
      <c r="M28" s="36">
        <v>0</v>
      </c>
      <c r="N28" s="36">
        <v>0</v>
      </c>
      <c r="O28" s="36">
        <v>0</v>
      </c>
      <c r="P28" s="36">
        <v>0</v>
      </c>
      <c r="Q28" s="36">
        <v>1</v>
      </c>
      <c r="R28" s="36">
        <v>0</v>
      </c>
      <c r="S28" s="36">
        <v>0</v>
      </c>
      <c r="T28" s="36">
        <v>0</v>
      </c>
      <c r="U28" s="36">
        <v>0.5</v>
      </c>
      <c r="V28" s="36">
        <v>0</v>
      </c>
      <c r="W28" s="36">
        <v>1</v>
      </c>
      <c r="X28" s="36">
        <v>0</v>
      </c>
      <c r="Y28" s="36">
        <v>0</v>
      </c>
      <c r="Z28" s="36">
        <v>0</v>
      </c>
      <c r="AA28" s="36">
        <v>0</v>
      </c>
      <c r="AB28" s="36">
        <v>0</v>
      </c>
      <c r="AC28" s="36">
        <v>1</v>
      </c>
      <c r="AD28" s="36">
        <v>0</v>
      </c>
      <c r="AE28" s="36">
        <v>1</v>
      </c>
      <c r="AF28" s="90">
        <v>0</v>
      </c>
      <c r="AG28" s="10"/>
      <c r="AJ28" s="44"/>
    </row>
    <row r="29" spans="1:36" ht="43.75">
      <c r="A29" s="213">
        <v>16</v>
      </c>
      <c r="B29" s="198" t="s">
        <v>120</v>
      </c>
      <c r="C29" s="207" t="s">
        <v>87</v>
      </c>
      <c r="D29" s="24" t="s">
        <v>161</v>
      </c>
      <c r="E29" s="199">
        <v>2025</v>
      </c>
      <c r="F29" s="182">
        <v>3</v>
      </c>
      <c r="G29" s="182">
        <v>1</v>
      </c>
      <c r="H29" s="182">
        <v>1</v>
      </c>
      <c r="I29" s="182">
        <v>3</v>
      </c>
      <c r="J29" s="182">
        <v>3</v>
      </c>
      <c r="K29" s="182">
        <v>3</v>
      </c>
      <c r="L29" s="182">
        <v>3</v>
      </c>
      <c r="M29" s="182">
        <v>3</v>
      </c>
      <c r="N29" s="182">
        <v>1</v>
      </c>
      <c r="O29" s="182">
        <v>2</v>
      </c>
      <c r="P29" s="182">
        <v>3</v>
      </c>
      <c r="Q29" s="182">
        <v>1</v>
      </c>
      <c r="R29" s="182">
        <v>3</v>
      </c>
      <c r="S29" s="182">
        <v>1</v>
      </c>
      <c r="T29" s="182">
        <v>1</v>
      </c>
      <c r="U29" s="182">
        <v>1</v>
      </c>
      <c r="V29" s="182">
        <v>0</v>
      </c>
      <c r="W29" s="182">
        <v>1</v>
      </c>
      <c r="X29" s="182">
        <v>1</v>
      </c>
      <c r="Y29" s="182">
        <v>1</v>
      </c>
      <c r="Z29" s="182">
        <v>3</v>
      </c>
      <c r="AA29" s="182">
        <v>3</v>
      </c>
      <c r="AB29" s="182">
        <v>3</v>
      </c>
      <c r="AC29" s="182">
        <v>3</v>
      </c>
      <c r="AD29" s="182">
        <v>1</v>
      </c>
      <c r="AE29" s="182">
        <v>0</v>
      </c>
      <c r="AF29" s="85">
        <v>2</v>
      </c>
      <c r="AG29" s="10"/>
      <c r="AJ29" s="44"/>
    </row>
    <row r="30" spans="1:36" ht="14.6">
      <c r="A30" s="214"/>
      <c r="B30" s="224"/>
      <c r="C30" s="208"/>
      <c r="D30" s="73" t="s">
        <v>162</v>
      </c>
      <c r="E30" s="200"/>
      <c r="F30" s="88">
        <v>0</v>
      </c>
      <c r="G30" s="88">
        <v>1</v>
      </c>
      <c r="H30" s="88">
        <v>0</v>
      </c>
      <c r="I30" s="88">
        <v>0</v>
      </c>
      <c r="J30" s="88">
        <v>0</v>
      </c>
      <c r="K30" s="88">
        <v>0</v>
      </c>
      <c r="L30" s="88">
        <v>0</v>
      </c>
      <c r="M30" s="88">
        <v>1</v>
      </c>
      <c r="N30" s="88">
        <v>0</v>
      </c>
      <c r="O30" s="88">
        <v>0</v>
      </c>
      <c r="P30" s="88">
        <v>0</v>
      </c>
      <c r="Q30" s="88">
        <v>0</v>
      </c>
      <c r="R30" s="88">
        <v>0</v>
      </c>
      <c r="S30" s="88">
        <v>0</v>
      </c>
      <c r="T30" s="88">
        <v>1</v>
      </c>
      <c r="U30" s="88">
        <v>0</v>
      </c>
      <c r="V30" s="88">
        <v>0</v>
      </c>
      <c r="W30" s="88">
        <v>0</v>
      </c>
      <c r="X30" s="88">
        <v>1</v>
      </c>
      <c r="Y30" s="88">
        <v>0</v>
      </c>
      <c r="Z30" s="88">
        <v>1</v>
      </c>
      <c r="AA30" s="88">
        <v>1</v>
      </c>
      <c r="AB30" s="88">
        <v>0</v>
      </c>
      <c r="AC30" s="88">
        <v>1</v>
      </c>
      <c r="AD30" s="88">
        <v>0</v>
      </c>
      <c r="AE30" s="88">
        <v>0</v>
      </c>
      <c r="AF30" s="89">
        <v>1</v>
      </c>
      <c r="AG30" s="10"/>
      <c r="AJ30" s="44"/>
    </row>
    <row r="31" spans="1:36" ht="43.75">
      <c r="A31" s="215"/>
      <c r="B31" s="223"/>
      <c r="C31" s="209"/>
      <c r="D31" s="28" t="s">
        <v>163</v>
      </c>
      <c r="E31" s="210"/>
      <c r="F31" s="35">
        <v>1</v>
      </c>
      <c r="G31" s="35">
        <v>0</v>
      </c>
      <c r="H31" s="35">
        <v>0</v>
      </c>
      <c r="I31" s="35">
        <v>1</v>
      </c>
      <c r="J31" s="35">
        <v>2</v>
      </c>
      <c r="K31" s="35">
        <v>2</v>
      </c>
      <c r="L31" s="35">
        <v>0</v>
      </c>
      <c r="M31" s="35">
        <v>0</v>
      </c>
      <c r="N31" s="35">
        <v>1</v>
      </c>
      <c r="O31" s="35">
        <v>0</v>
      </c>
      <c r="P31" s="35">
        <v>0</v>
      </c>
      <c r="Q31" s="35">
        <v>1</v>
      </c>
      <c r="R31" s="35">
        <v>1</v>
      </c>
      <c r="S31" s="35">
        <v>1</v>
      </c>
      <c r="T31" s="35">
        <v>1</v>
      </c>
      <c r="U31" s="35">
        <v>0</v>
      </c>
      <c r="V31" s="35">
        <v>1</v>
      </c>
      <c r="W31" s="35">
        <v>1</v>
      </c>
      <c r="X31" s="35">
        <v>2</v>
      </c>
      <c r="Y31" s="35">
        <v>1</v>
      </c>
      <c r="Z31" s="35">
        <v>1</v>
      </c>
      <c r="AA31" s="35">
        <v>1</v>
      </c>
      <c r="AB31" s="35">
        <v>0</v>
      </c>
      <c r="AC31" s="35">
        <v>0</v>
      </c>
      <c r="AD31" s="35">
        <v>1</v>
      </c>
      <c r="AE31" s="35">
        <v>1</v>
      </c>
      <c r="AF31" s="90">
        <v>0</v>
      </c>
      <c r="AG31" s="10"/>
      <c r="AJ31" s="44"/>
    </row>
    <row r="32" spans="1:36" ht="15" customHeight="1">
      <c r="A32" s="93"/>
      <c r="B32" s="3"/>
      <c r="C32" s="5"/>
      <c r="D32" s="8"/>
      <c r="E32" s="21"/>
      <c r="F32" s="12"/>
      <c r="AF32" s="98"/>
      <c r="AG32" s="10"/>
      <c r="AJ32" s="44"/>
    </row>
    <row r="33" spans="1:36" ht="15" customHeight="1">
      <c r="A33" s="4" t="s">
        <v>75</v>
      </c>
      <c r="C33" s="1"/>
      <c r="D33" s="7"/>
      <c r="E33" s="19"/>
      <c r="F33" s="12"/>
      <c r="AF33" s="98"/>
      <c r="AG33" s="10"/>
      <c r="AJ33" s="44"/>
    </row>
    <row r="34" spans="1:36" ht="15" customHeight="1">
      <c r="A34" s="213">
        <v>18</v>
      </c>
      <c r="B34" s="204" t="s">
        <v>124</v>
      </c>
      <c r="C34" s="207" t="s">
        <v>126</v>
      </c>
      <c r="D34" s="24" t="s">
        <v>128</v>
      </c>
      <c r="E34" s="199">
        <v>2025</v>
      </c>
      <c r="F34" s="26">
        <v>0</v>
      </c>
      <c r="G34" s="26">
        <v>0</v>
      </c>
      <c r="H34" s="26">
        <v>0</v>
      </c>
      <c r="I34" s="26">
        <v>0</v>
      </c>
      <c r="J34" s="26">
        <v>1</v>
      </c>
      <c r="K34" s="26">
        <v>0</v>
      </c>
      <c r="L34" s="26">
        <v>0</v>
      </c>
      <c r="M34" s="26">
        <v>0</v>
      </c>
      <c r="N34" s="26">
        <v>0</v>
      </c>
      <c r="O34" s="26">
        <v>0</v>
      </c>
      <c r="P34" s="26">
        <v>0</v>
      </c>
      <c r="Q34" s="26">
        <v>0</v>
      </c>
      <c r="R34" s="26">
        <v>0</v>
      </c>
      <c r="S34" s="26">
        <v>0</v>
      </c>
      <c r="T34" s="26">
        <v>0</v>
      </c>
      <c r="U34" s="26">
        <v>0</v>
      </c>
      <c r="V34" s="26">
        <v>0</v>
      </c>
      <c r="W34" s="26">
        <v>0</v>
      </c>
      <c r="X34" s="26">
        <v>0</v>
      </c>
      <c r="Y34" s="26">
        <v>1</v>
      </c>
      <c r="Z34" s="26">
        <v>0</v>
      </c>
      <c r="AA34" s="26">
        <v>0</v>
      </c>
      <c r="AB34" s="26">
        <v>0</v>
      </c>
      <c r="AC34" s="26">
        <v>0</v>
      </c>
      <c r="AD34" s="26">
        <v>0</v>
      </c>
      <c r="AE34" s="26">
        <v>0</v>
      </c>
      <c r="AF34" s="85">
        <v>0</v>
      </c>
      <c r="AG34" s="10"/>
      <c r="AJ34" s="44"/>
    </row>
    <row r="35" spans="1:36" ht="15" customHeight="1">
      <c r="A35" s="214"/>
      <c r="B35" s="205"/>
      <c r="C35" s="208"/>
      <c r="D35" s="73" t="s">
        <v>129</v>
      </c>
      <c r="E35" s="200"/>
      <c r="F35" s="12">
        <v>0</v>
      </c>
      <c r="G35" s="12">
        <v>0</v>
      </c>
      <c r="H35" s="12">
        <v>0</v>
      </c>
      <c r="I35" s="12">
        <v>0</v>
      </c>
      <c r="J35" s="12">
        <v>0</v>
      </c>
      <c r="K35" s="12">
        <v>1</v>
      </c>
      <c r="L35" s="12">
        <v>0</v>
      </c>
      <c r="M35" s="12">
        <v>0</v>
      </c>
      <c r="N35" s="12">
        <v>0</v>
      </c>
      <c r="O35" s="12">
        <v>0</v>
      </c>
      <c r="P35" s="12">
        <v>0</v>
      </c>
      <c r="Q35" s="12">
        <v>0</v>
      </c>
      <c r="R35" s="12">
        <v>0</v>
      </c>
      <c r="S35" s="12">
        <v>0</v>
      </c>
      <c r="T35" s="12">
        <v>0</v>
      </c>
      <c r="U35" s="12">
        <v>0</v>
      </c>
      <c r="V35" s="12">
        <v>0</v>
      </c>
      <c r="W35" s="12">
        <v>0</v>
      </c>
      <c r="X35" s="12">
        <v>0</v>
      </c>
      <c r="Y35" s="12">
        <v>0</v>
      </c>
      <c r="Z35" s="12">
        <v>0</v>
      </c>
      <c r="AA35" s="12">
        <v>0</v>
      </c>
      <c r="AB35" s="12">
        <v>0</v>
      </c>
      <c r="AC35" s="12">
        <v>0</v>
      </c>
      <c r="AD35" s="12">
        <v>0</v>
      </c>
      <c r="AE35" s="12">
        <v>0</v>
      </c>
      <c r="AF35" s="89">
        <v>0</v>
      </c>
      <c r="AG35" s="10"/>
      <c r="AJ35" s="44"/>
    </row>
    <row r="36" spans="1:36" ht="15" customHeight="1">
      <c r="A36" s="214"/>
      <c r="B36" s="205"/>
      <c r="C36" s="208"/>
      <c r="D36" s="73" t="s">
        <v>130</v>
      </c>
      <c r="E36" s="200"/>
      <c r="F36" s="12">
        <v>2</v>
      </c>
      <c r="G36" s="12">
        <v>0</v>
      </c>
      <c r="H36" s="12">
        <v>0</v>
      </c>
      <c r="I36" s="12">
        <v>1</v>
      </c>
      <c r="J36" s="12">
        <v>0</v>
      </c>
      <c r="K36" s="12">
        <v>2</v>
      </c>
      <c r="L36" s="12">
        <v>1</v>
      </c>
      <c r="M36" s="12">
        <v>1</v>
      </c>
      <c r="N36" s="12">
        <v>0</v>
      </c>
      <c r="O36" s="12">
        <v>0</v>
      </c>
      <c r="P36" s="12">
        <v>0</v>
      </c>
      <c r="Q36" s="12">
        <v>1</v>
      </c>
      <c r="R36" s="12">
        <v>0</v>
      </c>
      <c r="S36" s="12">
        <v>0</v>
      </c>
      <c r="T36" s="12">
        <v>0</v>
      </c>
      <c r="U36" s="12">
        <v>1</v>
      </c>
      <c r="V36" s="12">
        <v>0</v>
      </c>
      <c r="W36" s="12">
        <v>0</v>
      </c>
      <c r="X36" s="12">
        <v>1</v>
      </c>
      <c r="Y36" s="12">
        <v>0</v>
      </c>
      <c r="Z36" s="12">
        <v>0</v>
      </c>
      <c r="AA36" s="12">
        <v>0</v>
      </c>
      <c r="AB36" s="12">
        <v>0</v>
      </c>
      <c r="AC36" s="12">
        <v>1</v>
      </c>
      <c r="AD36" s="12">
        <v>1</v>
      </c>
      <c r="AE36" s="12">
        <v>2</v>
      </c>
      <c r="AF36" s="98">
        <v>0</v>
      </c>
      <c r="AG36" s="10"/>
      <c r="AJ36" s="44"/>
    </row>
    <row r="37" spans="1:36" ht="29.15">
      <c r="A37" s="214"/>
      <c r="B37" s="205"/>
      <c r="C37" s="208"/>
      <c r="D37" s="73" t="s">
        <v>131</v>
      </c>
      <c r="E37" s="200"/>
      <c r="F37" s="12">
        <v>1</v>
      </c>
      <c r="G37" s="12">
        <v>0</v>
      </c>
      <c r="H37" s="12">
        <v>1</v>
      </c>
      <c r="I37" s="12">
        <v>1</v>
      </c>
      <c r="J37" s="12">
        <v>1</v>
      </c>
      <c r="K37" s="12">
        <v>1</v>
      </c>
      <c r="L37" s="12">
        <v>0</v>
      </c>
      <c r="M37" s="12">
        <v>0</v>
      </c>
      <c r="N37" s="12">
        <v>0</v>
      </c>
      <c r="O37" s="12">
        <v>0</v>
      </c>
      <c r="P37" s="12">
        <v>0</v>
      </c>
      <c r="Q37" s="12">
        <v>0</v>
      </c>
      <c r="R37" s="12">
        <v>0</v>
      </c>
      <c r="S37" s="12">
        <v>1</v>
      </c>
      <c r="T37" s="12">
        <v>1</v>
      </c>
      <c r="U37" s="12">
        <v>1</v>
      </c>
      <c r="V37" s="12">
        <v>1</v>
      </c>
      <c r="W37" s="12">
        <v>0</v>
      </c>
      <c r="X37" s="12">
        <v>0</v>
      </c>
      <c r="Y37" s="12">
        <v>1</v>
      </c>
      <c r="Z37" s="12">
        <v>0</v>
      </c>
      <c r="AA37" s="12">
        <v>0</v>
      </c>
      <c r="AB37" s="12">
        <v>0</v>
      </c>
      <c r="AC37" s="12">
        <v>0</v>
      </c>
      <c r="AD37" s="12">
        <v>0</v>
      </c>
      <c r="AE37" s="12">
        <v>0</v>
      </c>
      <c r="AF37" s="89">
        <v>1</v>
      </c>
      <c r="AG37" s="10"/>
      <c r="AJ37" s="44"/>
    </row>
    <row r="38" spans="1:36" ht="28.85" customHeight="1">
      <c r="A38" s="215"/>
      <c r="B38" s="206"/>
      <c r="C38" s="209"/>
      <c r="D38" s="28" t="s">
        <v>132</v>
      </c>
      <c r="E38" s="210"/>
      <c r="F38" s="29">
        <v>0</v>
      </c>
      <c r="G38" s="29">
        <v>0</v>
      </c>
      <c r="H38" s="29">
        <v>0</v>
      </c>
      <c r="I38" s="29">
        <v>1</v>
      </c>
      <c r="J38" s="29">
        <v>1</v>
      </c>
      <c r="K38" s="29">
        <v>0</v>
      </c>
      <c r="L38" s="29">
        <v>0</v>
      </c>
      <c r="M38" s="29">
        <v>0</v>
      </c>
      <c r="N38" s="29">
        <v>0</v>
      </c>
      <c r="O38" s="29">
        <v>1</v>
      </c>
      <c r="P38" s="29">
        <v>2</v>
      </c>
      <c r="Q38" s="29">
        <v>1</v>
      </c>
      <c r="R38" s="29">
        <v>0</v>
      </c>
      <c r="S38" s="29">
        <v>0</v>
      </c>
      <c r="T38" s="29">
        <v>1</v>
      </c>
      <c r="U38" s="29">
        <v>0</v>
      </c>
      <c r="V38" s="29">
        <v>0</v>
      </c>
      <c r="W38" s="29">
        <v>0</v>
      </c>
      <c r="X38" s="29">
        <v>1</v>
      </c>
      <c r="Y38" s="29">
        <v>0</v>
      </c>
      <c r="Z38" s="29">
        <v>1</v>
      </c>
      <c r="AA38" s="29">
        <v>0</v>
      </c>
      <c r="AB38" s="29">
        <v>0</v>
      </c>
      <c r="AC38" s="29">
        <v>0</v>
      </c>
      <c r="AD38" s="29">
        <v>1</v>
      </c>
      <c r="AE38" s="29">
        <v>0</v>
      </c>
      <c r="AF38" s="99">
        <v>2</v>
      </c>
      <c r="AG38" s="10"/>
      <c r="AJ38" s="44"/>
    </row>
    <row r="39" spans="1:36" ht="28.85" customHeight="1">
      <c r="A39" s="213">
        <v>19</v>
      </c>
      <c r="B39" s="198" t="s">
        <v>125</v>
      </c>
      <c r="C39" s="207" t="s">
        <v>83</v>
      </c>
      <c r="D39" s="24" t="s">
        <v>133</v>
      </c>
      <c r="E39" s="199">
        <v>2025</v>
      </c>
      <c r="F39" s="74">
        <v>1</v>
      </c>
      <c r="G39" s="74">
        <v>1</v>
      </c>
      <c r="H39" s="74">
        <v>1</v>
      </c>
      <c r="I39" s="74">
        <v>1</v>
      </c>
      <c r="J39" s="74">
        <v>1</v>
      </c>
      <c r="K39" s="74">
        <v>0</v>
      </c>
      <c r="L39" s="74">
        <v>1</v>
      </c>
      <c r="M39" s="74">
        <v>1</v>
      </c>
      <c r="N39" s="74">
        <v>1</v>
      </c>
      <c r="O39" s="74">
        <v>1</v>
      </c>
      <c r="P39" s="74">
        <v>1</v>
      </c>
      <c r="Q39" s="74">
        <v>1</v>
      </c>
      <c r="R39" s="74">
        <v>1</v>
      </c>
      <c r="S39" s="74">
        <v>0</v>
      </c>
      <c r="T39" s="74">
        <v>0</v>
      </c>
      <c r="U39" s="74">
        <v>1</v>
      </c>
      <c r="V39" s="74">
        <v>1</v>
      </c>
      <c r="W39" s="74">
        <v>1</v>
      </c>
      <c r="X39" s="74">
        <v>1</v>
      </c>
      <c r="Y39" s="74">
        <v>1</v>
      </c>
      <c r="Z39" s="74">
        <v>0</v>
      </c>
      <c r="AA39" s="74">
        <v>0</v>
      </c>
      <c r="AB39" s="74">
        <v>2</v>
      </c>
      <c r="AC39" s="74">
        <v>1</v>
      </c>
      <c r="AD39" s="74">
        <v>0</v>
      </c>
      <c r="AE39" s="74">
        <v>2</v>
      </c>
      <c r="AF39" s="75">
        <v>0</v>
      </c>
      <c r="AG39" s="10"/>
      <c r="AJ39" s="44"/>
    </row>
    <row r="40" spans="1:36" ht="57.65" customHeight="1">
      <c r="A40" s="215"/>
      <c r="B40" s="223"/>
      <c r="C40" s="209"/>
      <c r="D40" s="28" t="s">
        <v>134</v>
      </c>
      <c r="E40" s="210"/>
      <c r="F40" s="76">
        <v>3</v>
      </c>
      <c r="G40" s="76">
        <v>1</v>
      </c>
      <c r="H40" s="76">
        <v>3</v>
      </c>
      <c r="I40" s="76">
        <v>3</v>
      </c>
      <c r="J40" s="76">
        <v>1</v>
      </c>
      <c r="K40" s="76">
        <v>2</v>
      </c>
      <c r="L40" s="76">
        <v>2</v>
      </c>
      <c r="M40" s="76">
        <v>3</v>
      </c>
      <c r="N40" s="76">
        <v>1</v>
      </c>
      <c r="O40" s="76">
        <v>1</v>
      </c>
      <c r="P40" s="76">
        <v>3</v>
      </c>
      <c r="Q40" s="76">
        <v>1</v>
      </c>
      <c r="R40" s="76">
        <v>3</v>
      </c>
      <c r="S40" s="76">
        <v>0</v>
      </c>
      <c r="T40" s="76">
        <v>0</v>
      </c>
      <c r="U40" s="76">
        <v>1</v>
      </c>
      <c r="V40" s="76">
        <v>2</v>
      </c>
      <c r="W40" s="76">
        <v>1</v>
      </c>
      <c r="X40" s="76">
        <v>1</v>
      </c>
      <c r="Y40" s="76">
        <v>1</v>
      </c>
      <c r="Z40" s="76">
        <v>0</v>
      </c>
      <c r="AA40" s="76">
        <v>0</v>
      </c>
      <c r="AB40" s="76">
        <v>3</v>
      </c>
      <c r="AC40" s="76">
        <v>2</v>
      </c>
      <c r="AD40" s="76">
        <v>0</v>
      </c>
      <c r="AE40" s="76">
        <v>2</v>
      </c>
      <c r="AF40" s="77">
        <v>0</v>
      </c>
      <c r="AG40" s="10"/>
      <c r="AJ40" s="44"/>
    </row>
    <row r="41" spans="1:36" ht="15" customHeight="1">
      <c r="A41" s="218">
        <v>22</v>
      </c>
      <c r="B41" s="211" t="s">
        <v>54</v>
      </c>
      <c r="C41" s="23" t="s">
        <v>28</v>
      </c>
      <c r="D41" s="171" t="s">
        <v>135</v>
      </c>
      <c r="E41" s="61">
        <v>2023</v>
      </c>
      <c r="F41" s="164">
        <v>44.830148304455072</v>
      </c>
      <c r="G41" s="160">
        <v>41.652021089630928</v>
      </c>
      <c r="H41" s="160">
        <v>57.427757427757427</v>
      </c>
      <c r="I41" s="160">
        <v>36.623384920064524</v>
      </c>
      <c r="J41" s="160">
        <v>30.698055013533075</v>
      </c>
      <c r="K41" s="160">
        <v>33.638972492475681</v>
      </c>
      <c r="L41" s="160">
        <v>44.881430607749124</v>
      </c>
      <c r="M41" s="160">
        <v>30.939605690042427</v>
      </c>
      <c r="N41" s="160">
        <v>45.496894409937887</v>
      </c>
      <c r="O41" s="160">
        <v>45.478723404255319</v>
      </c>
      <c r="P41" s="160">
        <v>39.122541603630864</v>
      </c>
      <c r="Q41" s="160">
        <v>39.755275933815511</v>
      </c>
      <c r="R41" s="160">
        <v>44.706747263519034</v>
      </c>
      <c r="S41" s="160">
        <v>43.599257884972168</v>
      </c>
      <c r="T41" s="160">
        <v>45.171102661596954</v>
      </c>
      <c r="U41" s="160">
        <v>46.811533639782695</v>
      </c>
      <c r="V41" s="160">
        <v>50.613747954173483</v>
      </c>
      <c r="W41" s="160">
        <v>38.600202336061805</v>
      </c>
      <c r="X41" s="160">
        <v>42.248449689937992</v>
      </c>
      <c r="Y41" s="160">
        <v>37.203954932168315</v>
      </c>
      <c r="Z41" s="160">
        <v>37.07367872949753</v>
      </c>
      <c r="AA41" s="160">
        <v>36.639439906651113</v>
      </c>
      <c r="AB41" s="160">
        <v>35.312418495473011</v>
      </c>
      <c r="AC41" s="160">
        <v>41.210013908205838</v>
      </c>
      <c r="AD41" s="160">
        <v>39.064289219695731</v>
      </c>
      <c r="AE41" s="160">
        <v>37.826074424235436</v>
      </c>
      <c r="AF41" s="161">
        <v>69</v>
      </c>
      <c r="AG41" s="10"/>
      <c r="AJ41" s="44"/>
    </row>
    <row r="42" spans="1:36" ht="15" customHeight="1">
      <c r="A42" s="219"/>
      <c r="B42" s="212"/>
      <c r="C42" s="27" t="s">
        <v>127</v>
      </c>
      <c r="D42" s="171" t="s">
        <v>136</v>
      </c>
      <c r="E42" s="62">
        <v>2023</v>
      </c>
      <c r="F42" s="165">
        <v>1.0345732788687361</v>
      </c>
      <c r="G42" s="162">
        <v>1.0737413325293941</v>
      </c>
      <c r="H42" s="162">
        <v>1.1501053339706482</v>
      </c>
      <c r="I42" s="162">
        <v>1.2885427688661277</v>
      </c>
      <c r="J42" s="162">
        <v>1.0932780871800365</v>
      </c>
      <c r="K42" s="162">
        <v>2.5877979018111632</v>
      </c>
      <c r="L42" s="162">
        <v>1.267565668101555</v>
      </c>
      <c r="M42" s="162">
        <v>2.3274198378350541</v>
      </c>
      <c r="N42" s="162">
        <v>1.1300263952631204</v>
      </c>
      <c r="O42" s="162">
        <v>1.4644966370886656</v>
      </c>
      <c r="P42" s="162">
        <v>1.1061845988730883</v>
      </c>
      <c r="Q42" s="162">
        <v>1.0386539861562107</v>
      </c>
      <c r="R42" s="162">
        <v>1.3919428302183132</v>
      </c>
      <c r="S42" s="162">
        <v>1.0254598773660357</v>
      </c>
      <c r="T42" s="162">
        <v>0.88179572712688747</v>
      </c>
      <c r="U42" s="162">
        <v>1.2015785529121741</v>
      </c>
      <c r="V42" s="162">
        <v>1.3852256679334536</v>
      </c>
      <c r="W42" s="162">
        <v>1.1646968973081175</v>
      </c>
      <c r="X42" s="162">
        <v>1.070543112667053</v>
      </c>
      <c r="Y42" s="162">
        <v>1.047987343401698</v>
      </c>
      <c r="Z42" s="162">
        <v>1.3194032103859508</v>
      </c>
      <c r="AA42" s="162">
        <v>1.3568679145794886</v>
      </c>
      <c r="AB42" s="162">
        <v>1.4275213151737078</v>
      </c>
      <c r="AC42" s="162">
        <v>1.1900154470766748</v>
      </c>
      <c r="AD42" s="162">
        <v>1.2746689803462974</v>
      </c>
      <c r="AE42" s="162">
        <v>1.5840048739646564</v>
      </c>
      <c r="AF42" s="163">
        <v>1.8080000000000001</v>
      </c>
      <c r="AG42" s="10"/>
      <c r="AJ42" s="44"/>
    </row>
    <row r="43" spans="1:36" ht="15" customHeight="1">
      <c r="A43" s="201">
        <v>27</v>
      </c>
      <c r="B43" s="204" t="s">
        <v>59</v>
      </c>
      <c r="C43" s="207" t="s">
        <v>83</v>
      </c>
      <c r="D43" s="30" t="s">
        <v>137</v>
      </c>
      <c r="E43" s="199">
        <v>2025</v>
      </c>
      <c r="F43" s="32">
        <v>1</v>
      </c>
      <c r="G43" s="32">
        <v>1</v>
      </c>
      <c r="H43" s="32">
        <v>1</v>
      </c>
      <c r="I43" s="32">
        <v>1</v>
      </c>
      <c r="J43" s="32">
        <v>1</v>
      </c>
      <c r="K43" s="32">
        <v>1</v>
      </c>
      <c r="L43" s="32">
        <v>1</v>
      </c>
      <c r="M43" s="32">
        <v>1</v>
      </c>
      <c r="N43" s="32">
        <v>1</v>
      </c>
      <c r="O43" s="32">
        <v>1</v>
      </c>
      <c r="P43" s="32">
        <v>1</v>
      </c>
      <c r="Q43" s="32">
        <v>1</v>
      </c>
      <c r="R43" s="32">
        <v>1</v>
      </c>
      <c r="S43" s="32">
        <v>0</v>
      </c>
      <c r="T43" s="32">
        <v>1</v>
      </c>
      <c r="U43" s="32">
        <v>1</v>
      </c>
      <c r="V43" s="32">
        <v>1</v>
      </c>
      <c r="W43" s="32">
        <v>1</v>
      </c>
      <c r="X43" s="32">
        <v>1</v>
      </c>
      <c r="Y43" s="32">
        <v>1</v>
      </c>
      <c r="Z43" s="32">
        <v>1</v>
      </c>
      <c r="AA43" s="32">
        <v>1</v>
      </c>
      <c r="AB43" s="32">
        <v>1</v>
      </c>
      <c r="AC43" s="32">
        <v>1</v>
      </c>
      <c r="AD43" s="32">
        <v>1</v>
      </c>
      <c r="AE43" s="32">
        <v>1</v>
      </c>
      <c r="AF43" s="97">
        <v>1</v>
      </c>
      <c r="AG43" s="10"/>
    </row>
    <row r="44" spans="1:36" ht="15" customHeight="1">
      <c r="A44" s="202"/>
      <c r="B44" s="205"/>
      <c r="C44" s="208"/>
      <c r="D44" s="171" t="s">
        <v>138</v>
      </c>
      <c r="E44" s="200"/>
      <c r="F44" s="2">
        <v>1</v>
      </c>
      <c r="G44" s="2">
        <v>1</v>
      </c>
      <c r="H44" s="2">
        <v>1</v>
      </c>
      <c r="I44" s="2">
        <v>1</v>
      </c>
      <c r="J44" s="2">
        <v>1</v>
      </c>
      <c r="K44" s="2">
        <v>1</v>
      </c>
      <c r="L44" s="2">
        <v>1</v>
      </c>
      <c r="M44" s="2">
        <v>1</v>
      </c>
      <c r="N44" s="2">
        <v>1</v>
      </c>
      <c r="O44" s="2">
        <v>1</v>
      </c>
      <c r="P44" s="2">
        <v>1</v>
      </c>
      <c r="Q44" s="2">
        <v>1</v>
      </c>
      <c r="R44" s="2">
        <v>1</v>
      </c>
      <c r="S44" s="2">
        <v>0</v>
      </c>
      <c r="T44" s="2">
        <v>1</v>
      </c>
      <c r="U44" s="2">
        <v>1</v>
      </c>
      <c r="V44" s="2">
        <v>1</v>
      </c>
      <c r="W44" s="2">
        <v>1</v>
      </c>
      <c r="X44" s="2">
        <v>1</v>
      </c>
      <c r="Y44" s="2">
        <v>1</v>
      </c>
      <c r="Z44" s="2">
        <v>1</v>
      </c>
      <c r="AA44" s="2">
        <v>1</v>
      </c>
      <c r="AB44" s="2">
        <v>1</v>
      </c>
      <c r="AC44" s="2">
        <v>1</v>
      </c>
      <c r="AD44" s="2">
        <v>1</v>
      </c>
      <c r="AE44" s="2">
        <v>1</v>
      </c>
      <c r="AF44" s="98">
        <v>1</v>
      </c>
      <c r="AG44" s="10"/>
    </row>
    <row r="45" spans="1:36" ht="15" customHeight="1">
      <c r="A45" s="202"/>
      <c r="B45" s="205"/>
      <c r="C45" s="208"/>
      <c r="D45" s="171" t="s">
        <v>139</v>
      </c>
      <c r="E45" s="200"/>
      <c r="F45" s="2">
        <v>1</v>
      </c>
      <c r="G45" s="2">
        <v>1</v>
      </c>
      <c r="H45" s="2">
        <v>1</v>
      </c>
      <c r="I45" s="2">
        <v>1</v>
      </c>
      <c r="J45" s="2">
        <v>1</v>
      </c>
      <c r="K45" s="2">
        <v>1</v>
      </c>
      <c r="L45" s="2">
        <v>1</v>
      </c>
      <c r="M45" s="2">
        <v>1</v>
      </c>
      <c r="N45" s="2">
        <v>1</v>
      </c>
      <c r="O45" s="2">
        <v>1</v>
      </c>
      <c r="P45" s="2">
        <v>1</v>
      </c>
      <c r="Q45" s="2">
        <v>1</v>
      </c>
      <c r="R45" s="2">
        <v>1</v>
      </c>
      <c r="S45" s="2">
        <v>0</v>
      </c>
      <c r="T45" s="2">
        <v>1</v>
      </c>
      <c r="U45" s="2">
        <v>1</v>
      </c>
      <c r="V45" s="2">
        <v>1</v>
      </c>
      <c r="W45" s="2">
        <v>1</v>
      </c>
      <c r="X45" s="2">
        <v>1</v>
      </c>
      <c r="Y45" s="2">
        <v>1</v>
      </c>
      <c r="Z45" s="2">
        <v>1</v>
      </c>
      <c r="AA45" s="2">
        <v>1</v>
      </c>
      <c r="AB45" s="2">
        <v>1</v>
      </c>
      <c r="AC45" s="2">
        <v>1</v>
      </c>
      <c r="AD45" s="2">
        <v>1</v>
      </c>
      <c r="AE45" s="2">
        <v>1</v>
      </c>
      <c r="AF45" s="98">
        <v>1</v>
      </c>
      <c r="AG45" s="10"/>
    </row>
    <row r="46" spans="1:36" ht="15" customHeight="1">
      <c r="A46" s="202"/>
      <c r="B46" s="205"/>
      <c r="C46" s="208"/>
      <c r="D46" s="8" t="s">
        <v>140</v>
      </c>
      <c r="E46" s="200"/>
      <c r="F46" s="2">
        <v>0</v>
      </c>
      <c r="G46" s="2">
        <v>1</v>
      </c>
      <c r="H46" s="2">
        <v>1</v>
      </c>
      <c r="I46" s="2">
        <v>1</v>
      </c>
      <c r="J46" s="2">
        <v>1</v>
      </c>
      <c r="K46" s="2">
        <v>1</v>
      </c>
      <c r="L46" s="2">
        <v>1</v>
      </c>
      <c r="M46" s="2">
        <v>1</v>
      </c>
      <c r="N46" s="2">
        <v>1</v>
      </c>
      <c r="O46" s="2">
        <v>1</v>
      </c>
      <c r="P46" s="2">
        <v>1</v>
      </c>
      <c r="Q46" s="2">
        <v>1</v>
      </c>
      <c r="R46" s="2">
        <v>1</v>
      </c>
      <c r="S46" s="2">
        <v>0</v>
      </c>
      <c r="T46" s="2">
        <v>0</v>
      </c>
      <c r="U46" s="2">
        <v>0</v>
      </c>
      <c r="V46" s="2">
        <v>0.5</v>
      </c>
      <c r="W46" s="2">
        <v>0</v>
      </c>
      <c r="X46" s="2">
        <v>0</v>
      </c>
      <c r="Y46" s="2">
        <v>0</v>
      </c>
      <c r="Z46" s="2">
        <v>0.5</v>
      </c>
      <c r="AA46" s="2">
        <v>0</v>
      </c>
      <c r="AB46" s="2">
        <v>1</v>
      </c>
      <c r="AC46" s="2">
        <v>1</v>
      </c>
      <c r="AD46" s="2">
        <v>0</v>
      </c>
      <c r="AE46" s="2">
        <v>0</v>
      </c>
      <c r="AF46" s="98">
        <v>1</v>
      </c>
      <c r="AG46" s="10"/>
    </row>
    <row r="47" spans="1:36" ht="15" customHeight="1">
      <c r="A47" s="203"/>
      <c r="B47" s="206"/>
      <c r="C47" s="209"/>
      <c r="D47" s="8" t="s">
        <v>141</v>
      </c>
      <c r="E47" s="210"/>
      <c r="F47" s="31">
        <v>1</v>
      </c>
      <c r="G47" s="31">
        <v>1</v>
      </c>
      <c r="H47" s="31">
        <v>0</v>
      </c>
      <c r="I47" s="31">
        <v>1</v>
      </c>
      <c r="J47" s="31">
        <v>1</v>
      </c>
      <c r="K47" s="31">
        <v>1</v>
      </c>
      <c r="L47" s="31">
        <v>1</v>
      </c>
      <c r="M47" s="31">
        <v>1</v>
      </c>
      <c r="N47" s="31">
        <v>1</v>
      </c>
      <c r="O47" s="31">
        <v>0</v>
      </c>
      <c r="P47" s="31">
        <v>1</v>
      </c>
      <c r="Q47" s="31">
        <v>0</v>
      </c>
      <c r="R47" s="31">
        <v>1</v>
      </c>
      <c r="S47" s="31">
        <v>0</v>
      </c>
      <c r="T47" s="31">
        <v>1</v>
      </c>
      <c r="U47" s="31">
        <v>1</v>
      </c>
      <c r="V47" s="31">
        <v>1</v>
      </c>
      <c r="W47" s="31">
        <v>1</v>
      </c>
      <c r="X47" s="31">
        <v>1</v>
      </c>
      <c r="Y47" s="31">
        <v>1</v>
      </c>
      <c r="Z47" s="31">
        <v>1</v>
      </c>
      <c r="AA47" s="31">
        <v>0</v>
      </c>
      <c r="AB47" s="31">
        <v>1</v>
      </c>
      <c r="AC47" s="31">
        <v>1</v>
      </c>
      <c r="AD47" s="31">
        <v>1</v>
      </c>
      <c r="AE47" s="31">
        <v>1</v>
      </c>
      <c r="AF47" s="99">
        <v>1</v>
      </c>
      <c r="AG47" s="10"/>
    </row>
    <row r="48" spans="1:36" ht="15" customHeight="1">
      <c r="A48" s="213">
        <v>28</v>
      </c>
      <c r="B48" s="204" t="s">
        <v>60</v>
      </c>
      <c r="C48" s="207" t="s">
        <v>87</v>
      </c>
      <c r="D48" s="24" t="s">
        <v>142</v>
      </c>
      <c r="E48" s="200">
        <v>2025</v>
      </c>
      <c r="F48" s="12">
        <v>0</v>
      </c>
      <c r="G48" s="12">
        <v>0</v>
      </c>
      <c r="H48" s="12">
        <v>0</v>
      </c>
      <c r="I48" s="12">
        <v>0</v>
      </c>
      <c r="J48" s="12">
        <v>0</v>
      </c>
      <c r="K48" s="12">
        <v>0</v>
      </c>
      <c r="L48" s="12">
        <v>0</v>
      </c>
      <c r="M48" s="12">
        <v>0</v>
      </c>
      <c r="N48" s="12">
        <v>0</v>
      </c>
      <c r="O48" s="12">
        <v>0</v>
      </c>
      <c r="P48" s="12">
        <v>1</v>
      </c>
      <c r="Q48" s="12">
        <v>0</v>
      </c>
      <c r="R48" s="12">
        <v>1</v>
      </c>
      <c r="S48" s="12">
        <v>0</v>
      </c>
      <c r="T48" s="12">
        <v>0</v>
      </c>
      <c r="U48" s="12">
        <v>0</v>
      </c>
      <c r="V48" s="12">
        <v>0</v>
      </c>
      <c r="W48" s="12">
        <v>0</v>
      </c>
      <c r="X48" s="12">
        <v>0</v>
      </c>
      <c r="Y48" s="12">
        <v>0</v>
      </c>
      <c r="Z48" s="12">
        <v>0</v>
      </c>
      <c r="AA48" s="12">
        <v>0</v>
      </c>
      <c r="AB48" s="12">
        <v>0</v>
      </c>
      <c r="AC48" s="12">
        <v>0</v>
      </c>
      <c r="AD48" s="12">
        <v>0</v>
      </c>
      <c r="AE48" s="12">
        <v>0</v>
      </c>
      <c r="AF48" s="85">
        <v>0</v>
      </c>
      <c r="AG48" s="10"/>
    </row>
    <row r="49" spans="1:33" ht="15" customHeight="1">
      <c r="A49" s="214"/>
      <c r="B49" s="205"/>
      <c r="C49" s="208"/>
      <c r="D49" s="73" t="s">
        <v>143</v>
      </c>
      <c r="E49" s="200"/>
      <c r="F49" s="12">
        <v>0</v>
      </c>
      <c r="G49" s="12">
        <v>0</v>
      </c>
      <c r="H49" s="12">
        <v>0</v>
      </c>
      <c r="I49" s="12">
        <v>0</v>
      </c>
      <c r="J49" s="12">
        <v>0</v>
      </c>
      <c r="K49" s="12">
        <v>0</v>
      </c>
      <c r="L49" s="12">
        <v>0</v>
      </c>
      <c r="M49" s="12">
        <v>0</v>
      </c>
      <c r="N49" s="12">
        <v>0</v>
      </c>
      <c r="O49" s="12">
        <v>0</v>
      </c>
      <c r="P49" s="12">
        <v>0</v>
      </c>
      <c r="Q49" s="12">
        <v>0</v>
      </c>
      <c r="R49" s="12">
        <v>0</v>
      </c>
      <c r="S49" s="12">
        <v>0</v>
      </c>
      <c r="T49" s="12">
        <v>0</v>
      </c>
      <c r="U49" s="12">
        <v>0</v>
      </c>
      <c r="V49" s="12">
        <v>0</v>
      </c>
      <c r="W49" s="12">
        <v>0</v>
      </c>
      <c r="X49" s="12">
        <v>0</v>
      </c>
      <c r="Y49" s="12">
        <v>0</v>
      </c>
      <c r="Z49" s="12">
        <v>0</v>
      </c>
      <c r="AA49" s="12">
        <v>0</v>
      </c>
      <c r="AB49" s="12">
        <v>0</v>
      </c>
      <c r="AC49" s="12">
        <v>0</v>
      </c>
      <c r="AD49" s="12">
        <v>0</v>
      </c>
      <c r="AE49" s="12">
        <v>0</v>
      </c>
      <c r="AF49" s="89">
        <v>0</v>
      </c>
      <c r="AG49" s="10"/>
    </row>
    <row r="50" spans="1:33" ht="15" customHeight="1">
      <c r="A50" s="214"/>
      <c r="B50" s="205"/>
      <c r="C50" s="208"/>
      <c r="D50" s="73" t="s">
        <v>144</v>
      </c>
      <c r="E50" s="200"/>
      <c r="F50" s="12">
        <v>0</v>
      </c>
      <c r="G50" s="12">
        <v>0</v>
      </c>
      <c r="H50" s="12">
        <v>0</v>
      </c>
      <c r="I50" s="12">
        <v>0</v>
      </c>
      <c r="J50" s="12">
        <v>0</v>
      </c>
      <c r="K50" s="12">
        <v>0</v>
      </c>
      <c r="L50" s="12">
        <v>0</v>
      </c>
      <c r="M50" s="12">
        <v>0</v>
      </c>
      <c r="N50" s="12">
        <v>0</v>
      </c>
      <c r="O50" s="12">
        <v>0</v>
      </c>
      <c r="P50" s="12">
        <v>1</v>
      </c>
      <c r="Q50" s="12">
        <v>0</v>
      </c>
      <c r="R50" s="12">
        <v>1</v>
      </c>
      <c r="S50" s="12">
        <v>0</v>
      </c>
      <c r="T50" s="12">
        <v>0</v>
      </c>
      <c r="U50" s="12">
        <v>0</v>
      </c>
      <c r="V50" s="12">
        <v>0</v>
      </c>
      <c r="W50" s="12">
        <v>0</v>
      </c>
      <c r="X50" s="12">
        <v>0</v>
      </c>
      <c r="Y50" s="12">
        <v>0</v>
      </c>
      <c r="Z50" s="12">
        <v>0</v>
      </c>
      <c r="AA50" s="12">
        <v>0</v>
      </c>
      <c r="AB50" s="12">
        <v>0</v>
      </c>
      <c r="AC50" s="12">
        <v>0</v>
      </c>
      <c r="AD50" s="12">
        <v>0</v>
      </c>
      <c r="AE50" s="12">
        <v>0</v>
      </c>
      <c r="AF50" s="89">
        <v>0</v>
      </c>
      <c r="AG50" s="10"/>
    </row>
    <row r="51" spans="1:33" ht="15" customHeight="1">
      <c r="A51" s="214"/>
      <c r="B51" s="205"/>
      <c r="C51" s="208"/>
      <c r="D51" s="73" t="s">
        <v>145</v>
      </c>
      <c r="E51" s="200"/>
      <c r="F51" s="12">
        <v>0</v>
      </c>
      <c r="G51" s="12">
        <v>0</v>
      </c>
      <c r="H51" s="12">
        <v>0.2</v>
      </c>
      <c r="I51" s="12">
        <v>0</v>
      </c>
      <c r="J51" s="12">
        <v>0</v>
      </c>
      <c r="K51" s="12">
        <v>0</v>
      </c>
      <c r="L51" s="12">
        <v>1</v>
      </c>
      <c r="M51" s="12">
        <v>1</v>
      </c>
      <c r="N51" s="12">
        <v>0</v>
      </c>
      <c r="O51" s="12">
        <v>0.32</v>
      </c>
      <c r="P51" s="12">
        <v>1</v>
      </c>
      <c r="Q51" s="12">
        <v>0</v>
      </c>
      <c r="R51" s="12">
        <v>1</v>
      </c>
      <c r="S51" s="12">
        <v>0</v>
      </c>
      <c r="T51" s="12">
        <v>0</v>
      </c>
      <c r="U51" s="12">
        <v>0</v>
      </c>
      <c r="V51" s="12">
        <v>0</v>
      </c>
      <c r="W51" s="12">
        <v>0</v>
      </c>
      <c r="X51" s="12">
        <v>0</v>
      </c>
      <c r="Y51" s="12">
        <v>0</v>
      </c>
      <c r="Z51" s="12">
        <v>0</v>
      </c>
      <c r="AA51" s="12">
        <v>0</v>
      </c>
      <c r="AB51" s="12">
        <v>1</v>
      </c>
      <c r="AC51" s="12">
        <v>0</v>
      </c>
      <c r="AD51" s="12">
        <v>0</v>
      </c>
      <c r="AE51" s="12">
        <v>0</v>
      </c>
      <c r="AF51" s="89">
        <v>0</v>
      </c>
      <c r="AG51" s="10"/>
    </row>
    <row r="52" spans="1:33" ht="15" customHeight="1">
      <c r="A52" s="214"/>
      <c r="B52" s="205"/>
      <c r="C52" s="208"/>
      <c r="D52" s="73" t="s">
        <v>146</v>
      </c>
      <c r="E52" s="200"/>
      <c r="F52" s="12">
        <v>0</v>
      </c>
      <c r="G52" s="12">
        <v>0</v>
      </c>
      <c r="H52" s="12">
        <v>0.2</v>
      </c>
      <c r="I52" s="12">
        <v>0</v>
      </c>
      <c r="J52" s="12">
        <v>0</v>
      </c>
      <c r="K52" s="12">
        <v>0</v>
      </c>
      <c r="L52" s="12">
        <v>1</v>
      </c>
      <c r="M52" s="12">
        <v>0</v>
      </c>
      <c r="N52" s="12">
        <v>0</v>
      </c>
      <c r="O52" s="12">
        <v>0.32</v>
      </c>
      <c r="P52" s="12">
        <v>1</v>
      </c>
      <c r="Q52" s="12">
        <v>0</v>
      </c>
      <c r="R52" s="12">
        <v>1</v>
      </c>
      <c r="S52" s="12">
        <v>0</v>
      </c>
      <c r="T52" s="12">
        <v>0</v>
      </c>
      <c r="U52" s="12">
        <v>0</v>
      </c>
      <c r="V52" s="12">
        <v>0</v>
      </c>
      <c r="W52" s="12">
        <v>0</v>
      </c>
      <c r="X52" s="12">
        <v>0</v>
      </c>
      <c r="Y52" s="12">
        <v>0</v>
      </c>
      <c r="Z52" s="12">
        <v>0</v>
      </c>
      <c r="AA52" s="12">
        <v>0</v>
      </c>
      <c r="AB52" s="12">
        <v>1</v>
      </c>
      <c r="AC52" s="12">
        <v>0</v>
      </c>
      <c r="AD52" s="12">
        <v>0</v>
      </c>
      <c r="AE52" s="12">
        <v>0</v>
      </c>
      <c r="AF52" s="89">
        <v>0</v>
      </c>
      <c r="AG52" s="10"/>
    </row>
    <row r="53" spans="1:33" ht="15" customHeight="1">
      <c r="A53" s="215"/>
      <c r="B53" s="206"/>
      <c r="C53" s="209"/>
      <c r="D53" s="28" t="s">
        <v>147</v>
      </c>
      <c r="E53" s="210"/>
      <c r="F53" s="29">
        <v>0</v>
      </c>
      <c r="G53" s="29">
        <v>0</v>
      </c>
      <c r="H53" s="29">
        <v>0.2</v>
      </c>
      <c r="I53" s="29">
        <v>0</v>
      </c>
      <c r="J53" s="29">
        <v>0</v>
      </c>
      <c r="K53" s="29">
        <v>0</v>
      </c>
      <c r="L53" s="29">
        <v>1</v>
      </c>
      <c r="M53" s="29">
        <v>1</v>
      </c>
      <c r="N53" s="29">
        <v>0</v>
      </c>
      <c r="O53" s="29">
        <v>0.32</v>
      </c>
      <c r="P53" s="29">
        <v>1</v>
      </c>
      <c r="Q53" s="29">
        <v>0</v>
      </c>
      <c r="R53" s="29">
        <v>1</v>
      </c>
      <c r="S53" s="29">
        <v>0</v>
      </c>
      <c r="T53" s="29">
        <v>0</v>
      </c>
      <c r="U53" s="29">
        <v>0</v>
      </c>
      <c r="V53" s="29">
        <v>0</v>
      </c>
      <c r="W53" s="29">
        <v>0</v>
      </c>
      <c r="X53" s="29">
        <v>0</v>
      </c>
      <c r="Y53" s="29">
        <v>0</v>
      </c>
      <c r="Z53" s="29">
        <v>0</v>
      </c>
      <c r="AA53" s="29">
        <v>0</v>
      </c>
      <c r="AB53" s="29">
        <v>1</v>
      </c>
      <c r="AC53" s="29">
        <v>0</v>
      </c>
      <c r="AD53" s="29">
        <v>0</v>
      </c>
      <c r="AE53" s="29">
        <v>0</v>
      </c>
      <c r="AF53" s="90">
        <v>0</v>
      </c>
      <c r="AG53" s="10"/>
    </row>
    <row r="54" spans="1:33" ht="15" customHeight="1">
      <c r="A54" s="201">
        <v>29</v>
      </c>
      <c r="B54" s="211" t="s">
        <v>61</v>
      </c>
      <c r="C54" s="207" t="s">
        <v>91</v>
      </c>
      <c r="D54" s="24" t="s">
        <v>148</v>
      </c>
      <c r="E54" s="199">
        <v>2025</v>
      </c>
      <c r="F54" s="25">
        <v>5</v>
      </c>
      <c r="G54" s="25">
        <v>5</v>
      </c>
      <c r="H54" s="25">
        <v>3</v>
      </c>
      <c r="I54" s="25">
        <v>2</v>
      </c>
      <c r="J54" s="25">
        <v>5</v>
      </c>
      <c r="K54" s="25">
        <v>2</v>
      </c>
      <c r="L54" s="25">
        <v>3</v>
      </c>
      <c r="M54" s="25">
        <v>2</v>
      </c>
      <c r="N54" s="25">
        <v>5</v>
      </c>
      <c r="O54" s="25">
        <v>5</v>
      </c>
      <c r="P54" s="25">
        <v>2</v>
      </c>
      <c r="Q54" s="25">
        <v>3</v>
      </c>
      <c r="R54" s="25">
        <v>2</v>
      </c>
      <c r="S54" s="25">
        <v>5</v>
      </c>
      <c r="T54" s="25">
        <v>5</v>
      </c>
      <c r="U54" s="25">
        <v>5</v>
      </c>
      <c r="V54" s="25">
        <v>2</v>
      </c>
      <c r="W54" s="25">
        <v>4</v>
      </c>
      <c r="X54" s="25">
        <v>5</v>
      </c>
      <c r="Y54" s="25">
        <v>5</v>
      </c>
      <c r="Z54" s="25">
        <v>5</v>
      </c>
      <c r="AA54" s="25">
        <v>5</v>
      </c>
      <c r="AB54" s="25">
        <v>2</v>
      </c>
      <c r="AC54" s="25">
        <v>5</v>
      </c>
      <c r="AD54" s="25">
        <v>5</v>
      </c>
      <c r="AE54" s="25">
        <v>2</v>
      </c>
      <c r="AF54" s="155">
        <v>30</v>
      </c>
      <c r="AG54" s="10"/>
    </row>
    <row r="55" spans="1:33" ht="15" customHeight="1">
      <c r="A55" s="203"/>
      <c r="B55" s="212"/>
      <c r="C55" s="209"/>
      <c r="D55" s="172" t="s">
        <v>149</v>
      </c>
      <c r="E55" s="210"/>
      <c r="F55" s="34">
        <v>3</v>
      </c>
      <c r="G55" s="31">
        <v>0</v>
      </c>
      <c r="H55" s="31">
        <v>3</v>
      </c>
      <c r="I55" s="31">
        <v>2</v>
      </c>
      <c r="J55" s="31">
        <v>2</v>
      </c>
      <c r="K55" s="31">
        <v>2</v>
      </c>
      <c r="L55" s="31">
        <v>0</v>
      </c>
      <c r="M55" s="31">
        <v>0</v>
      </c>
      <c r="N55" s="31">
        <v>3</v>
      </c>
      <c r="O55" s="31">
        <v>5</v>
      </c>
      <c r="P55" s="31">
        <v>2</v>
      </c>
      <c r="Q55" s="31">
        <v>3</v>
      </c>
      <c r="R55" s="31">
        <v>0</v>
      </c>
      <c r="S55" s="31">
        <v>5</v>
      </c>
      <c r="T55" s="31">
        <v>5</v>
      </c>
      <c r="U55" s="31">
        <v>5</v>
      </c>
      <c r="V55" s="31">
        <v>2</v>
      </c>
      <c r="W55" s="31">
        <v>2</v>
      </c>
      <c r="X55" s="31">
        <v>5</v>
      </c>
      <c r="Y55" s="31">
        <v>3</v>
      </c>
      <c r="Z55" s="31">
        <v>3</v>
      </c>
      <c r="AA55" s="31">
        <v>5</v>
      </c>
      <c r="AB55" s="31">
        <v>0</v>
      </c>
      <c r="AC55" s="31">
        <v>3</v>
      </c>
      <c r="AD55" s="31">
        <v>3</v>
      </c>
      <c r="AE55" s="31">
        <v>2</v>
      </c>
      <c r="AF55" s="156">
        <v>30</v>
      </c>
      <c r="AG55" s="10"/>
    </row>
    <row r="56" spans="1:33" ht="15" customHeight="1">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row>
  </sheetData>
  <mergeCells count="46">
    <mergeCell ref="C14:C18"/>
    <mergeCell ref="A19:A21"/>
    <mergeCell ref="B19:B21"/>
    <mergeCell ref="C19:C21"/>
    <mergeCell ref="E19:E21"/>
    <mergeCell ref="A22:A26"/>
    <mergeCell ref="B22:B26"/>
    <mergeCell ref="C22:C26"/>
    <mergeCell ref="E22:E26"/>
    <mergeCell ref="E29:E31"/>
    <mergeCell ref="A27:A28"/>
    <mergeCell ref="B27:B28"/>
    <mergeCell ref="C27:C28"/>
    <mergeCell ref="E27:E28"/>
    <mergeCell ref="A29:A31"/>
    <mergeCell ref="B29:B31"/>
    <mergeCell ref="C29:C31"/>
    <mergeCell ref="C10:C13"/>
    <mergeCell ref="E6:E13"/>
    <mergeCell ref="E14:E18"/>
    <mergeCell ref="B41:B42"/>
    <mergeCell ref="A41:A42"/>
    <mergeCell ref="B14:B18"/>
    <mergeCell ref="A14:A18"/>
    <mergeCell ref="B6:B13"/>
    <mergeCell ref="A6:A13"/>
    <mergeCell ref="A34:A38"/>
    <mergeCell ref="B34:B38"/>
    <mergeCell ref="C34:C38"/>
    <mergeCell ref="A39:A40"/>
    <mergeCell ref="B39:B40"/>
    <mergeCell ref="C39:C40"/>
    <mergeCell ref="E39:E40"/>
    <mergeCell ref="B54:B55"/>
    <mergeCell ref="A54:A55"/>
    <mergeCell ref="C54:C55"/>
    <mergeCell ref="E54:E55"/>
    <mergeCell ref="C48:C53"/>
    <mergeCell ref="E48:E53"/>
    <mergeCell ref="B48:B53"/>
    <mergeCell ref="A48:A53"/>
    <mergeCell ref="A43:A47"/>
    <mergeCell ref="B43:B47"/>
    <mergeCell ref="C43:C47"/>
    <mergeCell ref="E43:E47"/>
    <mergeCell ref="E34:E38"/>
  </mergeCells>
  <conditionalFormatting sqref="AJ17:AJ42">
    <cfRule type="cellIs" dxfId="3" priority="7" stopIfTrue="1" operator="equal">
      <formula>AJ$51</formula>
    </cfRule>
    <cfRule type="cellIs" dxfId="2" priority="8" stopIfTrue="1" operator="equal">
      <formula>AJ$52</formula>
    </cfRule>
  </conditionalFormatting>
  <pageMargins left="0.25" right="0.25" top="0.75" bottom="0.75" header="0.3" footer="0.3"/>
  <pageSetup paperSize="9" scale="2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79B10-0797-4153-8A74-3F08D7BE946A}">
  <dimension ref="A1:CD109"/>
  <sheetViews>
    <sheetView zoomScaleNormal="100" workbookViewId="0"/>
  </sheetViews>
  <sheetFormatPr baseColWidth="10" defaultColWidth="10.765625" defaultRowHeight="14.6"/>
  <cols>
    <col min="1" max="1" width="16.23046875" style="115" customWidth="1"/>
    <col min="2" max="28" width="4.4609375" style="113" customWidth="1"/>
    <col min="29" max="82" width="4.765625" style="113" customWidth="1"/>
    <col min="83" max="16384" width="10.765625" style="113"/>
  </cols>
  <sheetData>
    <row r="1" spans="1:28" ht="25.1" customHeight="1">
      <c r="A1" s="173" t="s">
        <v>113</v>
      </c>
    </row>
    <row r="2" spans="1:28" ht="15" customHeight="1">
      <c r="A2" s="183" t="s">
        <v>178</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row>
    <row r="3" spans="1:28" ht="15" customHeight="1">
      <c r="A3" s="114"/>
    </row>
    <row r="4" spans="1:28" ht="15" customHeight="1">
      <c r="B4" s="116" t="s">
        <v>0</v>
      </c>
      <c r="C4" s="116" t="s">
        <v>1</v>
      </c>
      <c r="D4" s="116" t="s">
        <v>2</v>
      </c>
      <c r="E4" s="116" t="s">
        <v>3</v>
      </c>
      <c r="F4" s="116" t="s">
        <v>4</v>
      </c>
      <c r="G4" s="116" t="s">
        <v>5</v>
      </c>
      <c r="H4" s="116" t="s">
        <v>6</v>
      </c>
      <c r="I4" s="116" t="s">
        <v>7</v>
      </c>
      <c r="J4" s="116" t="s">
        <v>8</v>
      </c>
      <c r="K4" s="116" t="s">
        <v>9</v>
      </c>
      <c r="L4" s="116" t="s">
        <v>10</v>
      </c>
      <c r="M4" s="116" t="s">
        <v>11</v>
      </c>
      <c r="N4" s="116" t="s">
        <v>12</v>
      </c>
      <c r="O4" s="116" t="s">
        <v>13</v>
      </c>
      <c r="P4" s="116" t="s">
        <v>14</v>
      </c>
      <c r="Q4" s="116" t="s">
        <v>15</v>
      </c>
      <c r="R4" s="116" t="s">
        <v>16</v>
      </c>
      <c r="S4" s="116" t="s">
        <v>17</v>
      </c>
      <c r="T4" s="116" t="s">
        <v>18</v>
      </c>
      <c r="U4" s="116" t="s">
        <v>19</v>
      </c>
      <c r="V4" s="116" t="s">
        <v>20</v>
      </c>
      <c r="W4" s="116" t="s">
        <v>21</v>
      </c>
      <c r="X4" s="116" t="s">
        <v>22</v>
      </c>
      <c r="Y4" s="116" t="s">
        <v>23</v>
      </c>
      <c r="Z4" s="116" t="s">
        <v>24</v>
      </c>
      <c r="AA4" s="116" t="s">
        <v>25</v>
      </c>
      <c r="AB4" s="116" t="s">
        <v>26</v>
      </c>
    </row>
    <row r="5" spans="1:28" ht="4.0999999999999996" customHeight="1">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row>
    <row r="6" spans="1:28" hidden="1">
      <c r="B6" s="117" t="str">
        <f t="shared" ref="B6:AB6" si="0">B$4 &amp; " " &amp; $A7</f>
        <v>AG Indice de liberté</v>
      </c>
      <c r="C6" s="117" t="str">
        <f t="shared" si="0"/>
        <v>AI Indice de liberté</v>
      </c>
      <c r="D6" s="117" t="str">
        <f t="shared" si="0"/>
        <v>AR Indice de liberté</v>
      </c>
      <c r="E6" s="117" t="str">
        <f t="shared" si="0"/>
        <v>BE Indice de liberté</v>
      </c>
      <c r="F6" s="117" t="str">
        <f t="shared" si="0"/>
        <v>BL Indice de liberté</v>
      </c>
      <c r="G6" s="117" t="str">
        <f t="shared" si="0"/>
        <v>BS Indice de liberté</v>
      </c>
      <c r="H6" s="117" t="str">
        <f t="shared" si="0"/>
        <v>FR Indice de liberté</v>
      </c>
      <c r="I6" s="117" t="str">
        <f t="shared" si="0"/>
        <v>GE Indice de liberté</v>
      </c>
      <c r="J6" s="117" t="str">
        <f t="shared" si="0"/>
        <v>GL Indice de liberté</v>
      </c>
      <c r="K6" s="117" t="str">
        <f t="shared" si="0"/>
        <v>GR Indice de liberté</v>
      </c>
      <c r="L6" s="117" t="str">
        <f t="shared" si="0"/>
        <v>JU Indice de liberté</v>
      </c>
      <c r="M6" s="117" t="str">
        <f t="shared" si="0"/>
        <v>LU Indice de liberté</v>
      </c>
      <c r="N6" s="117" t="str">
        <f t="shared" si="0"/>
        <v>NE Indice de liberté</v>
      </c>
      <c r="O6" s="117" t="str">
        <f t="shared" si="0"/>
        <v>NW Indice de liberté</v>
      </c>
      <c r="P6" s="117" t="str">
        <f t="shared" si="0"/>
        <v>OW Indice de liberté</v>
      </c>
      <c r="Q6" s="117" t="str">
        <f t="shared" si="0"/>
        <v>SG Indice de liberté</v>
      </c>
      <c r="R6" s="117" t="str">
        <f t="shared" si="0"/>
        <v>SH Indice de liberté</v>
      </c>
      <c r="S6" s="117" t="str">
        <f t="shared" si="0"/>
        <v>SO Indice de liberté</v>
      </c>
      <c r="T6" s="117" t="str">
        <f t="shared" si="0"/>
        <v>SZ Indice de liberté</v>
      </c>
      <c r="U6" s="117" t="str">
        <f t="shared" si="0"/>
        <v>TG Indice de liberté</v>
      </c>
      <c r="V6" s="117" t="str">
        <f t="shared" si="0"/>
        <v>TI Indice de liberté</v>
      </c>
      <c r="W6" s="117" t="str">
        <f t="shared" si="0"/>
        <v>UR Indice de liberté</v>
      </c>
      <c r="X6" s="117" t="str">
        <f t="shared" si="0"/>
        <v>VD Indice de liberté</v>
      </c>
      <c r="Y6" s="117" t="str">
        <f t="shared" si="0"/>
        <v>VS Indice de liberté</v>
      </c>
      <c r="Z6" s="117" t="str">
        <f t="shared" si="0"/>
        <v>ZG Indice de liberté</v>
      </c>
      <c r="AA6" s="117" t="str">
        <f t="shared" si="0"/>
        <v>ZH Indice de liberté</v>
      </c>
      <c r="AB6" s="117" t="str">
        <f t="shared" si="0"/>
        <v>LI Indice de liberté</v>
      </c>
    </row>
    <row r="7" spans="1:28" ht="30" customHeight="1">
      <c r="A7" s="174" t="s">
        <v>64</v>
      </c>
      <c r="B7" s="118" t="b">
        <v>1</v>
      </c>
      <c r="C7" s="119" t="b">
        <v>0</v>
      </c>
      <c r="D7" s="120" t="b">
        <v>0</v>
      </c>
      <c r="E7" s="121" t="b">
        <v>0</v>
      </c>
      <c r="F7" s="122" t="b">
        <v>0</v>
      </c>
      <c r="G7" s="123" t="b">
        <v>0</v>
      </c>
      <c r="H7" s="124" t="b">
        <v>0</v>
      </c>
      <c r="I7" s="125" t="b">
        <v>0</v>
      </c>
      <c r="J7" s="126" t="b">
        <v>0</v>
      </c>
      <c r="K7" s="127" t="b">
        <v>0</v>
      </c>
      <c r="L7" s="128" t="b">
        <v>0</v>
      </c>
      <c r="M7" s="129" t="b">
        <v>0</v>
      </c>
      <c r="N7" s="130" t="b">
        <v>0</v>
      </c>
      <c r="O7" s="131" t="b">
        <v>0</v>
      </c>
      <c r="P7" s="132" t="b">
        <v>0</v>
      </c>
      <c r="Q7" s="133" t="b">
        <v>0</v>
      </c>
      <c r="R7" s="134" t="b">
        <v>0</v>
      </c>
      <c r="S7" s="135" t="b">
        <v>0</v>
      </c>
      <c r="T7" s="136" t="b">
        <v>0</v>
      </c>
      <c r="U7" s="137" t="b">
        <v>0</v>
      </c>
      <c r="V7" s="138" t="b">
        <v>0</v>
      </c>
      <c r="W7" s="139" t="b">
        <v>0</v>
      </c>
      <c r="X7" s="140" t="b">
        <v>0</v>
      </c>
      <c r="Y7" s="141" t="b">
        <v>0</v>
      </c>
      <c r="Z7" s="142" t="b">
        <v>0</v>
      </c>
      <c r="AA7" s="143" t="b">
        <v>0</v>
      </c>
      <c r="AB7" s="144" t="b">
        <v>0</v>
      </c>
    </row>
    <row r="8" spans="1:28">
      <c r="A8" s="115">
        <v>2009</v>
      </c>
      <c r="B8" s="113">
        <v>2</v>
      </c>
      <c r="C8" s="113">
        <v>13</v>
      </c>
      <c r="D8" s="113">
        <v>1</v>
      </c>
      <c r="E8" s="113">
        <v>23</v>
      </c>
      <c r="F8" s="113">
        <v>3</v>
      </c>
      <c r="G8" s="113">
        <v>12</v>
      </c>
      <c r="H8" s="113">
        <v>15</v>
      </c>
      <c r="I8" s="113">
        <v>26</v>
      </c>
      <c r="J8" s="113">
        <v>5</v>
      </c>
      <c r="K8" s="113">
        <v>14</v>
      </c>
      <c r="L8" s="113">
        <v>10</v>
      </c>
      <c r="M8" s="113">
        <v>24</v>
      </c>
      <c r="N8" s="113">
        <v>21</v>
      </c>
      <c r="O8" s="113">
        <v>16</v>
      </c>
      <c r="P8" s="113">
        <v>22</v>
      </c>
      <c r="Q8" s="113">
        <v>4</v>
      </c>
      <c r="R8" s="113">
        <v>6</v>
      </c>
      <c r="S8" s="113">
        <v>20</v>
      </c>
      <c r="T8" s="113">
        <v>9</v>
      </c>
      <c r="U8" s="113">
        <v>18</v>
      </c>
      <c r="V8" s="113">
        <v>11</v>
      </c>
      <c r="W8" s="113">
        <v>25</v>
      </c>
      <c r="X8" s="113">
        <v>19</v>
      </c>
      <c r="Y8" s="113">
        <v>7</v>
      </c>
      <c r="Z8" s="113">
        <v>8</v>
      </c>
      <c r="AA8" s="113">
        <v>17</v>
      </c>
    </row>
    <row r="9" spans="1:28">
      <c r="A9" s="115">
        <v>2010</v>
      </c>
      <c r="B9" s="113">
        <v>3</v>
      </c>
      <c r="C9" s="113">
        <v>8</v>
      </c>
      <c r="D9" s="113">
        <v>1</v>
      </c>
      <c r="E9" s="113">
        <v>24</v>
      </c>
      <c r="F9" s="113">
        <v>2</v>
      </c>
      <c r="G9" s="113">
        <v>11</v>
      </c>
      <c r="H9" s="113">
        <v>20</v>
      </c>
      <c r="I9" s="113">
        <v>26</v>
      </c>
      <c r="J9" s="113">
        <v>6</v>
      </c>
      <c r="K9" s="113">
        <v>22</v>
      </c>
      <c r="L9" s="113">
        <v>12</v>
      </c>
      <c r="M9" s="113">
        <v>17</v>
      </c>
      <c r="N9" s="113">
        <v>19</v>
      </c>
      <c r="O9" s="113">
        <v>15</v>
      </c>
      <c r="P9" s="113">
        <v>18</v>
      </c>
      <c r="Q9" s="113">
        <v>10</v>
      </c>
      <c r="R9" s="113">
        <v>13</v>
      </c>
      <c r="S9" s="113">
        <v>14</v>
      </c>
      <c r="T9" s="113">
        <v>4</v>
      </c>
      <c r="U9" s="113">
        <v>23</v>
      </c>
      <c r="V9" s="113">
        <v>7</v>
      </c>
      <c r="W9" s="113">
        <v>25</v>
      </c>
      <c r="X9" s="113">
        <v>21</v>
      </c>
      <c r="Y9" s="113">
        <v>5</v>
      </c>
      <c r="Z9" s="113">
        <v>9</v>
      </c>
      <c r="AA9" s="113">
        <v>16</v>
      </c>
    </row>
    <row r="10" spans="1:28">
      <c r="A10" s="115">
        <v>2011</v>
      </c>
      <c r="B10" s="113">
        <v>1</v>
      </c>
      <c r="C10" s="113">
        <v>8</v>
      </c>
      <c r="D10" s="113">
        <v>2</v>
      </c>
      <c r="E10" s="113">
        <v>17</v>
      </c>
      <c r="F10" s="113">
        <v>5</v>
      </c>
      <c r="G10" s="113">
        <v>7</v>
      </c>
      <c r="H10" s="113">
        <v>19</v>
      </c>
      <c r="I10" s="113">
        <v>26</v>
      </c>
      <c r="J10" s="113">
        <v>6</v>
      </c>
      <c r="K10" s="113">
        <v>20</v>
      </c>
      <c r="L10" s="113">
        <v>14</v>
      </c>
      <c r="M10" s="113">
        <v>23</v>
      </c>
      <c r="N10" s="113">
        <v>24</v>
      </c>
      <c r="O10" s="113">
        <v>13</v>
      </c>
      <c r="P10" s="113">
        <v>21</v>
      </c>
      <c r="Q10" s="113">
        <v>15</v>
      </c>
      <c r="R10" s="113">
        <v>12</v>
      </c>
      <c r="S10" s="113">
        <v>16</v>
      </c>
      <c r="T10" s="113">
        <v>3</v>
      </c>
      <c r="U10" s="113">
        <v>18</v>
      </c>
      <c r="V10" s="113">
        <v>9</v>
      </c>
      <c r="W10" s="113">
        <v>22</v>
      </c>
      <c r="X10" s="113">
        <v>25</v>
      </c>
      <c r="Y10" s="113">
        <v>10</v>
      </c>
      <c r="Z10" s="113">
        <v>4</v>
      </c>
      <c r="AA10" s="113">
        <v>11</v>
      </c>
    </row>
    <row r="11" spans="1:28">
      <c r="A11" s="115">
        <v>2012</v>
      </c>
      <c r="B11" s="113">
        <v>1</v>
      </c>
      <c r="C11" s="113">
        <v>5</v>
      </c>
      <c r="D11" s="113">
        <v>4</v>
      </c>
      <c r="E11" s="113">
        <v>22</v>
      </c>
      <c r="F11" s="113">
        <v>11</v>
      </c>
      <c r="G11" s="113">
        <v>9</v>
      </c>
      <c r="H11" s="113">
        <v>20</v>
      </c>
      <c r="I11" s="113">
        <v>26</v>
      </c>
      <c r="J11" s="113">
        <v>3</v>
      </c>
      <c r="K11" s="113">
        <v>19</v>
      </c>
      <c r="L11" s="113">
        <v>8</v>
      </c>
      <c r="M11" s="113">
        <v>16</v>
      </c>
      <c r="N11" s="113">
        <v>25</v>
      </c>
      <c r="O11" s="113">
        <v>7</v>
      </c>
      <c r="P11" s="113">
        <v>23</v>
      </c>
      <c r="Q11" s="113">
        <v>18</v>
      </c>
      <c r="R11" s="113">
        <v>13</v>
      </c>
      <c r="S11" s="113">
        <v>15</v>
      </c>
      <c r="T11" s="113">
        <v>2</v>
      </c>
      <c r="U11" s="113">
        <v>17</v>
      </c>
      <c r="V11" s="113">
        <v>14</v>
      </c>
      <c r="W11" s="113">
        <v>21</v>
      </c>
      <c r="X11" s="113">
        <v>24</v>
      </c>
      <c r="Y11" s="113">
        <v>10</v>
      </c>
      <c r="Z11" s="113">
        <v>6</v>
      </c>
      <c r="AA11" s="113">
        <v>12</v>
      </c>
    </row>
    <row r="12" spans="1:28">
      <c r="A12" s="115">
        <v>2013</v>
      </c>
      <c r="B12" s="113">
        <v>1</v>
      </c>
      <c r="C12" s="113">
        <v>6</v>
      </c>
      <c r="D12" s="113">
        <v>4</v>
      </c>
      <c r="E12" s="113">
        <v>23</v>
      </c>
      <c r="F12" s="113">
        <v>9</v>
      </c>
      <c r="G12" s="113">
        <v>5</v>
      </c>
      <c r="H12" s="113">
        <v>19</v>
      </c>
      <c r="I12" s="113">
        <v>26</v>
      </c>
      <c r="J12" s="113">
        <v>3</v>
      </c>
      <c r="K12" s="113">
        <v>21</v>
      </c>
      <c r="L12" s="113">
        <v>10</v>
      </c>
      <c r="M12" s="113">
        <v>14</v>
      </c>
      <c r="N12" s="113">
        <v>25</v>
      </c>
      <c r="O12" s="113">
        <v>7</v>
      </c>
      <c r="P12" s="113">
        <v>17</v>
      </c>
      <c r="Q12" s="113">
        <v>22</v>
      </c>
      <c r="R12" s="113">
        <v>12</v>
      </c>
      <c r="S12" s="113">
        <v>15</v>
      </c>
      <c r="T12" s="113">
        <v>2</v>
      </c>
      <c r="U12" s="113">
        <v>16</v>
      </c>
      <c r="V12" s="113">
        <v>11</v>
      </c>
      <c r="W12" s="113">
        <v>24</v>
      </c>
      <c r="X12" s="113">
        <v>20</v>
      </c>
      <c r="Y12" s="113">
        <v>8</v>
      </c>
      <c r="Z12" s="113">
        <v>13</v>
      </c>
      <c r="AA12" s="113">
        <v>18</v>
      </c>
    </row>
    <row r="13" spans="1:28">
      <c r="A13" s="115">
        <v>2014</v>
      </c>
      <c r="B13" s="113">
        <v>1</v>
      </c>
      <c r="C13" s="113">
        <v>5</v>
      </c>
      <c r="D13" s="113">
        <v>4</v>
      </c>
      <c r="E13" s="113">
        <v>23</v>
      </c>
      <c r="F13" s="113">
        <v>11</v>
      </c>
      <c r="G13" s="113">
        <v>7</v>
      </c>
      <c r="H13" s="113">
        <v>21</v>
      </c>
      <c r="I13" s="113">
        <v>26</v>
      </c>
      <c r="J13" s="113">
        <v>3</v>
      </c>
      <c r="K13" s="113">
        <v>22</v>
      </c>
      <c r="L13" s="113">
        <v>8</v>
      </c>
      <c r="M13" s="113">
        <v>14</v>
      </c>
      <c r="N13" s="113">
        <v>24</v>
      </c>
      <c r="O13" s="113">
        <v>6</v>
      </c>
      <c r="P13" s="113">
        <v>16</v>
      </c>
      <c r="Q13" s="113">
        <v>20</v>
      </c>
      <c r="R13" s="113">
        <v>10</v>
      </c>
      <c r="S13" s="113">
        <v>15</v>
      </c>
      <c r="T13" s="113">
        <v>2</v>
      </c>
      <c r="U13" s="113">
        <v>18</v>
      </c>
      <c r="V13" s="113">
        <v>12</v>
      </c>
      <c r="W13" s="113">
        <v>25</v>
      </c>
      <c r="X13" s="113">
        <v>19</v>
      </c>
      <c r="Y13" s="113">
        <v>9</v>
      </c>
      <c r="Z13" s="113">
        <v>13</v>
      </c>
      <c r="AA13" s="113">
        <v>17</v>
      </c>
    </row>
    <row r="14" spans="1:28">
      <c r="A14" s="115">
        <v>2015</v>
      </c>
      <c r="B14" s="113">
        <v>1</v>
      </c>
      <c r="C14" s="113">
        <v>6</v>
      </c>
      <c r="D14" s="113">
        <v>5</v>
      </c>
      <c r="E14" s="113">
        <v>19</v>
      </c>
      <c r="F14" s="113">
        <v>7</v>
      </c>
      <c r="G14" s="113">
        <v>4</v>
      </c>
      <c r="H14" s="113">
        <v>22</v>
      </c>
      <c r="I14" s="113">
        <v>26</v>
      </c>
      <c r="J14" s="113">
        <v>3</v>
      </c>
      <c r="K14" s="113">
        <v>23</v>
      </c>
      <c r="L14" s="113">
        <v>9</v>
      </c>
      <c r="M14" s="113">
        <v>11</v>
      </c>
      <c r="N14" s="113">
        <v>25</v>
      </c>
      <c r="O14" s="113">
        <v>8</v>
      </c>
      <c r="P14" s="113">
        <v>24</v>
      </c>
      <c r="Q14" s="113">
        <v>17</v>
      </c>
      <c r="R14" s="113">
        <v>10</v>
      </c>
      <c r="S14" s="113">
        <v>16</v>
      </c>
      <c r="T14" s="113">
        <v>2</v>
      </c>
      <c r="U14" s="113">
        <v>18</v>
      </c>
      <c r="V14" s="113">
        <v>12</v>
      </c>
      <c r="W14" s="113">
        <v>21</v>
      </c>
      <c r="X14" s="113">
        <v>20</v>
      </c>
      <c r="Y14" s="113">
        <v>14</v>
      </c>
      <c r="Z14" s="113">
        <v>13</v>
      </c>
      <c r="AA14" s="113">
        <v>15</v>
      </c>
    </row>
    <row r="15" spans="1:28">
      <c r="A15" s="115">
        <v>2016</v>
      </c>
      <c r="B15" s="113">
        <v>1</v>
      </c>
      <c r="C15" s="113">
        <v>6</v>
      </c>
      <c r="D15" s="113">
        <v>3</v>
      </c>
      <c r="E15" s="113">
        <v>23</v>
      </c>
      <c r="F15" s="113">
        <v>19</v>
      </c>
      <c r="G15" s="113">
        <v>7</v>
      </c>
      <c r="H15" s="113">
        <v>22</v>
      </c>
      <c r="I15" s="113">
        <v>26</v>
      </c>
      <c r="J15" s="113">
        <v>5</v>
      </c>
      <c r="K15" s="113">
        <v>18</v>
      </c>
      <c r="L15" s="113">
        <v>4</v>
      </c>
      <c r="M15" s="113">
        <v>14</v>
      </c>
      <c r="N15" s="113">
        <v>10</v>
      </c>
      <c r="O15" s="113">
        <v>11</v>
      </c>
      <c r="P15" s="113">
        <v>13</v>
      </c>
      <c r="Q15" s="113">
        <v>21</v>
      </c>
      <c r="R15" s="113">
        <v>9</v>
      </c>
      <c r="S15" s="113">
        <v>16</v>
      </c>
      <c r="T15" s="113">
        <v>2</v>
      </c>
      <c r="U15" s="113">
        <v>12</v>
      </c>
      <c r="V15" s="113">
        <v>17</v>
      </c>
      <c r="W15" s="113">
        <v>24</v>
      </c>
      <c r="X15" s="113">
        <v>25</v>
      </c>
      <c r="Y15" s="113">
        <v>20</v>
      </c>
      <c r="Z15" s="113">
        <v>15</v>
      </c>
      <c r="AA15" s="113">
        <v>8</v>
      </c>
    </row>
    <row r="16" spans="1:28">
      <c r="A16" s="115">
        <v>2017</v>
      </c>
      <c r="B16" s="113">
        <v>1</v>
      </c>
      <c r="C16" s="113">
        <v>4</v>
      </c>
      <c r="D16" s="113">
        <v>11</v>
      </c>
      <c r="E16" s="113">
        <v>24</v>
      </c>
      <c r="F16" s="113">
        <v>13</v>
      </c>
      <c r="G16" s="113">
        <v>7</v>
      </c>
      <c r="H16" s="113">
        <v>22</v>
      </c>
      <c r="I16" s="113">
        <v>26</v>
      </c>
      <c r="J16" s="113">
        <v>3</v>
      </c>
      <c r="K16" s="113">
        <v>18</v>
      </c>
      <c r="L16" s="113">
        <v>5</v>
      </c>
      <c r="M16" s="113">
        <v>12</v>
      </c>
      <c r="N16" s="113">
        <v>10</v>
      </c>
      <c r="O16" s="113">
        <v>6</v>
      </c>
      <c r="P16" s="113">
        <v>8</v>
      </c>
      <c r="Q16" s="113">
        <v>17</v>
      </c>
      <c r="R16" s="113">
        <v>15</v>
      </c>
      <c r="S16" s="113">
        <v>14</v>
      </c>
      <c r="T16" s="113">
        <v>2</v>
      </c>
      <c r="U16" s="113">
        <v>16</v>
      </c>
      <c r="V16" s="113">
        <v>23</v>
      </c>
      <c r="W16" s="113">
        <v>25</v>
      </c>
      <c r="X16" s="113">
        <v>21</v>
      </c>
      <c r="Y16" s="113">
        <v>19</v>
      </c>
      <c r="Z16" s="113">
        <v>20</v>
      </c>
      <c r="AA16" s="113">
        <v>9</v>
      </c>
    </row>
    <row r="17" spans="1:28">
      <c r="A17" s="115">
        <v>2018</v>
      </c>
      <c r="B17" s="113">
        <v>1</v>
      </c>
      <c r="C17" s="113">
        <v>4</v>
      </c>
      <c r="D17" s="113">
        <v>8</v>
      </c>
      <c r="E17" s="113">
        <v>22</v>
      </c>
      <c r="F17" s="113">
        <v>10</v>
      </c>
      <c r="G17" s="113">
        <v>7</v>
      </c>
      <c r="H17" s="113">
        <v>18</v>
      </c>
      <c r="I17" s="113">
        <v>26</v>
      </c>
      <c r="J17" s="113">
        <v>3</v>
      </c>
      <c r="K17" s="113">
        <v>20</v>
      </c>
      <c r="L17" s="113">
        <v>9</v>
      </c>
      <c r="M17" s="113">
        <v>16</v>
      </c>
      <c r="N17" s="113">
        <v>11</v>
      </c>
      <c r="O17" s="113">
        <v>15</v>
      </c>
      <c r="P17" s="113">
        <v>5</v>
      </c>
      <c r="Q17" s="113">
        <v>17</v>
      </c>
      <c r="R17" s="113">
        <v>19</v>
      </c>
      <c r="S17" s="113">
        <v>13</v>
      </c>
      <c r="T17" s="113">
        <v>2</v>
      </c>
      <c r="U17" s="113">
        <v>14</v>
      </c>
      <c r="V17" s="113">
        <v>23</v>
      </c>
      <c r="W17" s="113">
        <v>25</v>
      </c>
      <c r="X17" s="113">
        <v>24</v>
      </c>
      <c r="Y17" s="113">
        <v>12</v>
      </c>
      <c r="Z17" s="113">
        <v>21</v>
      </c>
      <c r="AA17" s="113">
        <v>6</v>
      </c>
    </row>
    <row r="18" spans="1:28">
      <c r="A18" s="115">
        <v>2019</v>
      </c>
      <c r="B18" s="113">
        <v>3</v>
      </c>
      <c r="C18" s="113">
        <v>8</v>
      </c>
      <c r="D18" s="113">
        <v>2</v>
      </c>
      <c r="E18" s="113">
        <v>18</v>
      </c>
      <c r="F18" s="113">
        <v>7</v>
      </c>
      <c r="G18" s="113">
        <v>9</v>
      </c>
      <c r="H18" s="113">
        <v>22</v>
      </c>
      <c r="I18" s="113">
        <v>26</v>
      </c>
      <c r="J18" s="113">
        <v>4</v>
      </c>
      <c r="K18" s="113">
        <v>11</v>
      </c>
      <c r="L18" s="113">
        <v>5</v>
      </c>
      <c r="M18" s="113">
        <v>21</v>
      </c>
      <c r="N18" s="113">
        <v>6</v>
      </c>
      <c r="O18" s="113">
        <v>24</v>
      </c>
      <c r="P18" s="113">
        <v>14</v>
      </c>
      <c r="Q18" s="113">
        <v>19</v>
      </c>
      <c r="R18" s="113">
        <v>12</v>
      </c>
      <c r="S18" s="113">
        <v>15</v>
      </c>
      <c r="T18" s="113">
        <v>1</v>
      </c>
      <c r="U18" s="113">
        <v>13</v>
      </c>
      <c r="V18" s="113">
        <v>23</v>
      </c>
      <c r="W18" s="113">
        <v>16</v>
      </c>
      <c r="X18" s="113">
        <v>20</v>
      </c>
      <c r="Y18" s="113">
        <v>25</v>
      </c>
      <c r="Z18" s="113">
        <v>10</v>
      </c>
      <c r="AA18" s="113">
        <v>17</v>
      </c>
    </row>
    <row r="19" spans="1:28">
      <c r="A19" s="115">
        <v>2020</v>
      </c>
      <c r="B19" s="113">
        <v>3</v>
      </c>
      <c r="C19" s="113">
        <v>16</v>
      </c>
      <c r="D19" s="113">
        <v>2</v>
      </c>
      <c r="E19" s="113">
        <v>21</v>
      </c>
      <c r="F19" s="113">
        <v>8</v>
      </c>
      <c r="G19" s="113">
        <v>10</v>
      </c>
      <c r="H19" s="113">
        <v>19</v>
      </c>
      <c r="I19" s="113">
        <v>27</v>
      </c>
      <c r="J19" s="113">
        <v>5</v>
      </c>
      <c r="K19" s="113">
        <v>17</v>
      </c>
      <c r="L19" s="113">
        <v>6</v>
      </c>
      <c r="M19" s="113">
        <v>14</v>
      </c>
      <c r="N19" s="113">
        <v>9</v>
      </c>
      <c r="O19" s="113">
        <v>24</v>
      </c>
      <c r="P19" s="113">
        <v>12</v>
      </c>
      <c r="Q19" s="113">
        <v>11</v>
      </c>
      <c r="R19" s="113">
        <v>23</v>
      </c>
      <c r="S19" s="113">
        <v>15</v>
      </c>
      <c r="T19" s="113">
        <v>4</v>
      </c>
      <c r="U19" s="113">
        <v>13</v>
      </c>
      <c r="V19" s="113">
        <v>20</v>
      </c>
      <c r="W19" s="113">
        <v>22</v>
      </c>
      <c r="X19" s="113">
        <v>26</v>
      </c>
      <c r="Y19" s="113">
        <v>25</v>
      </c>
      <c r="Z19" s="113">
        <v>7</v>
      </c>
      <c r="AA19" s="113">
        <v>18</v>
      </c>
      <c r="AB19" s="113">
        <v>1</v>
      </c>
    </row>
    <row r="20" spans="1:28">
      <c r="A20" s="115">
        <v>2021</v>
      </c>
      <c r="B20" s="113">
        <v>3</v>
      </c>
      <c r="C20" s="113">
        <v>25</v>
      </c>
      <c r="D20" s="113">
        <v>1</v>
      </c>
      <c r="E20" s="113">
        <v>21</v>
      </c>
      <c r="F20" s="113">
        <v>13</v>
      </c>
      <c r="G20" s="113">
        <v>5</v>
      </c>
      <c r="H20" s="113">
        <v>20</v>
      </c>
      <c r="I20" s="113">
        <v>27</v>
      </c>
      <c r="J20" s="113">
        <v>10</v>
      </c>
      <c r="K20" s="113">
        <v>22</v>
      </c>
      <c r="L20" s="113">
        <v>7</v>
      </c>
      <c r="M20" s="113">
        <v>15</v>
      </c>
      <c r="N20" s="113">
        <v>12</v>
      </c>
      <c r="O20" s="113">
        <v>23</v>
      </c>
      <c r="P20" s="113">
        <v>19</v>
      </c>
      <c r="Q20" s="113">
        <v>11</v>
      </c>
      <c r="R20" s="113">
        <v>9</v>
      </c>
      <c r="S20" s="113">
        <v>17</v>
      </c>
      <c r="T20" s="113">
        <v>4</v>
      </c>
      <c r="U20" s="113">
        <v>14</v>
      </c>
      <c r="V20" s="113">
        <v>8</v>
      </c>
      <c r="W20" s="113">
        <v>24</v>
      </c>
      <c r="X20" s="113">
        <v>18</v>
      </c>
      <c r="Y20" s="113">
        <v>26</v>
      </c>
      <c r="Z20" s="113">
        <v>6</v>
      </c>
      <c r="AA20" s="113">
        <v>16</v>
      </c>
      <c r="AB20" s="113">
        <v>2</v>
      </c>
    </row>
    <row r="21" spans="1:28">
      <c r="A21" s="115">
        <v>2022</v>
      </c>
      <c r="B21" s="113">
        <v>3</v>
      </c>
      <c r="C21" s="113">
        <v>22</v>
      </c>
      <c r="D21" s="113">
        <v>1</v>
      </c>
      <c r="E21" s="113">
        <v>20</v>
      </c>
      <c r="F21" s="113">
        <v>16</v>
      </c>
      <c r="G21" s="113">
        <v>6</v>
      </c>
      <c r="H21" s="113">
        <v>17</v>
      </c>
      <c r="I21" s="113">
        <v>27</v>
      </c>
      <c r="J21" s="113">
        <v>11</v>
      </c>
      <c r="K21" s="113">
        <v>25</v>
      </c>
      <c r="L21" s="113">
        <v>7</v>
      </c>
      <c r="M21" s="113">
        <v>19</v>
      </c>
      <c r="N21" s="113">
        <v>12</v>
      </c>
      <c r="O21" s="113">
        <v>24</v>
      </c>
      <c r="P21" s="113">
        <v>14</v>
      </c>
      <c r="Q21" s="113">
        <v>10</v>
      </c>
      <c r="R21" s="113">
        <v>9</v>
      </c>
      <c r="S21" s="113">
        <v>18</v>
      </c>
      <c r="T21" s="113">
        <v>4</v>
      </c>
      <c r="U21" s="113">
        <v>21</v>
      </c>
      <c r="V21" s="113">
        <v>8</v>
      </c>
      <c r="W21" s="113">
        <v>23</v>
      </c>
      <c r="X21" s="113">
        <v>15</v>
      </c>
      <c r="Y21" s="113">
        <v>26</v>
      </c>
      <c r="Z21" s="113">
        <v>5</v>
      </c>
      <c r="AA21" s="113">
        <v>13</v>
      </c>
      <c r="AB21" s="113">
        <v>2</v>
      </c>
    </row>
    <row r="22" spans="1:28">
      <c r="A22" s="115">
        <v>2023</v>
      </c>
      <c r="B22" s="113">
        <v>2</v>
      </c>
      <c r="C22" s="113">
        <v>20</v>
      </c>
      <c r="D22" s="113">
        <v>1</v>
      </c>
      <c r="E22" s="113">
        <v>17</v>
      </c>
      <c r="F22" s="113">
        <v>19</v>
      </c>
      <c r="G22" s="113">
        <v>6</v>
      </c>
      <c r="H22" s="113">
        <v>18</v>
      </c>
      <c r="I22" s="113">
        <v>27</v>
      </c>
      <c r="J22" s="113">
        <v>11</v>
      </c>
      <c r="K22" s="113">
        <v>24</v>
      </c>
      <c r="L22" s="113">
        <v>7</v>
      </c>
      <c r="M22" s="113">
        <v>16</v>
      </c>
      <c r="N22" s="113">
        <v>12</v>
      </c>
      <c r="O22" s="113">
        <v>26</v>
      </c>
      <c r="P22" s="113">
        <v>22</v>
      </c>
      <c r="Q22" s="113">
        <v>9</v>
      </c>
      <c r="R22" s="113">
        <v>10</v>
      </c>
      <c r="S22" s="113">
        <v>21</v>
      </c>
      <c r="T22" s="113">
        <v>3</v>
      </c>
      <c r="U22" s="113">
        <v>14</v>
      </c>
      <c r="V22" s="113">
        <v>8</v>
      </c>
      <c r="W22" s="113">
        <v>25</v>
      </c>
      <c r="X22" s="113">
        <v>15</v>
      </c>
      <c r="Y22" s="113">
        <v>23</v>
      </c>
      <c r="Z22" s="113">
        <v>5</v>
      </c>
      <c r="AA22" s="113">
        <v>13</v>
      </c>
      <c r="AB22" s="113">
        <v>4</v>
      </c>
    </row>
    <row r="23" spans="1:28">
      <c r="A23" s="115">
        <v>2024</v>
      </c>
      <c r="B23" s="113">
        <v>1</v>
      </c>
      <c r="C23" s="113">
        <v>19</v>
      </c>
      <c r="D23" s="113">
        <v>3</v>
      </c>
      <c r="E23" s="113">
        <v>21</v>
      </c>
      <c r="F23" s="113">
        <v>22</v>
      </c>
      <c r="G23" s="113">
        <v>6</v>
      </c>
      <c r="H23" s="113">
        <v>20</v>
      </c>
      <c r="I23" s="113">
        <v>16</v>
      </c>
      <c r="J23" s="113">
        <v>13</v>
      </c>
      <c r="K23" s="113">
        <v>10</v>
      </c>
      <c r="L23" s="113">
        <v>12</v>
      </c>
      <c r="M23" s="113">
        <v>25</v>
      </c>
      <c r="N23" s="113">
        <v>8</v>
      </c>
      <c r="O23" s="113">
        <v>23</v>
      </c>
      <c r="P23" s="113">
        <v>14</v>
      </c>
      <c r="Q23" s="113">
        <v>15</v>
      </c>
      <c r="R23" s="113">
        <v>5</v>
      </c>
      <c r="S23" s="113">
        <v>17</v>
      </c>
      <c r="T23" s="113">
        <v>4</v>
      </c>
      <c r="U23" s="113">
        <v>24</v>
      </c>
      <c r="V23" s="113">
        <v>9</v>
      </c>
      <c r="W23" s="113">
        <v>26</v>
      </c>
      <c r="X23" s="113">
        <v>11</v>
      </c>
      <c r="Y23" s="113">
        <v>27</v>
      </c>
      <c r="Z23" s="113">
        <v>7</v>
      </c>
      <c r="AA23" s="113">
        <v>18</v>
      </c>
      <c r="AB23" s="113">
        <v>2</v>
      </c>
    </row>
    <row r="24" spans="1:28">
      <c r="A24" s="115">
        <v>2025</v>
      </c>
      <c r="B24" s="113">
        <v>1</v>
      </c>
      <c r="C24" s="113">
        <v>24</v>
      </c>
      <c r="D24" s="113">
        <v>2</v>
      </c>
      <c r="E24" s="113">
        <v>25</v>
      </c>
      <c r="F24" s="113">
        <v>14</v>
      </c>
      <c r="G24" s="113">
        <v>7</v>
      </c>
      <c r="H24" s="113">
        <v>23</v>
      </c>
      <c r="I24" s="113">
        <v>18</v>
      </c>
      <c r="J24" s="113">
        <v>9</v>
      </c>
      <c r="K24" s="113">
        <v>8</v>
      </c>
      <c r="L24" s="113">
        <v>10</v>
      </c>
      <c r="M24" s="113">
        <v>16</v>
      </c>
      <c r="N24" s="113">
        <v>11</v>
      </c>
      <c r="O24" s="113">
        <v>22</v>
      </c>
      <c r="P24" s="113">
        <v>13</v>
      </c>
      <c r="Q24" s="113">
        <v>21</v>
      </c>
      <c r="R24" s="113">
        <v>4</v>
      </c>
      <c r="S24" s="113">
        <v>19</v>
      </c>
      <c r="T24" s="113">
        <v>3</v>
      </c>
      <c r="U24" s="113">
        <v>20</v>
      </c>
      <c r="V24" s="113">
        <v>12</v>
      </c>
      <c r="W24" s="113">
        <v>27</v>
      </c>
      <c r="X24" s="113">
        <v>17</v>
      </c>
      <c r="Y24" s="113">
        <v>26</v>
      </c>
      <c r="Z24" s="113">
        <v>6</v>
      </c>
      <c r="AA24" s="113">
        <v>15</v>
      </c>
      <c r="AB24" s="113">
        <v>5</v>
      </c>
    </row>
    <row r="26" spans="1:28" ht="4.0999999999999996" customHeight="1"/>
    <row r="27" spans="1:28" hidden="1">
      <c r="B27" s="117" t="str">
        <f t="shared" ref="B27:AB27" si="1">B$4 &amp; " " &amp; $A28</f>
        <v>AG Libertés économiques</v>
      </c>
      <c r="C27" s="117" t="str">
        <f t="shared" si="1"/>
        <v>AI Libertés économiques</v>
      </c>
      <c r="D27" s="117" t="str">
        <f t="shared" si="1"/>
        <v>AR Libertés économiques</v>
      </c>
      <c r="E27" s="117" t="str">
        <f t="shared" si="1"/>
        <v>BE Libertés économiques</v>
      </c>
      <c r="F27" s="117" t="str">
        <f t="shared" si="1"/>
        <v>BL Libertés économiques</v>
      </c>
      <c r="G27" s="117" t="str">
        <f t="shared" si="1"/>
        <v>BS Libertés économiques</v>
      </c>
      <c r="H27" s="117" t="str">
        <f t="shared" si="1"/>
        <v>FR Libertés économiques</v>
      </c>
      <c r="I27" s="117" t="str">
        <f t="shared" si="1"/>
        <v>GE Libertés économiques</v>
      </c>
      <c r="J27" s="117" t="str">
        <f t="shared" si="1"/>
        <v>GL Libertés économiques</v>
      </c>
      <c r="K27" s="117" t="str">
        <f t="shared" si="1"/>
        <v>GR Libertés économiques</v>
      </c>
      <c r="L27" s="117" t="str">
        <f t="shared" si="1"/>
        <v>JU Libertés économiques</v>
      </c>
      <c r="M27" s="117" t="str">
        <f t="shared" si="1"/>
        <v>LU Libertés économiques</v>
      </c>
      <c r="N27" s="117" t="str">
        <f t="shared" si="1"/>
        <v>NE Libertés économiques</v>
      </c>
      <c r="O27" s="117" t="str">
        <f t="shared" si="1"/>
        <v>NW Libertés économiques</v>
      </c>
      <c r="P27" s="117" t="str">
        <f t="shared" si="1"/>
        <v>OW Libertés économiques</v>
      </c>
      <c r="Q27" s="117" t="str">
        <f t="shared" si="1"/>
        <v>SG Libertés économiques</v>
      </c>
      <c r="R27" s="117" t="str">
        <f t="shared" si="1"/>
        <v>SH Libertés économiques</v>
      </c>
      <c r="S27" s="117" t="str">
        <f t="shared" si="1"/>
        <v>SO Libertés économiques</v>
      </c>
      <c r="T27" s="117" t="str">
        <f t="shared" si="1"/>
        <v>SZ Libertés économiques</v>
      </c>
      <c r="U27" s="117" t="str">
        <f t="shared" si="1"/>
        <v>TG Libertés économiques</v>
      </c>
      <c r="V27" s="117" t="str">
        <f t="shared" si="1"/>
        <v>TI Libertés économiques</v>
      </c>
      <c r="W27" s="117" t="str">
        <f t="shared" si="1"/>
        <v>UR Libertés économiques</v>
      </c>
      <c r="X27" s="117" t="str">
        <f t="shared" si="1"/>
        <v>VD Libertés économiques</v>
      </c>
      <c r="Y27" s="117" t="str">
        <f t="shared" si="1"/>
        <v>VS Libertés économiques</v>
      </c>
      <c r="Z27" s="117" t="str">
        <f t="shared" si="1"/>
        <v>ZG Libertés économiques</v>
      </c>
      <c r="AA27" s="117" t="str">
        <f t="shared" si="1"/>
        <v>ZH Libertés économiques</v>
      </c>
      <c r="AB27" s="117" t="str">
        <f t="shared" si="1"/>
        <v>LI Libertés économiques</v>
      </c>
    </row>
    <row r="28" spans="1:28" ht="30" customHeight="1">
      <c r="A28" s="174" t="s">
        <v>114</v>
      </c>
      <c r="B28" s="118" t="b">
        <v>1</v>
      </c>
      <c r="C28" s="119" t="b">
        <v>0</v>
      </c>
      <c r="D28" s="120" t="b">
        <v>0</v>
      </c>
      <c r="E28" s="121" t="b">
        <v>0</v>
      </c>
      <c r="F28" s="145" t="b">
        <v>0</v>
      </c>
      <c r="G28" s="123" t="b">
        <v>0</v>
      </c>
      <c r="H28" s="124" t="b">
        <v>0</v>
      </c>
      <c r="I28" s="125" t="b">
        <v>0</v>
      </c>
      <c r="J28" s="126" t="b">
        <v>0</v>
      </c>
      <c r="K28" s="127" t="b">
        <v>0</v>
      </c>
      <c r="L28" s="128" t="b">
        <v>0</v>
      </c>
      <c r="M28" s="129" t="b">
        <v>0</v>
      </c>
      <c r="N28" s="130" t="b">
        <v>0</v>
      </c>
      <c r="O28" s="131" t="b">
        <v>0</v>
      </c>
      <c r="P28" s="132" t="b">
        <v>0</v>
      </c>
      <c r="Q28" s="133" t="b">
        <v>0</v>
      </c>
      <c r="R28" s="134" t="b">
        <v>0</v>
      </c>
      <c r="S28" s="135" t="b">
        <v>0</v>
      </c>
      <c r="T28" s="136" t="b">
        <v>0</v>
      </c>
      <c r="U28" s="137" t="b">
        <v>0</v>
      </c>
      <c r="V28" s="138" t="b">
        <v>0</v>
      </c>
      <c r="W28" s="139" t="b">
        <v>0</v>
      </c>
      <c r="X28" s="140" t="b">
        <v>0</v>
      </c>
      <c r="Y28" s="141" t="b">
        <v>0</v>
      </c>
      <c r="Z28" s="142" t="b">
        <v>0</v>
      </c>
      <c r="AA28" s="143" t="b">
        <v>0</v>
      </c>
      <c r="AB28" s="144" t="b">
        <v>0</v>
      </c>
    </row>
    <row r="29" spans="1:28">
      <c r="A29" s="115">
        <v>2009</v>
      </c>
      <c r="B29" s="113">
        <v>7</v>
      </c>
      <c r="C29" s="113">
        <v>14</v>
      </c>
      <c r="D29" s="113">
        <v>8</v>
      </c>
      <c r="E29" s="113">
        <v>16</v>
      </c>
      <c r="F29" s="113">
        <v>1</v>
      </c>
      <c r="G29" s="113">
        <v>17</v>
      </c>
      <c r="H29" s="113">
        <v>20</v>
      </c>
      <c r="I29" s="113">
        <v>26</v>
      </c>
      <c r="J29" s="113">
        <v>13</v>
      </c>
      <c r="K29" s="113">
        <v>21</v>
      </c>
      <c r="L29" s="113">
        <v>25</v>
      </c>
      <c r="M29" s="113">
        <v>19</v>
      </c>
      <c r="N29" s="113">
        <v>23</v>
      </c>
      <c r="O29" s="113">
        <v>12</v>
      </c>
      <c r="P29" s="113">
        <v>10</v>
      </c>
      <c r="Q29" s="113">
        <v>6</v>
      </c>
      <c r="R29" s="113">
        <v>5</v>
      </c>
      <c r="S29" s="113">
        <v>18</v>
      </c>
      <c r="T29" s="113">
        <v>2</v>
      </c>
      <c r="U29" s="113">
        <v>9</v>
      </c>
      <c r="V29" s="113">
        <v>15</v>
      </c>
      <c r="W29" s="113">
        <v>22</v>
      </c>
      <c r="X29" s="113">
        <v>24</v>
      </c>
      <c r="Y29" s="113">
        <v>11</v>
      </c>
      <c r="Z29" s="113">
        <v>3</v>
      </c>
      <c r="AA29" s="113">
        <v>4</v>
      </c>
    </row>
    <row r="30" spans="1:28">
      <c r="A30" s="115">
        <v>2010</v>
      </c>
      <c r="B30" s="113">
        <v>14</v>
      </c>
      <c r="C30" s="113">
        <v>10</v>
      </c>
      <c r="D30" s="113">
        <v>4</v>
      </c>
      <c r="E30" s="113">
        <v>17</v>
      </c>
      <c r="F30" s="113">
        <v>2</v>
      </c>
      <c r="G30" s="113">
        <v>16</v>
      </c>
      <c r="H30" s="113">
        <v>22</v>
      </c>
      <c r="I30" s="113">
        <v>26</v>
      </c>
      <c r="J30" s="113">
        <v>15</v>
      </c>
      <c r="K30" s="113">
        <v>19</v>
      </c>
      <c r="L30" s="113">
        <v>24</v>
      </c>
      <c r="M30" s="113">
        <v>18</v>
      </c>
      <c r="N30" s="113">
        <v>21</v>
      </c>
      <c r="O30" s="113">
        <v>13</v>
      </c>
      <c r="P30" s="113">
        <v>5</v>
      </c>
      <c r="Q30" s="113">
        <v>11</v>
      </c>
      <c r="R30" s="113">
        <v>9</v>
      </c>
      <c r="S30" s="113">
        <v>20</v>
      </c>
      <c r="T30" s="113">
        <v>1</v>
      </c>
      <c r="U30" s="113">
        <v>12</v>
      </c>
      <c r="V30" s="113">
        <v>8</v>
      </c>
      <c r="W30" s="113">
        <v>23</v>
      </c>
      <c r="X30" s="113">
        <v>25</v>
      </c>
      <c r="Y30" s="113">
        <v>6</v>
      </c>
      <c r="Z30" s="113">
        <v>3</v>
      </c>
      <c r="AA30" s="113">
        <v>7</v>
      </c>
    </row>
    <row r="31" spans="1:28">
      <c r="A31" s="115">
        <v>2011</v>
      </c>
      <c r="B31" s="113">
        <v>2</v>
      </c>
      <c r="C31" s="113">
        <v>11</v>
      </c>
      <c r="D31" s="113">
        <v>5</v>
      </c>
      <c r="E31" s="113">
        <v>16</v>
      </c>
      <c r="F31" s="113">
        <v>6</v>
      </c>
      <c r="G31" s="113">
        <v>15</v>
      </c>
      <c r="H31" s="113">
        <v>22</v>
      </c>
      <c r="I31" s="113">
        <v>24</v>
      </c>
      <c r="J31" s="113">
        <v>17</v>
      </c>
      <c r="K31" s="113">
        <v>19</v>
      </c>
      <c r="L31" s="113">
        <v>26</v>
      </c>
      <c r="M31" s="113">
        <v>18</v>
      </c>
      <c r="N31" s="113">
        <v>23</v>
      </c>
      <c r="O31" s="113">
        <v>8</v>
      </c>
      <c r="P31" s="113">
        <v>13</v>
      </c>
      <c r="Q31" s="113">
        <v>10</v>
      </c>
      <c r="R31" s="113">
        <v>7</v>
      </c>
      <c r="S31" s="113">
        <v>20</v>
      </c>
      <c r="T31" s="113">
        <v>1</v>
      </c>
      <c r="U31" s="113">
        <v>14</v>
      </c>
      <c r="V31" s="113">
        <v>12</v>
      </c>
      <c r="W31" s="113">
        <v>21</v>
      </c>
      <c r="X31" s="113">
        <v>25</v>
      </c>
      <c r="Y31" s="113">
        <v>9</v>
      </c>
      <c r="Z31" s="113">
        <v>3</v>
      </c>
      <c r="AA31" s="113">
        <v>4</v>
      </c>
    </row>
    <row r="32" spans="1:28">
      <c r="A32" s="115">
        <v>2012</v>
      </c>
      <c r="B32" s="113">
        <v>1</v>
      </c>
      <c r="C32" s="113">
        <v>11</v>
      </c>
      <c r="D32" s="113">
        <v>6</v>
      </c>
      <c r="E32" s="113">
        <v>18</v>
      </c>
      <c r="F32" s="113">
        <v>8</v>
      </c>
      <c r="G32" s="113">
        <v>12</v>
      </c>
      <c r="H32" s="113">
        <v>24</v>
      </c>
      <c r="I32" s="113">
        <v>25</v>
      </c>
      <c r="J32" s="113">
        <v>7</v>
      </c>
      <c r="K32" s="113">
        <v>21</v>
      </c>
      <c r="L32" s="113">
        <v>26</v>
      </c>
      <c r="M32" s="113">
        <v>13</v>
      </c>
      <c r="N32" s="113">
        <v>23</v>
      </c>
      <c r="O32" s="113">
        <v>5</v>
      </c>
      <c r="P32" s="113">
        <v>10</v>
      </c>
      <c r="Q32" s="113">
        <v>15</v>
      </c>
      <c r="R32" s="113">
        <v>16</v>
      </c>
      <c r="S32" s="113">
        <v>19</v>
      </c>
      <c r="T32" s="113">
        <v>2</v>
      </c>
      <c r="U32" s="113">
        <v>14</v>
      </c>
      <c r="V32" s="113">
        <v>17</v>
      </c>
      <c r="W32" s="113">
        <v>20</v>
      </c>
      <c r="X32" s="113">
        <v>22</v>
      </c>
      <c r="Y32" s="113">
        <v>9</v>
      </c>
      <c r="Z32" s="113">
        <v>3</v>
      </c>
      <c r="AA32" s="113">
        <v>4</v>
      </c>
    </row>
    <row r="33" spans="1:28">
      <c r="A33" s="115">
        <v>2013</v>
      </c>
      <c r="B33" s="113">
        <v>2</v>
      </c>
      <c r="C33" s="113">
        <v>15</v>
      </c>
      <c r="D33" s="113">
        <v>9</v>
      </c>
      <c r="E33" s="113">
        <v>20</v>
      </c>
      <c r="F33" s="113">
        <v>10</v>
      </c>
      <c r="G33" s="113">
        <v>4</v>
      </c>
      <c r="H33" s="113">
        <v>23</v>
      </c>
      <c r="I33" s="113">
        <v>25</v>
      </c>
      <c r="J33" s="113">
        <v>6</v>
      </c>
      <c r="K33" s="113">
        <v>22</v>
      </c>
      <c r="L33" s="113">
        <v>26</v>
      </c>
      <c r="M33" s="113">
        <v>12</v>
      </c>
      <c r="N33" s="113">
        <v>24</v>
      </c>
      <c r="O33" s="113">
        <v>5</v>
      </c>
      <c r="P33" s="113">
        <v>7</v>
      </c>
      <c r="Q33" s="113">
        <v>17</v>
      </c>
      <c r="R33" s="113">
        <v>16</v>
      </c>
      <c r="S33" s="113">
        <v>19</v>
      </c>
      <c r="T33" s="113">
        <v>1</v>
      </c>
      <c r="U33" s="113">
        <v>13</v>
      </c>
      <c r="V33" s="113">
        <v>14</v>
      </c>
      <c r="W33" s="113">
        <v>18</v>
      </c>
      <c r="X33" s="113">
        <v>21</v>
      </c>
      <c r="Y33" s="113">
        <v>8</v>
      </c>
      <c r="Z33" s="113">
        <v>3</v>
      </c>
      <c r="AA33" s="113">
        <v>11</v>
      </c>
    </row>
    <row r="34" spans="1:28">
      <c r="A34" s="115">
        <v>2014</v>
      </c>
      <c r="B34" s="113">
        <v>2</v>
      </c>
      <c r="C34" s="113">
        <v>16</v>
      </c>
      <c r="D34" s="113">
        <v>8</v>
      </c>
      <c r="E34" s="113">
        <v>20</v>
      </c>
      <c r="F34" s="113">
        <v>9</v>
      </c>
      <c r="G34" s="113">
        <v>10</v>
      </c>
      <c r="H34" s="113">
        <v>23</v>
      </c>
      <c r="I34" s="113">
        <v>26</v>
      </c>
      <c r="J34" s="113">
        <v>4</v>
      </c>
      <c r="K34" s="113">
        <v>21</v>
      </c>
      <c r="L34" s="113">
        <v>25</v>
      </c>
      <c r="M34" s="113">
        <v>12</v>
      </c>
      <c r="N34" s="113">
        <v>24</v>
      </c>
      <c r="O34" s="113">
        <v>7</v>
      </c>
      <c r="P34" s="113">
        <v>5</v>
      </c>
      <c r="Q34" s="113">
        <v>17</v>
      </c>
      <c r="R34" s="113">
        <v>14</v>
      </c>
      <c r="S34" s="113">
        <v>19</v>
      </c>
      <c r="T34" s="113">
        <v>1</v>
      </c>
      <c r="U34" s="113">
        <v>13</v>
      </c>
      <c r="V34" s="113">
        <v>15</v>
      </c>
      <c r="W34" s="113">
        <v>18</v>
      </c>
      <c r="X34" s="113">
        <v>22</v>
      </c>
      <c r="Y34" s="113">
        <v>11</v>
      </c>
      <c r="Z34" s="113">
        <v>3</v>
      </c>
      <c r="AA34" s="113">
        <v>6</v>
      </c>
    </row>
    <row r="35" spans="1:28">
      <c r="A35" s="115">
        <v>2015</v>
      </c>
      <c r="B35" s="113">
        <v>2</v>
      </c>
      <c r="C35" s="113">
        <v>14</v>
      </c>
      <c r="D35" s="113">
        <v>9</v>
      </c>
      <c r="E35" s="113">
        <v>19</v>
      </c>
      <c r="F35" s="113">
        <v>7</v>
      </c>
      <c r="G35" s="113">
        <v>4</v>
      </c>
      <c r="H35" s="113">
        <v>22</v>
      </c>
      <c r="I35" s="113">
        <v>25</v>
      </c>
      <c r="J35" s="113">
        <v>3</v>
      </c>
      <c r="K35" s="113">
        <v>21</v>
      </c>
      <c r="L35" s="113">
        <v>26</v>
      </c>
      <c r="M35" s="113">
        <v>12</v>
      </c>
      <c r="N35" s="113">
        <v>24</v>
      </c>
      <c r="O35" s="113">
        <v>8</v>
      </c>
      <c r="P35" s="113">
        <v>10</v>
      </c>
      <c r="Q35" s="113">
        <v>11</v>
      </c>
      <c r="R35" s="113">
        <v>13</v>
      </c>
      <c r="S35" s="113">
        <v>20</v>
      </c>
      <c r="T35" s="113">
        <v>1</v>
      </c>
      <c r="U35" s="113">
        <v>16</v>
      </c>
      <c r="V35" s="113">
        <v>18</v>
      </c>
      <c r="W35" s="113">
        <v>15</v>
      </c>
      <c r="X35" s="113">
        <v>23</v>
      </c>
      <c r="Y35" s="113">
        <v>17</v>
      </c>
      <c r="Z35" s="113">
        <v>6</v>
      </c>
      <c r="AA35" s="113">
        <v>5</v>
      </c>
    </row>
    <row r="36" spans="1:28">
      <c r="A36" s="115">
        <v>2016</v>
      </c>
      <c r="B36" s="113">
        <v>3</v>
      </c>
      <c r="C36" s="113">
        <v>16</v>
      </c>
      <c r="D36" s="113">
        <v>6</v>
      </c>
      <c r="E36" s="113">
        <v>21</v>
      </c>
      <c r="F36" s="113">
        <v>19</v>
      </c>
      <c r="G36" s="113">
        <v>10</v>
      </c>
      <c r="H36" s="113">
        <v>23</v>
      </c>
      <c r="I36" s="113">
        <v>26</v>
      </c>
      <c r="J36" s="113">
        <v>5</v>
      </c>
      <c r="K36" s="113">
        <v>14</v>
      </c>
      <c r="L36" s="113">
        <v>25</v>
      </c>
      <c r="M36" s="113">
        <v>12</v>
      </c>
      <c r="N36" s="113">
        <v>22</v>
      </c>
      <c r="O36" s="113">
        <v>9</v>
      </c>
      <c r="P36" s="113">
        <v>8</v>
      </c>
      <c r="Q36" s="113">
        <v>13</v>
      </c>
      <c r="R36" s="113">
        <v>15</v>
      </c>
      <c r="S36" s="113">
        <v>18</v>
      </c>
      <c r="T36" s="113">
        <v>1</v>
      </c>
      <c r="U36" s="113">
        <v>7</v>
      </c>
      <c r="V36" s="113">
        <v>17</v>
      </c>
      <c r="W36" s="113">
        <v>11</v>
      </c>
      <c r="X36" s="113">
        <v>24</v>
      </c>
      <c r="Y36" s="113">
        <v>20</v>
      </c>
      <c r="Z36" s="113">
        <v>2</v>
      </c>
      <c r="AA36" s="113">
        <v>4</v>
      </c>
    </row>
    <row r="37" spans="1:28">
      <c r="A37" s="115">
        <v>2017</v>
      </c>
      <c r="B37" s="113">
        <v>2</v>
      </c>
      <c r="C37" s="113">
        <v>15</v>
      </c>
      <c r="D37" s="113">
        <v>19</v>
      </c>
      <c r="E37" s="113">
        <v>21</v>
      </c>
      <c r="F37" s="113">
        <v>16</v>
      </c>
      <c r="G37" s="113">
        <v>11</v>
      </c>
      <c r="H37" s="113">
        <v>23</v>
      </c>
      <c r="I37" s="113">
        <v>26</v>
      </c>
      <c r="J37" s="113">
        <v>8</v>
      </c>
      <c r="K37" s="113">
        <v>14</v>
      </c>
      <c r="L37" s="113">
        <v>25</v>
      </c>
      <c r="M37" s="113">
        <v>10</v>
      </c>
      <c r="N37" s="113">
        <v>22</v>
      </c>
      <c r="O37" s="113">
        <v>6</v>
      </c>
      <c r="P37" s="113">
        <v>5</v>
      </c>
      <c r="Q37" s="113">
        <v>9</v>
      </c>
      <c r="R37" s="113">
        <v>18</v>
      </c>
      <c r="S37" s="113">
        <v>20</v>
      </c>
      <c r="T37" s="113">
        <v>1</v>
      </c>
      <c r="U37" s="113">
        <v>7</v>
      </c>
      <c r="V37" s="113">
        <v>17</v>
      </c>
      <c r="W37" s="113">
        <v>12</v>
      </c>
      <c r="X37" s="113">
        <v>24</v>
      </c>
      <c r="Y37" s="113">
        <v>13</v>
      </c>
      <c r="Z37" s="113">
        <v>3</v>
      </c>
      <c r="AA37" s="113">
        <v>4</v>
      </c>
    </row>
    <row r="38" spans="1:28">
      <c r="A38" s="115">
        <v>2018</v>
      </c>
      <c r="B38" s="113">
        <v>3</v>
      </c>
      <c r="C38" s="113">
        <v>12</v>
      </c>
      <c r="D38" s="113">
        <v>21</v>
      </c>
      <c r="E38" s="113">
        <v>20</v>
      </c>
      <c r="F38" s="113">
        <v>15</v>
      </c>
      <c r="G38" s="113">
        <v>13</v>
      </c>
      <c r="H38" s="113">
        <v>23</v>
      </c>
      <c r="I38" s="113">
        <v>25</v>
      </c>
      <c r="J38" s="113">
        <v>5</v>
      </c>
      <c r="K38" s="113">
        <v>17</v>
      </c>
      <c r="L38" s="113">
        <v>26</v>
      </c>
      <c r="M38" s="113">
        <v>9</v>
      </c>
      <c r="N38" s="113">
        <v>22</v>
      </c>
      <c r="O38" s="113">
        <v>7</v>
      </c>
      <c r="P38" s="113">
        <v>6</v>
      </c>
      <c r="Q38" s="113">
        <v>10</v>
      </c>
      <c r="R38" s="113">
        <v>19</v>
      </c>
      <c r="S38" s="113">
        <v>14</v>
      </c>
      <c r="T38" s="113">
        <v>1</v>
      </c>
      <c r="U38" s="113">
        <v>8</v>
      </c>
      <c r="V38" s="113">
        <v>18</v>
      </c>
      <c r="W38" s="113">
        <v>11</v>
      </c>
      <c r="X38" s="113">
        <v>24</v>
      </c>
      <c r="Y38" s="113">
        <v>16</v>
      </c>
      <c r="Z38" s="113">
        <v>4</v>
      </c>
      <c r="AA38" s="113">
        <v>2</v>
      </c>
    </row>
    <row r="39" spans="1:28">
      <c r="A39" s="115">
        <v>2019</v>
      </c>
      <c r="B39" s="113">
        <v>2</v>
      </c>
      <c r="C39" s="113">
        <v>14</v>
      </c>
      <c r="D39" s="113">
        <v>6</v>
      </c>
      <c r="E39" s="113">
        <v>19</v>
      </c>
      <c r="F39" s="113">
        <v>12</v>
      </c>
      <c r="G39" s="113">
        <v>7</v>
      </c>
      <c r="H39" s="113">
        <v>23</v>
      </c>
      <c r="I39" s="113">
        <v>25</v>
      </c>
      <c r="J39" s="113">
        <v>5</v>
      </c>
      <c r="K39" s="113">
        <v>18</v>
      </c>
      <c r="L39" s="113">
        <v>26</v>
      </c>
      <c r="M39" s="113">
        <v>11</v>
      </c>
      <c r="N39" s="113">
        <v>22</v>
      </c>
      <c r="O39" s="113">
        <v>10</v>
      </c>
      <c r="P39" s="113">
        <v>8</v>
      </c>
      <c r="Q39" s="113">
        <v>13</v>
      </c>
      <c r="R39" s="113">
        <v>21</v>
      </c>
      <c r="S39" s="113">
        <v>15</v>
      </c>
      <c r="T39" s="113">
        <v>1</v>
      </c>
      <c r="U39" s="113">
        <v>9</v>
      </c>
      <c r="V39" s="113">
        <v>17</v>
      </c>
      <c r="W39" s="113">
        <v>16</v>
      </c>
      <c r="X39" s="113">
        <v>24</v>
      </c>
      <c r="Y39" s="113">
        <v>20</v>
      </c>
      <c r="Z39" s="113">
        <v>3</v>
      </c>
      <c r="AA39" s="113">
        <v>4</v>
      </c>
    </row>
    <row r="40" spans="1:28">
      <c r="A40" s="115">
        <v>2020</v>
      </c>
      <c r="B40" s="113">
        <v>3</v>
      </c>
      <c r="C40" s="113">
        <v>16</v>
      </c>
      <c r="D40" s="113">
        <v>6</v>
      </c>
      <c r="E40" s="113">
        <v>20</v>
      </c>
      <c r="F40" s="113">
        <v>13</v>
      </c>
      <c r="G40" s="113">
        <v>8</v>
      </c>
      <c r="H40" s="113">
        <v>23</v>
      </c>
      <c r="I40" s="113">
        <v>26</v>
      </c>
      <c r="J40" s="113">
        <v>5</v>
      </c>
      <c r="K40" s="113">
        <v>19</v>
      </c>
      <c r="L40" s="113">
        <v>27</v>
      </c>
      <c r="M40" s="113">
        <v>9</v>
      </c>
      <c r="N40" s="113">
        <v>24</v>
      </c>
      <c r="O40" s="113">
        <v>10</v>
      </c>
      <c r="P40" s="113">
        <v>11</v>
      </c>
      <c r="Q40" s="113">
        <v>14</v>
      </c>
      <c r="R40" s="113">
        <v>22</v>
      </c>
      <c r="S40" s="113">
        <v>15</v>
      </c>
      <c r="T40" s="113">
        <v>1</v>
      </c>
      <c r="U40" s="113">
        <v>12</v>
      </c>
      <c r="V40" s="113">
        <v>18</v>
      </c>
      <c r="W40" s="113">
        <v>17</v>
      </c>
      <c r="X40" s="113">
        <v>25</v>
      </c>
      <c r="Y40" s="113">
        <v>21</v>
      </c>
      <c r="Z40" s="113">
        <v>2</v>
      </c>
      <c r="AA40" s="113">
        <v>4</v>
      </c>
      <c r="AB40" s="113">
        <v>7</v>
      </c>
    </row>
    <row r="41" spans="1:28">
      <c r="A41" s="115">
        <v>2021</v>
      </c>
      <c r="B41" s="113">
        <v>3</v>
      </c>
      <c r="C41" s="113">
        <v>16</v>
      </c>
      <c r="D41" s="113">
        <v>7</v>
      </c>
      <c r="E41" s="113">
        <v>21</v>
      </c>
      <c r="F41" s="113">
        <v>13</v>
      </c>
      <c r="G41" s="113">
        <v>5</v>
      </c>
      <c r="H41" s="113">
        <v>23</v>
      </c>
      <c r="I41" s="113">
        <v>27</v>
      </c>
      <c r="J41" s="113">
        <v>6</v>
      </c>
      <c r="K41" s="113">
        <v>18</v>
      </c>
      <c r="L41" s="113">
        <v>26</v>
      </c>
      <c r="M41" s="113">
        <v>11</v>
      </c>
      <c r="N41" s="113">
        <v>24</v>
      </c>
      <c r="O41" s="113">
        <v>10</v>
      </c>
      <c r="P41" s="113">
        <v>15</v>
      </c>
      <c r="Q41" s="113">
        <v>12</v>
      </c>
      <c r="R41" s="113">
        <v>20</v>
      </c>
      <c r="S41" s="113">
        <v>19</v>
      </c>
      <c r="T41" s="113">
        <v>2</v>
      </c>
      <c r="U41" s="113">
        <v>9</v>
      </c>
      <c r="V41" s="113">
        <v>14</v>
      </c>
      <c r="W41" s="113">
        <v>17</v>
      </c>
      <c r="X41" s="113">
        <v>25</v>
      </c>
      <c r="Y41" s="113">
        <v>22</v>
      </c>
      <c r="Z41" s="113">
        <v>1</v>
      </c>
      <c r="AA41" s="113">
        <v>4</v>
      </c>
      <c r="AB41" s="113">
        <v>8</v>
      </c>
    </row>
    <row r="42" spans="1:28">
      <c r="A42" s="115">
        <v>2022</v>
      </c>
      <c r="B42" s="113">
        <v>4</v>
      </c>
      <c r="C42" s="113">
        <v>16</v>
      </c>
      <c r="D42" s="113">
        <v>7</v>
      </c>
      <c r="E42" s="113">
        <v>22</v>
      </c>
      <c r="F42" s="113">
        <v>13</v>
      </c>
      <c r="G42" s="113">
        <v>5</v>
      </c>
      <c r="H42" s="113">
        <v>23</v>
      </c>
      <c r="I42" s="113">
        <v>27</v>
      </c>
      <c r="J42" s="113">
        <v>6</v>
      </c>
      <c r="K42" s="113">
        <v>19</v>
      </c>
      <c r="L42" s="113">
        <v>26</v>
      </c>
      <c r="M42" s="113">
        <v>8</v>
      </c>
      <c r="N42" s="113">
        <v>24</v>
      </c>
      <c r="O42" s="113">
        <v>9</v>
      </c>
      <c r="P42" s="113">
        <v>15</v>
      </c>
      <c r="Q42" s="113">
        <v>12</v>
      </c>
      <c r="R42" s="113">
        <v>18</v>
      </c>
      <c r="S42" s="113">
        <v>20</v>
      </c>
      <c r="T42" s="113">
        <v>2</v>
      </c>
      <c r="U42" s="113">
        <v>10</v>
      </c>
      <c r="V42" s="113">
        <v>14</v>
      </c>
      <c r="W42" s="113">
        <v>17</v>
      </c>
      <c r="X42" s="113">
        <v>25</v>
      </c>
      <c r="Y42" s="113">
        <v>21</v>
      </c>
      <c r="Z42" s="113">
        <v>1</v>
      </c>
      <c r="AA42" s="113">
        <v>3</v>
      </c>
      <c r="AB42" s="113">
        <v>11</v>
      </c>
    </row>
    <row r="43" spans="1:28">
      <c r="A43" s="115">
        <v>2023</v>
      </c>
      <c r="B43" s="113">
        <v>5</v>
      </c>
      <c r="C43" s="113">
        <v>14</v>
      </c>
      <c r="D43" s="113">
        <v>8</v>
      </c>
      <c r="E43" s="113">
        <v>22</v>
      </c>
      <c r="F43" s="113">
        <v>15</v>
      </c>
      <c r="G43" s="113">
        <v>4</v>
      </c>
      <c r="H43" s="113">
        <v>25</v>
      </c>
      <c r="I43" s="113">
        <v>27</v>
      </c>
      <c r="J43" s="113">
        <v>6</v>
      </c>
      <c r="K43" s="113">
        <v>18</v>
      </c>
      <c r="L43" s="113">
        <v>26</v>
      </c>
      <c r="M43" s="113">
        <v>7</v>
      </c>
      <c r="N43" s="113">
        <v>24</v>
      </c>
      <c r="O43" s="113">
        <v>11</v>
      </c>
      <c r="P43" s="113">
        <v>17</v>
      </c>
      <c r="Q43" s="113">
        <v>10</v>
      </c>
      <c r="R43" s="113">
        <v>19</v>
      </c>
      <c r="S43" s="113">
        <v>20</v>
      </c>
      <c r="T43" s="113">
        <v>3</v>
      </c>
      <c r="U43" s="113">
        <v>9</v>
      </c>
      <c r="V43" s="113">
        <v>12</v>
      </c>
      <c r="W43" s="113">
        <v>16</v>
      </c>
      <c r="X43" s="113">
        <v>23</v>
      </c>
      <c r="Y43" s="113">
        <v>21</v>
      </c>
      <c r="Z43" s="113">
        <v>1</v>
      </c>
      <c r="AA43" s="113">
        <v>2</v>
      </c>
      <c r="AB43" s="113">
        <v>13</v>
      </c>
    </row>
    <row r="44" spans="1:28">
      <c r="A44" s="115">
        <v>2024</v>
      </c>
      <c r="B44" s="113">
        <v>3</v>
      </c>
      <c r="C44" s="113">
        <v>20</v>
      </c>
      <c r="D44" s="113">
        <v>9</v>
      </c>
      <c r="E44" s="113">
        <v>18</v>
      </c>
      <c r="F44" s="113">
        <v>16</v>
      </c>
      <c r="G44" s="113">
        <v>4</v>
      </c>
      <c r="H44" s="113">
        <v>24</v>
      </c>
      <c r="I44" s="113">
        <v>25</v>
      </c>
      <c r="J44" s="113">
        <v>7</v>
      </c>
      <c r="K44" s="113">
        <v>11</v>
      </c>
      <c r="L44" s="113">
        <v>27</v>
      </c>
      <c r="M44" s="113">
        <v>10</v>
      </c>
      <c r="N44" s="113">
        <v>22</v>
      </c>
      <c r="O44" s="113">
        <v>14</v>
      </c>
      <c r="P44" s="113">
        <v>6</v>
      </c>
      <c r="Q44" s="113">
        <v>13</v>
      </c>
      <c r="R44" s="113">
        <v>12</v>
      </c>
      <c r="S44" s="113">
        <v>15</v>
      </c>
      <c r="T44" s="113">
        <v>2</v>
      </c>
      <c r="U44" s="113">
        <v>19</v>
      </c>
      <c r="V44" s="113">
        <v>21</v>
      </c>
      <c r="W44" s="113">
        <v>17</v>
      </c>
      <c r="X44" s="113">
        <v>26</v>
      </c>
      <c r="Y44" s="113">
        <v>23</v>
      </c>
      <c r="Z44" s="113">
        <v>1</v>
      </c>
      <c r="AA44" s="113">
        <v>8</v>
      </c>
      <c r="AB44" s="113">
        <v>5</v>
      </c>
    </row>
    <row r="45" spans="1:28">
      <c r="A45" s="115">
        <v>2025</v>
      </c>
      <c r="B45" s="113">
        <v>2</v>
      </c>
      <c r="C45" s="113">
        <v>20</v>
      </c>
      <c r="D45" s="113">
        <v>11</v>
      </c>
      <c r="E45" s="113">
        <v>19</v>
      </c>
      <c r="F45" s="113">
        <v>5</v>
      </c>
      <c r="G45" s="113">
        <v>7</v>
      </c>
      <c r="H45" s="113">
        <v>24</v>
      </c>
      <c r="I45" s="113">
        <v>26</v>
      </c>
      <c r="J45" s="113">
        <v>13</v>
      </c>
      <c r="K45" s="113">
        <v>10</v>
      </c>
      <c r="L45" s="113">
        <v>25</v>
      </c>
      <c r="M45" s="113">
        <v>8</v>
      </c>
      <c r="N45" s="113">
        <v>23</v>
      </c>
      <c r="O45" s="113">
        <v>14</v>
      </c>
      <c r="P45" s="113">
        <v>12</v>
      </c>
      <c r="Q45" s="113">
        <v>16</v>
      </c>
      <c r="R45" s="113">
        <v>9</v>
      </c>
      <c r="S45" s="113">
        <v>15</v>
      </c>
      <c r="T45" s="113">
        <v>3</v>
      </c>
      <c r="U45" s="113">
        <v>17</v>
      </c>
      <c r="V45" s="113">
        <v>18</v>
      </c>
      <c r="W45" s="113">
        <v>21</v>
      </c>
      <c r="X45" s="113">
        <v>27</v>
      </c>
      <c r="Y45" s="113">
        <v>22</v>
      </c>
      <c r="Z45" s="113">
        <v>1</v>
      </c>
      <c r="AA45" s="113">
        <v>4</v>
      </c>
      <c r="AB45" s="113">
        <v>6</v>
      </c>
    </row>
    <row r="46" spans="1:28">
      <c r="B46" s="146"/>
    </row>
    <row r="47" spans="1:28" ht="4.0999999999999996" customHeight="1">
      <c r="B47" s="146"/>
    </row>
    <row r="48" spans="1:28" hidden="1">
      <c r="B48" s="117" t="str">
        <f t="shared" ref="B48:AB48" si="2">B$4 &amp; " " &amp; $A49</f>
        <v>AG Libertés civiles</v>
      </c>
      <c r="C48" s="117" t="str">
        <f t="shared" si="2"/>
        <v>AI Libertés civiles</v>
      </c>
      <c r="D48" s="117" t="str">
        <f t="shared" si="2"/>
        <v>AR Libertés civiles</v>
      </c>
      <c r="E48" s="117" t="str">
        <f t="shared" si="2"/>
        <v>BE Libertés civiles</v>
      </c>
      <c r="F48" s="117" t="str">
        <f t="shared" si="2"/>
        <v>BL Libertés civiles</v>
      </c>
      <c r="G48" s="117" t="str">
        <f t="shared" si="2"/>
        <v>BS Libertés civiles</v>
      </c>
      <c r="H48" s="117" t="str">
        <f t="shared" si="2"/>
        <v>FR Libertés civiles</v>
      </c>
      <c r="I48" s="117" t="str">
        <f t="shared" si="2"/>
        <v>GE Libertés civiles</v>
      </c>
      <c r="J48" s="117" t="str">
        <f t="shared" si="2"/>
        <v>GL Libertés civiles</v>
      </c>
      <c r="K48" s="117" t="str">
        <f t="shared" si="2"/>
        <v>GR Libertés civiles</v>
      </c>
      <c r="L48" s="117" t="str">
        <f t="shared" si="2"/>
        <v>JU Libertés civiles</v>
      </c>
      <c r="M48" s="117" t="str">
        <f t="shared" si="2"/>
        <v>LU Libertés civiles</v>
      </c>
      <c r="N48" s="117" t="str">
        <f t="shared" si="2"/>
        <v>NE Libertés civiles</v>
      </c>
      <c r="O48" s="117" t="str">
        <f t="shared" si="2"/>
        <v>NW Libertés civiles</v>
      </c>
      <c r="P48" s="117" t="str">
        <f t="shared" si="2"/>
        <v>OW Libertés civiles</v>
      </c>
      <c r="Q48" s="117" t="str">
        <f t="shared" si="2"/>
        <v>SG Libertés civiles</v>
      </c>
      <c r="R48" s="117" t="str">
        <f t="shared" si="2"/>
        <v>SH Libertés civiles</v>
      </c>
      <c r="S48" s="117" t="str">
        <f t="shared" si="2"/>
        <v>SO Libertés civiles</v>
      </c>
      <c r="T48" s="117" t="str">
        <f t="shared" si="2"/>
        <v>SZ Libertés civiles</v>
      </c>
      <c r="U48" s="117" t="str">
        <f t="shared" si="2"/>
        <v>TG Libertés civiles</v>
      </c>
      <c r="V48" s="117" t="str">
        <f t="shared" si="2"/>
        <v>TI Libertés civiles</v>
      </c>
      <c r="W48" s="117" t="str">
        <f t="shared" si="2"/>
        <v>UR Libertés civiles</v>
      </c>
      <c r="X48" s="117" t="str">
        <f t="shared" si="2"/>
        <v>VD Libertés civiles</v>
      </c>
      <c r="Y48" s="117" t="str">
        <f t="shared" si="2"/>
        <v>VS Libertés civiles</v>
      </c>
      <c r="Z48" s="117" t="str">
        <f t="shared" si="2"/>
        <v>ZG Libertés civiles</v>
      </c>
      <c r="AA48" s="117" t="str">
        <f t="shared" si="2"/>
        <v>ZH Libertés civiles</v>
      </c>
      <c r="AB48" s="117" t="str">
        <f t="shared" si="2"/>
        <v>LI Libertés civiles</v>
      </c>
    </row>
    <row r="49" spans="1:28" ht="30" customHeight="1">
      <c r="A49" s="174" t="s">
        <v>115</v>
      </c>
      <c r="B49" s="118" t="b">
        <v>1</v>
      </c>
      <c r="C49" s="119" t="b">
        <v>0</v>
      </c>
      <c r="D49" s="120" t="b">
        <v>0</v>
      </c>
      <c r="E49" s="121" t="b">
        <v>0</v>
      </c>
      <c r="F49" s="145" t="b">
        <v>0</v>
      </c>
      <c r="G49" s="123" t="b">
        <v>0</v>
      </c>
      <c r="H49" s="124" t="b">
        <v>0</v>
      </c>
      <c r="I49" s="125" t="b">
        <v>0</v>
      </c>
      <c r="J49" s="126" t="b">
        <v>0</v>
      </c>
      <c r="K49" s="127" t="b">
        <v>0</v>
      </c>
      <c r="L49" s="128" t="b">
        <v>0</v>
      </c>
      <c r="M49" s="129" t="b">
        <v>0</v>
      </c>
      <c r="N49" s="130" t="b">
        <v>0</v>
      </c>
      <c r="O49" s="131" t="b">
        <v>0</v>
      </c>
      <c r="P49" s="132" t="b">
        <v>0</v>
      </c>
      <c r="Q49" s="133" t="b">
        <v>0</v>
      </c>
      <c r="R49" s="134" t="b">
        <v>0</v>
      </c>
      <c r="S49" s="135" t="b">
        <v>0</v>
      </c>
      <c r="T49" s="136" t="b">
        <v>0</v>
      </c>
      <c r="U49" s="137" t="b">
        <v>0</v>
      </c>
      <c r="V49" s="138" t="b">
        <v>0</v>
      </c>
      <c r="W49" s="139" t="b">
        <v>0</v>
      </c>
      <c r="X49" s="140" t="b">
        <v>0</v>
      </c>
      <c r="Y49" s="141" t="b">
        <v>0</v>
      </c>
      <c r="Z49" s="142" t="b">
        <v>0</v>
      </c>
      <c r="AA49" s="143" t="b">
        <v>0</v>
      </c>
      <c r="AB49" s="144" t="b">
        <v>0</v>
      </c>
    </row>
    <row r="50" spans="1:28">
      <c r="A50" s="115">
        <v>2009</v>
      </c>
      <c r="B50" s="113">
        <v>3</v>
      </c>
      <c r="C50" s="113">
        <v>15</v>
      </c>
      <c r="D50" s="113">
        <v>1</v>
      </c>
      <c r="E50" s="113">
        <v>19</v>
      </c>
      <c r="F50" s="113">
        <v>13</v>
      </c>
      <c r="G50" s="113">
        <v>10</v>
      </c>
      <c r="H50" s="113">
        <v>8</v>
      </c>
      <c r="I50" s="113">
        <v>18</v>
      </c>
      <c r="J50" s="113">
        <v>6</v>
      </c>
      <c r="K50" s="113">
        <v>7</v>
      </c>
      <c r="L50" s="113">
        <v>2</v>
      </c>
      <c r="M50" s="113">
        <v>22</v>
      </c>
      <c r="N50" s="113">
        <v>14</v>
      </c>
      <c r="O50" s="113">
        <v>17</v>
      </c>
      <c r="P50" s="113">
        <v>25</v>
      </c>
      <c r="Q50" s="113">
        <v>5</v>
      </c>
      <c r="R50" s="113">
        <v>11</v>
      </c>
      <c r="S50" s="113">
        <v>16</v>
      </c>
      <c r="T50" s="113">
        <v>26</v>
      </c>
      <c r="U50" s="113">
        <v>20</v>
      </c>
      <c r="V50" s="113">
        <v>12</v>
      </c>
      <c r="W50" s="113">
        <v>24</v>
      </c>
      <c r="X50" s="113">
        <v>4</v>
      </c>
      <c r="Y50" s="113">
        <v>9</v>
      </c>
      <c r="Z50" s="113">
        <v>21</v>
      </c>
      <c r="AA50" s="113">
        <v>23</v>
      </c>
    </row>
    <row r="51" spans="1:28">
      <c r="A51" s="115">
        <v>2010</v>
      </c>
      <c r="B51" s="113">
        <v>3</v>
      </c>
      <c r="C51" s="113">
        <v>11</v>
      </c>
      <c r="D51" s="113">
        <v>1</v>
      </c>
      <c r="E51" s="113">
        <v>22</v>
      </c>
      <c r="F51" s="113">
        <v>10</v>
      </c>
      <c r="G51" s="113">
        <v>6</v>
      </c>
      <c r="H51" s="113">
        <v>13</v>
      </c>
      <c r="I51" s="113">
        <v>25</v>
      </c>
      <c r="J51" s="113">
        <v>4</v>
      </c>
      <c r="K51" s="113">
        <v>17</v>
      </c>
      <c r="L51" s="113">
        <v>2</v>
      </c>
      <c r="M51" s="113">
        <v>15</v>
      </c>
      <c r="N51" s="113">
        <v>12</v>
      </c>
      <c r="O51" s="113">
        <v>20</v>
      </c>
      <c r="P51" s="113">
        <v>26</v>
      </c>
      <c r="Q51" s="113">
        <v>14</v>
      </c>
      <c r="R51" s="113">
        <v>16</v>
      </c>
      <c r="S51" s="113">
        <v>8</v>
      </c>
      <c r="T51" s="113">
        <v>19</v>
      </c>
      <c r="U51" s="113">
        <v>24</v>
      </c>
      <c r="V51" s="113">
        <v>9</v>
      </c>
      <c r="W51" s="113">
        <v>21</v>
      </c>
      <c r="X51" s="113">
        <v>5</v>
      </c>
      <c r="Y51" s="113">
        <v>7</v>
      </c>
      <c r="Z51" s="113">
        <v>18</v>
      </c>
      <c r="AA51" s="113">
        <v>23</v>
      </c>
    </row>
    <row r="52" spans="1:28">
      <c r="A52" s="115">
        <v>2011</v>
      </c>
      <c r="B52" s="113">
        <v>3</v>
      </c>
      <c r="C52" s="113">
        <v>11</v>
      </c>
      <c r="D52" s="113">
        <v>1</v>
      </c>
      <c r="E52" s="113">
        <v>19</v>
      </c>
      <c r="F52" s="113">
        <v>7</v>
      </c>
      <c r="G52" s="113">
        <v>5</v>
      </c>
      <c r="H52" s="113">
        <v>9</v>
      </c>
      <c r="I52" s="113">
        <v>26</v>
      </c>
      <c r="J52" s="113">
        <v>4</v>
      </c>
      <c r="K52" s="113">
        <v>15</v>
      </c>
      <c r="L52" s="113">
        <v>2</v>
      </c>
      <c r="M52" s="113">
        <v>23</v>
      </c>
      <c r="N52" s="113">
        <v>20</v>
      </c>
      <c r="O52" s="113">
        <v>16</v>
      </c>
      <c r="P52" s="113">
        <v>25</v>
      </c>
      <c r="Q52" s="113">
        <v>17</v>
      </c>
      <c r="R52" s="113">
        <v>13</v>
      </c>
      <c r="S52" s="113">
        <v>8</v>
      </c>
      <c r="T52" s="113">
        <v>6</v>
      </c>
      <c r="U52" s="113">
        <v>22</v>
      </c>
      <c r="V52" s="113">
        <v>10</v>
      </c>
      <c r="W52" s="113">
        <v>18</v>
      </c>
      <c r="X52" s="113">
        <v>21</v>
      </c>
      <c r="Y52" s="113">
        <v>12</v>
      </c>
      <c r="Z52" s="113">
        <v>14</v>
      </c>
      <c r="AA52" s="113">
        <v>24</v>
      </c>
    </row>
    <row r="53" spans="1:28">
      <c r="A53" s="115">
        <v>2012</v>
      </c>
      <c r="B53" s="113">
        <v>2</v>
      </c>
      <c r="C53" s="113">
        <v>4</v>
      </c>
      <c r="D53" s="113">
        <v>5</v>
      </c>
      <c r="E53" s="113">
        <v>20</v>
      </c>
      <c r="F53" s="113">
        <v>15</v>
      </c>
      <c r="G53" s="113">
        <v>9</v>
      </c>
      <c r="H53" s="113">
        <v>11</v>
      </c>
      <c r="I53" s="113">
        <v>26</v>
      </c>
      <c r="J53" s="113">
        <v>3</v>
      </c>
      <c r="K53" s="113">
        <v>16</v>
      </c>
      <c r="L53" s="113">
        <v>1</v>
      </c>
      <c r="M53" s="113">
        <v>19</v>
      </c>
      <c r="N53" s="113">
        <v>14</v>
      </c>
      <c r="O53" s="113">
        <v>12</v>
      </c>
      <c r="P53" s="113">
        <v>25</v>
      </c>
      <c r="Q53" s="113">
        <v>23</v>
      </c>
      <c r="R53" s="113">
        <v>10</v>
      </c>
      <c r="S53" s="113">
        <v>8</v>
      </c>
      <c r="T53" s="113">
        <v>6</v>
      </c>
      <c r="U53" s="113">
        <v>21</v>
      </c>
      <c r="V53" s="113">
        <v>7</v>
      </c>
      <c r="W53" s="113">
        <v>18</v>
      </c>
      <c r="X53" s="113">
        <v>17</v>
      </c>
      <c r="Y53" s="113">
        <v>13</v>
      </c>
      <c r="Z53" s="113">
        <v>22</v>
      </c>
      <c r="AA53" s="113">
        <v>24</v>
      </c>
    </row>
    <row r="54" spans="1:28">
      <c r="A54" s="115">
        <v>2013</v>
      </c>
      <c r="B54" s="113">
        <v>2</v>
      </c>
      <c r="C54" s="113">
        <v>5</v>
      </c>
      <c r="D54" s="113">
        <v>6</v>
      </c>
      <c r="E54" s="113">
        <v>18</v>
      </c>
      <c r="F54" s="113">
        <v>14</v>
      </c>
      <c r="G54" s="113">
        <v>8</v>
      </c>
      <c r="H54" s="113">
        <v>13</v>
      </c>
      <c r="I54" s="113">
        <v>26</v>
      </c>
      <c r="J54" s="113">
        <v>3</v>
      </c>
      <c r="K54" s="113">
        <v>16</v>
      </c>
      <c r="L54" s="113">
        <v>1</v>
      </c>
      <c r="M54" s="113">
        <v>19</v>
      </c>
      <c r="N54" s="113">
        <v>17</v>
      </c>
      <c r="O54" s="113">
        <v>11</v>
      </c>
      <c r="P54" s="113">
        <v>24</v>
      </c>
      <c r="Q54" s="113">
        <v>21</v>
      </c>
      <c r="R54" s="113">
        <v>7</v>
      </c>
      <c r="S54" s="113">
        <v>9</v>
      </c>
      <c r="T54" s="113">
        <v>4</v>
      </c>
      <c r="U54" s="113">
        <v>20</v>
      </c>
      <c r="V54" s="113">
        <v>12</v>
      </c>
      <c r="W54" s="113">
        <v>22</v>
      </c>
      <c r="X54" s="113">
        <v>15</v>
      </c>
      <c r="Y54" s="113">
        <v>10</v>
      </c>
      <c r="Z54" s="113">
        <v>25</v>
      </c>
      <c r="AA54" s="113">
        <v>23</v>
      </c>
    </row>
    <row r="55" spans="1:28">
      <c r="A55" s="115">
        <v>2014</v>
      </c>
      <c r="B55" s="113">
        <v>2</v>
      </c>
      <c r="C55" s="113">
        <v>3</v>
      </c>
      <c r="D55" s="113">
        <v>5</v>
      </c>
      <c r="E55" s="113">
        <v>19</v>
      </c>
      <c r="F55" s="113">
        <v>17</v>
      </c>
      <c r="G55" s="113">
        <v>10</v>
      </c>
      <c r="H55" s="113">
        <v>14</v>
      </c>
      <c r="I55" s="113">
        <v>26</v>
      </c>
      <c r="J55" s="113">
        <v>6</v>
      </c>
      <c r="K55" s="113">
        <v>15</v>
      </c>
      <c r="L55" s="113">
        <v>1</v>
      </c>
      <c r="M55" s="113">
        <v>18</v>
      </c>
      <c r="N55" s="113">
        <v>16</v>
      </c>
      <c r="O55" s="113">
        <v>8</v>
      </c>
      <c r="P55" s="113">
        <v>22</v>
      </c>
      <c r="Q55" s="113">
        <v>21</v>
      </c>
      <c r="R55" s="113">
        <v>7</v>
      </c>
      <c r="S55" s="113">
        <v>9</v>
      </c>
      <c r="T55" s="113">
        <v>4</v>
      </c>
      <c r="U55" s="113">
        <v>20</v>
      </c>
      <c r="V55" s="113">
        <v>12</v>
      </c>
      <c r="W55" s="113">
        <v>25</v>
      </c>
      <c r="X55" s="113">
        <v>11</v>
      </c>
      <c r="Y55" s="113">
        <v>13</v>
      </c>
      <c r="Z55" s="113">
        <v>24</v>
      </c>
      <c r="AA55" s="113">
        <v>23</v>
      </c>
    </row>
    <row r="56" spans="1:28">
      <c r="A56" s="115">
        <v>2015</v>
      </c>
      <c r="B56" s="113">
        <v>2</v>
      </c>
      <c r="C56" s="113">
        <v>5</v>
      </c>
      <c r="D56" s="113">
        <v>6</v>
      </c>
      <c r="E56" s="113">
        <v>18</v>
      </c>
      <c r="F56" s="113">
        <v>14</v>
      </c>
      <c r="G56" s="113">
        <v>13</v>
      </c>
      <c r="H56" s="113">
        <v>15</v>
      </c>
      <c r="I56" s="113">
        <v>26</v>
      </c>
      <c r="J56" s="113">
        <v>4</v>
      </c>
      <c r="K56" s="113">
        <v>17</v>
      </c>
      <c r="L56" s="113">
        <v>1</v>
      </c>
      <c r="M56" s="113">
        <v>19</v>
      </c>
      <c r="N56" s="113">
        <v>12</v>
      </c>
      <c r="O56" s="113">
        <v>10</v>
      </c>
      <c r="P56" s="113">
        <v>25</v>
      </c>
      <c r="Q56" s="113">
        <v>21</v>
      </c>
      <c r="R56" s="113">
        <v>8</v>
      </c>
      <c r="S56" s="113">
        <v>7</v>
      </c>
      <c r="T56" s="113">
        <v>3</v>
      </c>
      <c r="U56" s="113">
        <v>20</v>
      </c>
      <c r="V56" s="113">
        <v>11</v>
      </c>
      <c r="W56" s="113">
        <v>23</v>
      </c>
      <c r="X56" s="113">
        <v>9</v>
      </c>
      <c r="Y56" s="113">
        <v>16</v>
      </c>
      <c r="Z56" s="113">
        <v>22</v>
      </c>
      <c r="AA56" s="113">
        <v>24</v>
      </c>
    </row>
    <row r="57" spans="1:28">
      <c r="A57" s="115">
        <v>2016</v>
      </c>
      <c r="B57" s="113">
        <v>2</v>
      </c>
      <c r="C57" s="113">
        <v>5</v>
      </c>
      <c r="D57" s="113">
        <v>4</v>
      </c>
      <c r="E57" s="113">
        <v>17</v>
      </c>
      <c r="F57" s="113">
        <v>13</v>
      </c>
      <c r="G57" s="113">
        <v>9</v>
      </c>
      <c r="H57" s="113">
        <v>11</v>
      </c>
      <c r="I57" s="113">
        <v>24</v>
      </c>
      <c r="J57" s="113">
        <v>10</v>
      </c>
      <c r="K57" s="113">
        <v>20</v>
      </c>
      <c r="L57" s="113">
        <v>1</v>
      </c>
      <c r="M57" s="113">
        <v>18</v>
      </c>
      <c r="N57" s="113">
        <v>3</v>
      </c>
      <c r="O57" s="113">
        <v>16</v>
      </c>
      <c r="P57" s="113">
        <v>19</v>
      </c>
      <c r="Q57" s="113">
        <v>23</v>
      </c>
      <c r="R57" s="113">
        <v>7</v>
      </c>
      <c r="S57" s="113">
        <v>12</v>
      </c>
      <c r="T57" s="113">
        <v>6</v>
      </c>
      <c r="U57" s="113">
        <v>21</v>
      </c>
      <c r="V57" s="113">
        <v>15</v>
      </c>
      <c r="W57" s="113">
        <v>25</v>
      </c>
      <c r="X57" s="113">
        <v>8</v>
      </c>
      <c r="Y57" s="113">
        <v>14</v>
      </c>
      <c r="Z57" s="113">
        <v>26</v>
      </c>
      <c r="AA57" s="113">
        <v>22</v>
      </c>
    </row>
    <row r="58" spans="1:28">
      <c r="A58" s="115">
        <v>2017</v>
      </c>
      <c r="B58" s="113">
        <v>2</v>
      </c>
      <c r="C58" s="113">
        <v>4</v>
      </c>
      <c r="D58" s="113">
        <v>5</v>
      </c>
      <c r="E58" s="113">
        <v>16</v>
      </c>
      <c r="F58" s="113">
        <v>11</v>
      </c>
      <c r="G58" s="113">
        <v>13</v>
      </c>
      <c r="H58" s="113">
        <v>12</v>
      </c>
      <c r="I58" s="113">
        <v>24</v>
      </c>
      <c r="J58" s="113">
        <v>6</v>
      </c>
      <c r="K58" s="113">
        <v>18</v>
      </c>
      <c r="L58" s="113">
        <v>1</v>
      </c>
      <c r="M58" s="113">
        <v>17</v>
      </c>
      <c r="N58" s="113">
        <v>3</v>
      </c>
      <c r="O58" s="113">
        <v>14</v>
      </c>
      <c r="P58" s="113">
        <v>15</v>
      </c>
      <c r="Q58" s="113">
        <v>21</v>
      </c>
      <c r="R58" s="113">
        <v>10</v>
      </c>
      <c r="S58" s="113">
        <v>8</v>
      </c>
      <c r="T58" s="113">
        <v>9</v>
      </c>
      <c r="U58" s="113">
        <v>23</v>
      </c>
      <c r="V58" s="113">
        <v>20</v>
      </c>
      <c r="W58" s="113">
        <v>25</v>
      </c>
      <c r="X58" s="113">
        <v>7</v>
      </c>
      <c r="Y58" s="113">
        <v>19</v>
      </c>
      <c r="Z58" s="113">
        <v>26</v>
      </c>
      <c r="AA58" s="113">
        <v>22</v>
      </c>
    </row>
    <row r="59" spans="1:28">
      <c r="A59" s="115">
        <v>2018</v>
      </c>
      <c r="B59" s="113">
        <v>2</v>
      </c>
      <c r="C59" s="113">
        <v>5</v>
      </c>
      <c r="D59" s="113">
        <v>4</v>
      </c>
      <c r="E59" s="113">
        <v>17</v>
      </c>
      <c r="F59" s="113">
        <v>11</v>
      </c>
      <c r="G59" s="113">
        <v>7</v>
      </c>
      <c r="H59" s="113">
        <v>10</v>
      </c>
      <c r="I59" s="113">
        <v>25</v>
      </c>
      <c r="J59" s="113">
        <v>6</v>
      </c>
      <c r="K59" s="113">
        <v>16</v>
      </c>
      <c r="L59" s="113">
        <v>1</v>
      </c>
      <c r="M59" s="113">
        <v>20</v>
      </c>
      <c r="N59" s="113">
        <v>3</v>
      </c>
      <c r="O59" s="113">
        <v>23</v>
      </c>
      <c r="P59" s="113">
        <v>14</v>
      </c>
      <c r="Q59" s="113">
        <v>22</v>
      </c>
      <c r="R59" s="113">
        <v>15</v>
      </c>
      <c r="S59" s="113">
        <v>13</v>
      </c>
      <c r="T59" s="113">
        <v>8</v>
      </c>
      <c r="U59" s="113">
        <v>21</v>
      </c>
      <c r="V59" s="113">
        <v>18</v>
      </c>
      <c r="W59" s="113">
        <v>24</v>
      </c>
      <c r="X59" s="113">
        <v>12</v>
      </c>
      <c r="Y59" s="113">
        <v>9</v>
      </c>
      <c r="Z59" s="113">
        <v>26</v>
      </c>
      <c r="AA59" s="113">
        <v>19</v>
      </c>
    </row>
    <row r="60" spans="1:28">
      <c r="A60" s="115">
        <v>2019</v>
      </c>
      <c r="B60" s="113">
        <v>8</v>
      </c>
      <c r="C60" s="113">
        <v>7</v>
      </c>
      <c r="D60" s="113">
        <v>3</v>
      </c>
      <c r="E60" s="113">
        <v>12</v>
      </c>
      <c r="F60" s="113">
        <v>10</v>
      </c>
      <c r="G60" s="113">
        <v>18</v>
      </c>
      <c r="H60" s="113">
        <v>6</v>
      </c>
      <c r="I60" s="113">
        <v>19</v>
      </c>
      <c r="J60" s="113">
        <v>13</v>
      </c>
      <c r="K60" s="113">
        <v>11</v>
      </c>
      <c r="L60" s="113">
        <v>1</v>
      </c>
      <c r="M60" s="113">
        <v>22</v>
      </c>
      <c r="N60" s="113">
        <v>2</v>
      </c>
      <c r="O60" s="113">
        <v>24</v>
      </c>
      <c r="P60" s="113">
        <v>23</v>
      </c>
      <c r="Q60" s="113">
        <v>20</v>
      </c>
      <c r="R60" s="113">
        <v>9</v>
      </c>
      <c r="S60" s="113">
        <v>15</v>
      </c>
      <c r="T60" s="113">
        <v>4</v>
      </c>
      <c r="U60" s="113">
        <v>21</v>
      </c>
      <c r="V60" s="113">
        <v>17</v>
      </c>
      <c r="W60" s="113">
        <v>16</v>
      </c>
      <c r="X60" s="113">
        <v>5</v>
      </c>
      <c r="Y60" s="113">
        <v>14</v>
      </c>
      <c r="Z60" s="113">
        <v>25</v>
      </c>
      <c r="AA60" s="113">
        <v>26</v>
      </c>
    </row>
    <row r="61" spans="1:28">
      <c r="A61" s="115">
        <v>2020</v>
      </c>
      <c r="B61" s="113">
        <v>5</v>
      </c>
      <c r="C61" s="113">
        <v>17</v>
      </c>
      <c r="D61" s="113">
        <v>3</v>
      </c>
      <c r="E61" s="113">
        <v>14</v>
      </c>
      <c r="F61" s="113">
        <v>8</v>
      </c>
      <c r="G61" s="113">
        <v>20</v>
      </c>
      <c r="H61" s="113">
        <v>6</v>
      </c>
      <c r="I61" s="113">
        <v>24</v>
      </c>
      <c r="J61" s="113">
        <v>12</v>
      </c>
      <c r="K61" s="113">
        <v>15</v>
      </c>
      <c r="L61" s="113">
        <v>1</v>
      </c>
      <c r="M61" s="113">
        <v>23</v>
      </c>
      <c r="N61" s="113">
        <v>4</v>
      </c>
      <c r="O61" s="113">
        <v>26</v>
      </c>
      <c r="P61" s="113">
        <v>19</v>
      </c>
      <c r="Q61" s="113">
        <v>10</v>
      </c>
      <c r="R61" s="113">
        <v>11</v>
      </c>
      <c r="S61" s="113">
        <v>18</v>
      </c>
      <c r="T61" s="113">
        <v>9</v>
      </c>
      <c r="U61" s="113">
        <v>21</v>
      </c>
      <c r="V61" s="113">
        <v>16</v>
      </c>
      <c r="W61" s="113">
        <v>22</v>
      </c>
      <c r="X61" s="113">
        <v>7</v>
      </c>
      <c r="Y61" s="113">
        <v>13</v>
      </c>
      <c r="Z61" s="113">
        <v>25</v>
      </c>
      <c r="AA61" s="113">
        <v>27</v>
      </c>
      <c r="AB61" s="113">
        <v>2</v>
      </c>
    </row>
    <row r="62" spans="1:28">
      <c r="A62" s="115">
        <v>2021</v>
      </c>
      <c r="B62" s="113">
        <v>8</v>
      </c>
      <c r="C62" s="113">
        <v>25</v>
      </c>
      <c r="D62" s="113">
        <v>2</v>
      </c>
      <c r="E62" s="113">
        <v>11</v>
      </c>
      <c r="F62" s="113">
        <v>13</v>
      </c>
      <c r="G62" s="113">
        <v>10</v>
      </c>
      <c r="H62" s="113">
        <v>7</v>
      </c>
      <c r="I62" s="113">
        <v>16</v>
      </c>
      <c r="J62" s="113">
        <v>17</v>
      </c>
      <c r="K62" s="113">
        <v>19</v>
      </c>
      <c r="L62" s="113">
        <v>1</v>
      </c>
      <c r="M62" s="113">
        <v>18</v>
      </c>
      <c r="N62" s="113">
        <v>3</v>
      </c>
      <c r="O62" s="113">
        <v>27</v>
      </c>
      <c r="P62" s="113">
        <v>21</v>
      </c>
      <c r="Q62" s="113">
        <v>12</v>
      </c>
      <c r="R62" s="113">
        <v>6</v>
      </c>
      <c r="S62" s="113">
        <v>14</v>
      </c>
      <c r="T62" s="113">
        <v>15</v>
      </c>
      <c r="U62" s="113">
        <v>20</v>
      </c>
      <c r="V62" s="113">
        <v>9</v>
      </c>
      <c r="W62" s="113">
        <v>24</v>
      </c>
      <c r="X62" s="113">
        <v>5</v>
      </c>
      <c r="Y62" s="113">
        <v>22</v>
      </c>
      <c r="Z62" s="113">
        <v>23</v>
      </c>
      <c r="AA62" s="113">
        <v>26</v>
      </c>
      <c r="AB62" s="113">
        <v>4</v>
      </c>
    </row>
    <row r="63" spans="1:28">
      <c r="A63" s="115">
        <v>2022</v>
      </c>
      <c r="B63" s="113">
        <v>7</v>
      </c>
      <c r="C63" s="113">
        <v>19</v>
      </c>
      <c r="D63" s="113">
        <v>4</v>
      </c>
      <c r="E63" s="113">
        <v>10</v>
      </c>
      <c r="F63" s="113">
        <v>18</v>
      </c>
      <c r="G63" s="113">
        <v>15</v>
      </c>
      <c r="H63" s="113">
        <v>6</v>
      </c>
      <c r="I63" s="113">
        <v>13</v>
      </c>
      <c r="J63" s="113">
        <v>17</v>
      </c>
      <c r="K63" s="113">
        <v>22</v>
      </c>
      <c r="L63" s="113">
        <v>1</v>
      </c>
      <c r="M63" s="113">
        <v>23</v>
      </c>
      <c r="N63" s="113">
        <v>2</v>
      </c>
      <c r="O63" s="113">
        <v>27</v>
      </c>
      <c r="P63" s="113">
        <v>16</v>
      </c>
      <c r="Q63" s="113">
        <v>11</v>
      </c>
      <c r="R63" s="113">
        <v>8</v>
      </c>
      <c r="S63" s="113">
        <v>14</v>
      </c>
      <c r="T63" s="113">
        <v>12</v>
      </c>
      <c r="U63" s="113">
        <v>24</v>
      </c>
      <c r="V63" s="113">
        <v>9</v>
      </c>
      <c r="W63" s="113">
        <v>21</v>
      </c>
      <c r="X63" s="113">
        <v>5</v>
      </c>
      <c r="Y63" s="113">
        <v>20</v>
      </c>
      <c r="Z63" s="113">
        <v>25</v>
      </c>
      <c r="AA63" s="113">
        <v>26</v>
      </c>
      <c r="AB63" s="113">
        <v>3</v>
      </c>
    </row>
    <row r="64" spans="1:28">
      <c r="A64" s="115">
        <v>2023</v>
      </c>
      <c r="B64" s="113">
        <v>7</v>
      </c>
      <c r="C64" s="113">
        <v>20</v>
      </c>
      <c r="D64" s="113">
        <v>3</v>
      </c>
      <c r="E64" s="113">
        <v>11</v>
      </c>
      <c r="F64" s="113">
        <v>18</v>
      </c>
      <c r="G64" s="113">
        <v>15</v>
      </c>
      <c r="H64" s="113">
        <v>6</v>
      </c>
      <c r="I64" s="113">
        <v>13</v>
      </c>
      <c r="J64" s="113">
        <v>19</v>
      </c>
      <c r="K64" s="113">
        <v>22</v>
      </c>
      <c r="L64" s="113">
        <v>1</v>
      </c>
      <c r="M64" s="113">
        <v>24</v>
      </c>
      <c r="N64" s="113">
        <v>2</v>
      </c>
      <c r="O64" s="113">
        <v>27</v>
      </c>
      <c r="P64" s="113">
        <v>17</v>
      </c>
      <c r="Q64" s="113">
        <v>10</v>
      </c>
      <c r="R64" s="113">
        <v>9</v>
      </c>
      <c r="S64" s="113">
        <v>14</v>
      </c>
      <c r="T64" s="113">
        <v>12</v>
      </c>
      <c r="U64" s="113">
        <v>16</v>
      </c>
      <c r="V64" s="113">
        <v>8</v>
      </c>
      <c r="W64" s="113">
        <v>23</v>
      </c>
      <c r="X64" s="113">
        <v>5</v>
      </c>
      <c r="Y64" s="113">
        <v>21</v>
      </c>
      <c r="Z64" s="113">
        <v>25</v>
      </c>
      <c r="AA64" s="113">
        <v>26</v>
      </c>
      <c r="AB64" s="113">
        <v>4</v>
      </c>
    </row>
    <row r="65" spans="1:82">
      <c r="A65" s="115">
        <v>2024</v>
      </c>
      <c r="B65" s="113">
        <v>3</v>
      </c>
      <c r="C65" s="113">
        <v>15</v>
      </c>
      <c r="D65" s="113">
        <v>6</v>
      </c>
      <c r="E65" s="113">
        <v>17</v>
      </c>
      <c r="F65" s="113">
        <v>20</v>
      </c>
      <c r="G65" s="113">
        <v>11</v>
      </c>
      <c r="H65" s="113">
        <v>10</v>
      </c>
      <c r="I65" s="113">
        <v>8</v>
      </c>
      <c r="J65" s="113">
        <v>14</v>
      </c>
      <c r="K65" s="113">
        <v>12</v>
      </c>
      <c r="L65" s="113">
        <v>2</v>
      </c>
      <c r="M65" s="113">
        <v>27</v>
      </c>
      <c r="N65" s="113">
        <v>4</v>
      </c>
      <c r="O65" s="113">
        <v>25</v>
      </c>
      <c r="P65" s="113">
        <v>22</v>
      </c>
      <c r="Q65" s="113">
        <v>19</v>
      </c>
      <c r="R65" s="113">
        <v>9</v>
      </c>
      <c r="S65" s="113">
        <v>16</v>
      </c>
      <c r="T65" s="113">
        <v>13</v>
      </c>
      <c r="U65" s="113">
        <v>18</v>
      </c>
      <c r="V65" s="113">
        <v>5</v>
      </c>
      <c r="W65" s="113">
        <v>26</v>
      </c>
      <c r="X65" s="113">
        <v>1</v>
      </c>
      <c r="Y65" s="113">
        <v>21</v>
      </c>
      <c r="Z65" s="113">
        <v>23</v>
      </c>
      <c r="AA65" s="113">
        <v>24</v>
      </c>
      <c r="AB65" s="113">
        <v>7</v>
      </c>
    </row>
    <row r="66" spans="1:82">
      <c r="A66" s="115">
        <v>2025</v>
      </c>
      <c r="B66" s="113">
        <v>1</v>
      </c>
      <c r="C66" s="113">
        <v>15</v>
      </c>
      <c r="D66" s="113">
        <v>3</v>
      </c>
      <c r="E66" s="113">
        <v>19</v>
      </c>
      <c r="F66" s="113">
        <v>22</v>
      </c>
      <c r="G66" s="113">
        <v>10</v>
      </c>
      <c r="H66" s="113">
        <v>9</v>
      </c>
      <c r="I66" s="113">
        <v>6</v>
      </c>
      <c r="J66" s="113">
        <v>13</v>
      </c>
      <c r="K66" s="113">
        <v>12</v>
      </c>
      <c r="L66" s="113">
        <v>2</v>
      </c>
      <c r="M66" s="113">
        <v>23</v>
      </c>
      <c r="N66" s="113">
        <v>5</v>
      </c>
      <c r="O66" s="113">
        <v>24</v>
      </c>
      <c r="P66" s="113">
        <v>18</v>
      </c>
      <c r="Q66" s="113">
        <v>20</v>
      </c>
      <c r="R66" s="113">
        <v>7</v>
      </c>
      <c r="S66" s="113">
        <v>16</v>
      </c>
      <c r="T66" s="113">
        <v>14</v>
      </c>
      <c r="U66" s="113">
        <v>17</v>
      </c>
      <c r="V66" s="113">
        <v>11</v>
      </c>
      <c r="W66" s="113">
        <v>27</v>
      </c>
      <c r="X66" s="113">
        <v>4</v>
      </c>
      <c r="Y66" s="113">
        <v>25</v>
      </c>
      <c r="Z66" s="113">
        <v>21</v>
      </c>
      <c r="AA66" s="113">
        <v>26</v>
      </c>
      <c r="AB66" s="113">
        <v>8</v>
      </c>
    </row>
    <row r="68" spans="1:82" s="158" customFormat="1">
      <c r="A68" s="168"/>
      <c r="B68" s="169" t="str">
        <f t="shared" ref="B68:AB68" si="3">IF(B$7=TRUE,B6,"")</f>
        <v>AG Indice de liberté</v>
      </c>
      <c r="C68" s="169" t="str">
        <f t="shared" si="3"/>
        <v/>
      </c>
      <c r="D68" s="169" t="str">
        <f t="shared" si="3"/>
        <v/>
      </c>
      <c r="E68" s="169" t="str">
        <f t="shared" si="3"/>
        <v/>
      </c>
      <c r="F68" s="169" t="str">
        <f t="shared" si="3"/>
        <v/>
      </c>
      <c r="G68" s="169" t="str">
        <f t="shared" si="3"/>
        <v/>
      </c>
      <c r="H68" s="169" t="str">
        <f t="shared" si="3"/>
        <v/>
      </c>
      <c r="I68" s="169" t="str">
        <f t="shared" si="3"/>
        <v/>
      </c>
      <c r="J68" s="169" t="str">
        <f t="shared" si="3"/>
        <v/>
      </c>
      <c r="K68" s="169" t="str">
        <f t="shared" si="3"/>
        <v/>
      </c>
      <c r="L68" s="169" t="str">
        <f t="shared" si="3"/>
        <v/>
      </c>
      <c r="M68" s="169" t="str">
        <f t="shared" si="3"/>
        <v/>
      </c>
      <c r="N68" s="169" t="str">
        <f t="shared" si="3"/>
        <v/>
      </c>
      <c r="O68" s="169" t="str">
        <f t="shared" si="3"/>
        <v/>
      </c>
      <c r="P68" s="169" t="str">
        <f t="shared" si="3"/>
        <v/>
      </c>
      <c r="Q68" s="169" t="str">
        <f t="shared" si="3"/>
        <v/>
      </c>
      <c r="R68" s="169" t="str">
        <f t="shared" si="3"/>
        <v/>
      </c>
      <c r="S68" s="169" t="str">
        <f t="shared" si="3"/>
        <v/>
      </c>
      <c r="T68" s="169" t="str">
        <f t="shared" si="3"/>
        <v/>
      </c>
      <c r="U68" s="169" t="str">
        <f t="shared" si="3"/>
        <v/>
      </c>
      <c r="V68" s="169" t="str">
        <f t="shared" si="3"/>
        <v/>
      </c>
      <c r="W68" s="169" t="str">
        <f t="shared" si="3"/>
        <v/>
      </c>
      <c r="X68" s="169" t="str">
        <f t="shared" si="3"/>
        <v/>
      </c>
      <c r="Y68" s="169" t="str">
        <f t="shared" si="3"/>
        <v/>
      </c>
      <c r="Z68" s="169" t="str">
        <f t="shared" si="3"/>
        <v/>
      </c>
      <c r="AA68" s="169" t="str">
        <f t="shared" si="3"/>
        <v/>
      </c>
      <c r="AB68" s="169" t="str">
        <f t="shared" si="3"/>
        <v/>
      </c>
      <c r="AC68" s="169" t="str">
        <f t="shared" ref="AC68:BC68" si="4">IF(B$28=TRUE,B27,"")</f>
        <v>AG Libertés économiques</v>
      </c>
      <c r="AD68" s="169" t="str">
        <f t="shared" si="4"/>
        <v/>
      </c>
      <c r="AE68" s="169" t="str">
        <f t="shared" si="4"/>
        <v/>
      </c>
      <c r="AF68" s="169" t="str">
        <f t="shared" si="4"/>
        <v/>
      </c>
      <c r="AG68" s="169" t="str">
        <f t="shared" si="4"/>
        <v/>
      </c>
      <c r="AH68" s="169" t="str">
        <f t="shared" si="4"/>
        <v/>
      </c>
      <c r="AI68" s="169" t="str">
        <f t="shared" si="4"/>
        <v/>
      </c>
      <c r="AJ68" s="169" t="str">
        <f t="shared" si="4"/>
        <v/>
      </c>
      <c r="AK68" s="169" t="str">
        <f t="shared" si="4"/>
        <v/>
      </c>
      <c r="AL68" s="169" t="str">
        <f t="shared" si="4"/>
        <v/>
      </c>
      <c r="AM68" s="169" t="str">
        <f t="shared" si="4"/>
        <v/>
      </c>
      <c r="AN68" s="169" t="str">
        <f t="shared" si="4"/>
        <v/>
      </c>
      <c r="AO68" s="169" t="str">
        <f t="shared" si="4"/>
        <v/>
      </c>
      <c r="AP68" s="169" t="str">
        <f t="shared" si="4"/>
        <v/>
      </c>
      <c r="AQ68" s="169" t="str">
        <f t="shared" si="4"/>
        <v/>
      </c>
      <c r="AR68" s="169" t="str">
        <f t="shared" si="4"/>
        <v/>
      </c>
      <c r="AS68" s="169" t="str">
        <f t="shared" si="4"/>
        <v/>
      </c>
      <c r="AT68" s="169" t="str">
        <f t="shared" si="4"/>
        <v/>
      </c>
      <c r="AU68" s="169" t="str">
        <f t="shared" si="4"/>
        <v/>
      </c>
      <c r="AV68" s="169" t="str">
        <f t="shared" si="4"/>
        <v/>
      </c>
      <c r="AW68" s="169" t="str">
        <f t="shared" si="4"/>
        <v/>
      </c>
      <c r="AX68" s="169" t="str">
        <f t="shared" si="4"/>
        <v/>
      </c>
      <c r="AY68" s="169" t="str">
        <f t="shared" si="4"/>
        <v/>
      </c>
      <c r="AZ68" s="169" t="str">
        <f t="shared" si="4"/>
        <v/>
      </c>
      <c r="BA68" s="169" t="str">
        <f t="shared" si="4"/>
        <v/>
      </c>
      <c r="BB68" s="169" t="str">
        <f t="shared" si="4"/>
        <v/>
      </c>
      <c r="BC68" s="169" t="str">
        <f t="shared" si="4"/>
        <v/>
      </c>
      <c r="BD68" s="169" t="str">
        <f t="shared" ref="BD68:CD68" si="5">IF(B$49=TRUE,B48,"")</f>
        <v>AG Libertés civiles</v>
      </c>
      <c r="BE68" s="169" t="str">
        <f t="shared" si="5"/>
        <v/>
      </c>
      <c r="BF68" s="169" t="str">
        <f t="shared" si="5"/>
        <v/>
      </c>
      <c r="BG68" s="169" t="str">
        <f t="shared" si="5"/>
        <v/>
      </c>
      <c r="BH68" s="169" t="str">
        <f t="shared" si="5"/>
        <v/>
      </c>
      <c r="BI68" s="169" t="str">
        <f t="shared" si="5"/>
        <v/>
      </c>
      <c r="BJ68" s="169" t="str">
        <f t="shared" si="5"/>
        <v/>
      </c>
      <c r="BK68" s="169" t="str">
        <f t="shared" si="5"/>
        <v/>
      </c>
      <c r="BL68" s="169" t="str">
        <f t="shared" si="5"/>
        <v/>
      </c>
      <c r="BM68" s="169" t="str">
        <f t="shared" si="5"/>
        <v/>
      </c>
      <c r="BN68" s="169" t="str">
        <f t="shared" si="5"/>
        <v/>
      </c>
      <c r="BO68" s="169" t="str">
        <f t="shared" si="5"/>
        <v/>
      </c>
      <c r="BP68" s="169" t="str">
        <f t="shared" si="5"/>
        <v/>
      </c>
      <c r="BQ68" s="169" t="str">
        <f t="shared" si="5"/>
        <v/>
      </c>
      <c r="BR68" s="169" t="str">
        <f t="shared" si="5"/>
        <v/>
      </c>
      <c r="BS68" s="169" t="str">
        <f t="shared" si="5"/>
        <v/>
      </c>
      <c r="BT68" s="169" t="str">
        <f t="shared" si="5"/>
        <v/>
      </c>
      <c r="BU68" s="169" t="str">
        <f t="shared" si="5"/>
        <v/>
      </c>
      <c r="BV68" s="169" t="str">
        <f t="shared" si="5"/>
        <v/>
      </c>
      <c r="BW68" s="169" t="str">
        <f t="shared" si="5"/>
        <v/>
      </c>
      <c r="BX68" s="169" t="str">
        <f t="shared" si="5"/>
        <v/>
      </c>
      <c r="BY68" s="169" t="str">
        <f t="shared" si="5"/>
        <v/>
      </c>
      <c r="BZ68" s="169" t="str">
        <f t="shared" si="5"/>
        <v/>
      </c>
      <c r="CA68" s="169" t="str">
        <f t="shared" si="5"/>
        <v/>
      </c>
      <c r="CB68" s="169" t="str">
        <f t="shared" si="5"/>
        <v/>
      </c>
      <c r="CC68" s="169" t="str">
        <f t="shared" si="5"/>
        <v/>
      </c>
      <c r="CD68" s="169" t="str">
        <f t="shared" si="5"/>
        <v/>
      </c>
    </row>
    <row r="69" spans="1:82" s="158" customFormat="1">
      <c r="A69" s="168">
        <v>2009</v>
      </c>
      <c r="B69" s="169">
        <f t="shared" ref="B69:AA69" si="6">IF(B$7=TRUE,B8,"")</f>
        <v>2</v>
      </c>
      <c r="C69" s="169" t="str">
        <f t="shared" si="6"/>
        <v/>
      </c>
      <c r="D69" s="169" t="str">
        <f t="shared" si="6"/>
        <v/>
      </c>
      <c r="E69" s="169" t="str">
        <f t="shared" si="6"/>
        <v/>
      </c>
      <c r="F69" s="169" t="str">
        <f t="shared" si="6"/>
        <v/>
      </c>
      <c r="G69" s="169" t="str">
        <f t="shared" si="6"/>
        <v/>
      </c>
      <c r="H69" s="169" t="str">
        <f t="shared" si="6"/>
        <v/>
      </c>
      <c r="I69" s="169" t="str">
        <f t="shared" si="6"/>
        <v/>
      </c>
      <c r="J69" s="169" t="str">
        <f t="shared" si="6"/>
        <v/>
      </c>
      <c r="K69" s="169" t="str">
        <f t="shared" si="6"/>
        <v/>
      </c>
      <c r="L69" s="169" t="str">
        <f t="shared" si="6"/>
        <v/>
      </c>
      <c r="M69" s="169" t="str">
        <f t="shared" si="6"/>
        <v/>
      </c>
      <c r="N69" s="169" t="str">
        <f t="shared" si="6"/>
        <v/>
      </c>
      <c r="O69" s="169" t="str">
        <f t="shared" si="6"/>
        <v/>
      </c>
      <c r="P69" s="169" t="str">
        <f t="shared" si="6"/>
        <v/>
      </c>
      <c r="Q69" s="169" t="str">
        <f t="shared" si="6"/>
        <v/>
      </c>
      <c r="R69" s="169" t="str">
        <f t="shared" si="6"/>
        <v/>
      </c>
      <c r="S69" s="169" t="str">
        <f t="shared" si="6"/>
        <v/>
      </c>
      <c r="T69" s="169" t="str">
        <f t="shared" si="6"/>
        <v/>
      </c>
      <c r="U69" s="169" t="str">
        <f t="shared" si="6"/>
        <v/>
      </c>
      <c r="V69" s="169" t="str">
        <f t="shared" si="6"/>
        <v/>
      </c>
      <c r="W69" s="169" t="str">
        <f t="shared" si="6"/>
        <v/>
      </c>
      <c r="X69" s="169" t="str">
        <f t="shared" si="6"/>
        <v/>
      </c>
      <c r="Y69" s="169" t="str">
        <f t="shared" si="6"/>
        <v/>
      </c>
      <c r="Z69" s="169" t="str">
        <f t="shared" si="6"/>
        <v/>
      </c>
      <c r="AA69" s="169" t="str">
        <f t="shared" si="6"/>
        <v/>
      </c>
      <c r="AB69" s="169"/>
      <c r="AC69" s="169">
        <f t="shared" ref="AC69:AC84" si="7">IF(B$28=TRUE,B29,"")</f>
        <v>7</v>
      </c>
      <c r="AD69" s="169" t="str">
        <f t="shared" ref="AD69:AD84" si="8">IF(C$28=TRUE,C29,"")</f>
        <v/>
      </c>
      <c r="AE69" s="169" t="str">
        <f t="shared" ref="AE69:AE84" si="9">IF(D$28=TRUE,D29,"")</f>
        <v/>
      </c>
      <c r="AF69" s="169" t="str">
        <f t="shared" ref="AF69:AF84" si="10">IF(E$28=TRUE,E29,"")</f>
        <v/>
      </c>
      <c r="AG69" s="169" t="str">
        <f t="shared" ref="AG69:AG84" si="11">IF(F$28=TRUE,F29,"")</f>
        <v/>
      </c>
      <c r="AH69" s="169" t="str">
        <f t="shared" ref="AH69:AH84" si="12">IF(G$28=TRUE,G29,"")</f>
        <v/>
      </c>
      <c r="AI69" s="169" t="str">
        <f t="shared" ref="AI69:AI84" si="13">IF(H$28=TRUE,H29,"")</f>
        <v/>
      </c>
      <c r="AJ69" s="169" t="str">
        <f t="shared" ref="AJ69:AJ84" si="14">IF(I$28=TRUE,I29,"")</f>
        <v/>
      </c>
      <c r="AK69" s="169" t="str">
        <f t="shared" ref="AK69:AK84" si="15">IF(J$28=TRUE,J29,"")</f>
        <v/>
      </c>
      <c r="AL69" s="169" t="str">
        <f t="shared" ref="AL69:AL84" si="16">IF(K$28=TRUE,K29,"")</f>
        <v/>
      </c>
      <c r="AM69" s="169" t="str">
        <f t="shared" ref="AM69:AM84" si="17">IF(L$28=TRUE,L29,"")</f>
        <v/>
      </c>
      <c r="AN69" s="169" t="str">
        <f t="shared" ref="AN69:AN84" si="18">IF(M$28=TRUE,M29,"")</f>
        <v/>
      </c>
      <c r="AO69" s="169" t="str">
        <f t="shared" ref="AO69:AO84" si="19">IF(N$28=TRUE,N29,"")</f>
        <v/>
      </c>
      <c r="AP69" s="169" t="str">
        <f t="shared" ref="AP69:AP84" si="20">IF(O$28=TRUE,O29,"")</f>
        <v/>
      </c>
      <c r="AQ69" s="169" t="str">
        <f t="shared" ref="AQ69:AQ84" si="21">IF(P$28=TRUE,P29,"")</f>
        <v/>
      </c>
      <c r="AR69" s="169" t="str">
        <f t="shared" ref="AR69:AR84" si="22">IF(Q$28=TRUE,Q29,"")</f>
        <v/>
      </c>
      <c r="AS69" s="169" t="str">
        <f t="shared" ref="AS69:AS84" si="23">IF(R$28=TRUE,R29,"")</f>
        <v/>
      </c>
      <c r="AT69" s="169" t="str">
        <f t="shared" ref="AT69:AT84" si="24">IF(S$28=TRUE,S29,"")</f>
        <v/>
      </c>
      <c r="AU69" s="169" t="str">
        <f t="shared" ref="AU69:AU84" si="25">IF(T$28=TRUE,T29,"")</f>
        <v/>
      </c>
      <c r="AV69" s="169" t="str">
        <f t="shared" ref="AV69:AV84" si="26">IF(U$28=TRUE,U29,"")</f>
        <v/>
      </c>
      <c r="AW69" s="169" t="str">
        <f t="shared" ref="AW69:AW84" si="27">IF(V$28=TRUE,V29,"")</f>
        <v/>
      </c>
      <c r="AX69" s="169" t="str">
        <f t="shared" ref="AX69:AX84" si="28">IF(W$28=TRUE,W29,"")</f>
        <v/>
      </c>
      <c r="AY69" s="169" t="str">
        <f t="shared" ref="AY69:AY84" si="29">IF(X$28=TRUE,X29,"")</f>
        <v/>
      </c>
      <c r="AZ69" s="169" t="str">
        <f t="shared" ref="AZ69:AZ84" si="30">IF(Y$28=TRUE,Y29,"")</f>
        <v/>
      </c>
      <c r="BA69" s="169" t="str">
        <f t="shared" ref="BA69:BA84" si="31">IF(Z$28=TRUE,Z29,"")</f>
        <v/>
      </c>
      <c r="BB69" s="169" t="str">
        <f t="shared" ref="BB69:BB84" si="32">IF(AA$28=TRUE,AA29,"")</f>
        <v/>
      </c>
      <c r="BC69" s="169"/>
      <c r="BD69" s="169">
        <f t="shared" ref="BD69:BD84" si="33">IF(B$49=TRUE,B50,"")</f>
        <v>3</v>
      </c>
      <c r="BE69" s="169" t="str">
        <f t="shared" ref="BE69:BE84" si="34">IF(C$49=TRUE,C50,"")</f>
        <v/>
      </c>
      <c r="BF69" s="169" t="str">
        <f t="shared" ref="BF69:BF84" si="35">IF(D$49=TRUE,D50,"")</f>
        <v/>
      </c>
      <c r="BG69" s="169" t="str">
        <f t="shared" ref="BG69:BG84" si="36">IF(E$49=TRUE,E50,"")</f>
        <v/>
      </c>
      <c r="BH69" s="169" t="str">
        <f t="shared" ref="BH69:BH84" si="37">IF(F$49=TRUE,F50,"")</f>
        <v/>
      </c>
      <c r="BI69" s="169" t="str">
        <f t="shared" ref="BI69:BI84" si="38">IF(G$49=TRUE,G50,"")</f>
        <v/>
      </c>
      <c r="BJ69" s="169" t="str">
        <f t="shared" ref="BJ69:BJ84" si="39">IF(H$49=TRUE,H50,"")</f>
        <v/>
      </c>
      <c r="BK69" s="169" t="str">
        <f t="shared" ref="BK69:BK84" si="40">IF(I$49=TRUE,I50,"")</f>
        <v/>
      </c>
      <c r="BL69" s="169" t="str">
        <f t="shared" ref="BL69:BL84" si="41">IF(J$49=TRUE,J50,"")</f>
        <v/>
      </c>
      <c r="BM69" s="169" t="str">
        <f t="shared" ref="BM69:BM84" si="42">IF(K$49=TRUE,K50,"")</f>
        <v/>
      </c>
      <c r="BN69" s="169" t="str">
        <f t="shared" ref="BN69:BN84" si="43">IF(L$49=TRUE,L50,"")</f>
        <v/>
      </c>
      <c r="BO69" s="169" t="str">
        <f t="shared" ref="BO69:BO84" si="44">IF(M$49=TRUE,M50,"")</f>
        <v/>
      </c>
      <c r="BP69" s="169" t="str">
        <f t="shared" ref="BP69:BP84" si="45">IF(N$49=TRUE,N50,"")</f>
        <v/>
      </c>
      <c r="BQ69" s="169" t="str">
        <f t="shared" ref="BQ69:BQ84" si="46">IF(O$49=TRUE,O50,"")</f>
        <v/>
      </c>
      <c r="BR69" s="169" t="str">
        <f t="shared" ref="BR69:BR84" si="47">IF(P$49=TRUE,P50,"")</f>
        <v/>
      </c>
      <c r="BS69" s="169" t="str">
        <f t="shared" ref="BS69:BS84" si="48">IF(Q$49=TRUE,Q50,"")</f>
        <v/>
      </c>
      <c r="BT69" s="169" t="str">
        <f t="shared" ref="BT69:BT84" si="49">IF(R$49=TRUE,R50,"")</f>
        <v/>
      </c>
      <c r="BU69" s="169" t="str">
        <f t="shared" ref="BU69:BU84" si="50">IF(S$49=TRUE,S50,"")</f>
        <v/>
      </c>
      <c r="BV69" s="169" t="str">
        <f t="shared" ref="BV69:BV84" si="51">IF(T$49=TRUE,T50,"")</f>
        <v/>
      </c>
      <c r="BW69" s="169" t="str">
        <f t="shared" ref="BW69:BW84" si="52">IF(U$49=TRUE,U50,"")</f>
        <v/>
      </c>
      <c r="BX69" s="169" t="str">
        <f t="shared" ref="BX69:BX84" si="53">IF(V$49=TRUE,V50,"")</f>
        <v/>
      </c>
      <c r="BY69" s="169" t="str">
        <f t="shared" ref="BY69:BY84" si="54">IF(W$49=TRUE,W50,"")</f>
        <v/>
      </c>
      <c r="BZ69" s="169" t="str">
        <f t="shared" ref="BZ69:BZ84" si="55">IF(X$49=TRUE,X50,"")</f>
        <v/>
      </c>
      <c r="CA69" s="169" t="str">
        <f t="shared" ref="CA69:CA84" si="56">IF(Y$49=TRUE,Y50,"")</f>
        <v/>
      </c>
      <c r="CB69" s="169" t="str">
        <f t="shared" ref="CB69:CB84" si="57">IF(Z$49=TRUE,Z50,"")</f>
        <v/>
      </c>
      <c r="CC69" s="169" t="str">
        <f t="shared" ref="CC69:CC84" si="58">IF(AA$49=TRUE,AA50,"")</f>
        <v/>
      </c>
      <c r="CD69" s="169"/>
    </row>
    <row r="70" spans="1:82" s="158" customFormat="1">
      <c r="A70" s="168">
        <v>2010</v>
      </c>
      <c r="B70" s="169">
        <f t="shared" ref="B70:AA70" si="59">IF(B$7=TRUE,B9,"")</f>
        <v>3</v>
      </c>
      <c r="C70" s="169" t="str">
        <f t="shared" si="59"/>
        <v/>
      </c>
      <c r="D70" s="169" t="str">
        <f t="shared" si="59"/>
        <v/>
      </c>
      <c r="E70" s="169" t="str">
        <f t="shared" si="59"/>
        <v/>
      </c>
      <c r="F70" s="169" t="str">
        <f t="shared" si="59"/>
        <v/>
      </c>
      <c r="G70" s="169" t="str">
        <f t="shared" si="59"/>
        <v/>
      </c>
      <c r="H70" s="169" t="str">
        <f t="shared" si="59"/>
        <v/>
      </c>
      <c r="I70" s="169" t="str">
        <f t="shared" si="59"/>
        <v/>
      </c>
      <c r="J70" s="169" t="str">
        <f t="shared" si="59"/>
        <v/>
      </c>
      <c r="K70" s="169" t="str">
        <f t="shared" si="59"/>
        <v/>
      </c>
      <c r="L70" s="169" t="str">
        <f t="shared" si="59"/>
        <v/>
      </c>
      <c r="M70" s="169" t="str">
        <f t="shared" si="59"/>
        <v/>
      </c>
      <c r="N70" s="169" t="str">
        <f t="shared" si="59"/>
        <v/>
      </c>
      <c r="O70" s="169" t="str">
        <f t="shared" si="59"/>
        <v/>
      </c>
      <c r="P70" s="169" t="str">
        <f t="shared" si="59"/>
        <v/>
      </c>
      <c r="Q70" s="169" t="str">
        <f t="shared" si="59"/>
        <v/>
      </c>
      <c r="R70" s="169" t="str">
        <f t="shared" si="59"/>
        <v/>
      </c>
      <c r="S70" s="169" t="str">
        <f t="shared" si="59"/>
        <v/>
      </c>
      <c r="T70" s="169" t="str">
        <f t="shared" si="59"/>
        <v/>
      </c>
      <c r="U70" s="169" t="str">
        <f t="shared" si="59"/>
        <v/>
      </c>
      <c r="V70" s="169" t="str">
        <f t="shared" si="59"/>
        <v/>
      </c>
      <c r="W70" s="169" t="str">
        <f t="shared" si="59"/>
        <v/>
      </c>
      <c r="X70" s="169" t="str">
        <f t="shared" si="59"/>
        <v/>
      </c>
      <c r="Y70" s="169" t="str">
        <f t="shared" si="59"/>
        <v/>
      </c>
      <c r="Z70" s="169" t="str">
        <f t="shared" si="59"/>
        <v/>
      </c>
      <c r="AA70" s="169" t="str">
        <f t="shared" si="59"/>
        <v/>
      </c>
      <c r="AB70" s="169"/>
      <c r="AC70" s="169">
        <f t="shared" si="7"/>
        <v>14</v>
      </c>
      <c r="AD70" s="169" t="str">
        <f t="shared" si="8"/>
        <v/>
      </c>
      <c r="AE70" s="169" t="str">
        <f t="shared" si="9"/>
        <v/>
      </c>
      <c r="AF70" s="169" t="str">
        <f t="shared" si="10"/>
        <v/>
      </c>
      <c r="AG70" s="169" t="str">
        <f t="shared" si="11"/>
        <v/>
      </c>
      <c r="AH70" s="169" t="str">
        <f t="shared" si="12"/>
        <v/>
      </c>
      <c r="AI70" s="169" t="str">
        <f t="shared" si="13"/>
        <v/>
      </c>
      <c r="AJ70" s="169" t="str">
        <f t="shared" si="14"/>
        <v/>
      </c>
      <c r="AK70" s="169" t="str">
        <f t="shared" si="15"/>
        <v/>
      </c>
      <c r="AL70" s="169" t="str">
        <f t="shared" si="16"/>
        <v/>
      </c>
      <c r="AM70" s="169" t="str">
        <f t="shared" si="17"/>
        <v/>
      </c>
      <c r="AN70" s="169" t="str">
        <f t="shared" si="18"/>
        <v/>
      </c>
      <c r="AO70" s="169" t="str">
        <f t="shared" si="19"/>
        <v/>
      </c>
      <c r="AP70" s="169" t="str">
        <f t="shared" si="20"/>
        <v/>
      </c>
      <c r="AQ70" s="169" t="str">
        <f t="shared" si="21"/>
        <v/>
      </c>
      <c r="AR70" s="169" t="str">
        <f t="shared" si="22"/>
        <v/>
      </c>
      <c r="AS70" s="169" t="str">
        <f t="shared" si="23"/>
        <v/>
      </c>
      <c r="AT70" s="169" t="str">
        <f t="shared" si="24"/>
        <v/>
      </c>
      <c r="AU70" s="169" t="str">
        <f t="shared" si="25"/>
        <v/>
      </c>
      <c r="AV70" s="169" t="str">
        <f t="shared" si="26"/>
        <v/>
      </c>
      <c r="AW70" s="169" t="str">
        <f t="shared" si="27"/>
        <v/>
      </c>
      <c r="AX70" s="169" t="str">
        <f t="shared" si="28"/>
        <v/>
      </c>
      <c r="AY70" s="169" t="str">
        <f t="shared" si="29"/>
        <v/>
      </c>
      <c r="AZ70" s="169" t="str">
        <f t="shared" si="30"/>
        <v/>
      </c>
      <c r="BA70" s="169" t="str">
        <f t="shared" si="31"/>
        <v/>
      </c>
      <c r="BB70" s="169" t="str">
        <f t="shared" si="32"/>
        <v/>
      </c>
      <c r="BC70" s="169"/>
      <c r="BD70" s="169">
        <f t="shared" si="33"/>
        <v>3</v>
      </c>
      <c r="BE70" s="169" t="str">
        <f t="shared" si="34"/>
        <v/>
      </c>
      <c r="BF70" s="169" t="str">
        <f t="shared" si="35"/>
        <v/>
      </c>
      <c r="BG70" s="169" t="str">
        <f t="shared" si="36"/>
        <v/>
      </c>
      <c r="BH70" s="169" t="str">
        <f t="shared" si="37"/>
        <v/>
      </c>
      <c r="BI70" s="169" t="str">
        <f t="shared" si="38"/>
        <v/>
      </c>
      <c r="BJ70" s="169" t="str">
        <f t="shared" si="39"/>
        <v/>
      </c>
      <c r="BK70" s="169" t="str">
        <f t="shared" si="40"/>
        <v/>
      </c>
      <c r="BL70" s="169" t="str">
        <f t="shared" si="41"/>
        <v/>
      </c>
      <c r="BM70" s="169" t="str">
        <f t="shared" si="42"/>
        <v/>
      </c>
      <c r="BN70" s="169" t="str">
        <f t="shared" si="43"/>
        <v/>
      </c>
      <c r="BO70" s="169" t="str">
        <f t="shared" si="44"/>
        <v/>
      </c>
      <c r="BP70" s="169" t="str">
        <f t="shared" si="45"/>
        <v/>
      </c>
      <c r="BQ70" s="169" t="str">
        <f t="shared" si="46"/>
        <v/>
      </c>
      <c r="BR70" s="169" t="str">
        <f t="shared" si="47"/>
        <v/>
      </c>
      <c r="BS70" s="169" t="str">
        <f t="shared" si="48"/>
        <v/>
      </c>
      <c r="BT70" s="169" t="str">
        <f t="shared" si="49"/>
        <v/>
      </c>
      <c r="BU70" s="169" t="str">
        <f t="shared" si="50"/>
        <v/>
      </c>
      <c r="BV70" s="169" t="str">
        <f t="shared" si="51"/>
        <v/>
      </c>
      <c r="BW70" s="169" t="str">
        <f t="shared" si="52"/>
        <v/>
      </c>
      <c r="BX70" s="169" t="str">
        <f t="shared" si="53"/>
        <v/>
      </c>
      <c r="BY70" s="169" t="str">
        <f t="shared" si="54"/>
        <v/>
      </c>
      <c r="BZ70" s="169" t="str">
        <f t="shared" si="55"/>
        <v/>
      </c>
      <c r="CA70" s="169" t="str">
        <f t="shared" si="56"/>
        <v/>
      </c>
      <c r="CB70" s="169" t="str">
        <f t="shared" si="57"/>
        <v/>
      </c>
      <c r="CC70" s="169" t="str">
        <f t="shared" si="58"/>
        <v/>
      </c>
      <c r="CD70" s="169"/>
    </row>
    <row r="71" spans="1:82" s="158" customFormat="1">
      <c r="A71" s="168">
        <v>2011</v>
      </c>
      <c r="B71" s="169">
        <f t="shared" ref="B71:AA71" si="60">IF(B$7=TRUE,B10,"")</f>
        <v>1</v>
      </c>
      <c r="C71" s="169" t="str">
        <f t="shared" si="60"/>
        <v/>
      </c>
      <c r="D71" s="169" t="str">
        <f t="shared" si="60"/>
        <v/>
      </c>
      <c r="E71" s="169" t="str">
        <f t="shared" si="60"/>
        <v/>
      </c>
      <c r="F71" s="169" t="str">
        <f t="shared" si="60"/>
        <v/>
      </c>
      <c r="G71" s="169" t="str">
        <f t="shared" si="60"/>
        <v/>
      </c>
      <c r="H71" s="169" t="str">
        <f t="shared" si="60"/>
        <v/>
      </c>
      <c r="I71" s="169" t="str">
        <f t="shared" si="60"/>
        <v/>
      </c>
      <c r="J71" s="169" t="str">
        <f t="shared" si="60"/>
        <v/>
      </c>
      <c r="K71" s="169" t="str">
        <f t="shared" si="60"/>
        <v/>
      </c>
      <c r="L71" s="169" t="str">
        <f t="shared" si="60"/>
        <v/>
      </c>
      <c r="M71" s="169" t="str">
        <f t="shared" si="60"/>
        <v/>
      </c>
      <c r="N71" s="169" t="str">
        <f t="shared" si="60"/>
        <v/>
      </c>
      <c r="O71" s="169" t="str">
        <f t="shared" si="60"/>
        <v/>
      </c>
      <c r="P71" s="169" t="str">
        <f t="shared" si="60"/>
        <v/>
      </c>
      <c r="Q71" s="169" t="str">
        <f t="shared" si="60"/>
        <v/>
      </c>
      <c r="R71" s="169" t="str">
        <f t="shared" si="60"/>
        <v/>
      </c>
      <c r="S71" s="169" t="str">
        <f t="shared" si="60"/>
        <v/>
      </c>
      <c r="T71" s="169" t="str">
        <f t="shared" si="60"/>
        <v/>
      </c>
      <c r="U71" s="169" t="str">
        <f t="shared" si="60"/>
        <v/>
      </c>
      <c r="V71" s="169" t="str">
        <f t="shared" si="60"/>
        <v/>
      </c>
      <c r="W71" s="169" t="str">
        <f t="shared" si="60"/>
        <v/>
      </c>
      <c r="X71" s="169" t="str">
        <f t="shared" si="60"/>
        <v/>
      </c>
      <c r="Y71" s="169" t="str">
        <f t="shared" si="60"/>
        <v/>
      </c>
      <c r="Z71" s="169" t="str">
        <f t="shared" si="60"/>
        <v/>
      </c>
      <c r="AA71" s="169" t="str">
        <f t="shared" si="60"/>
        <v/>
      </c>
      <c r="AB71" s="169"/>
      <c r="AC71" s="169">
        <f t="shared" si="7"/>
        <v>2</v>
      </c>
      <c r="AD71" s="169" t="str">
        <f t="shared" si="8"/>
        <v/>
      </c>
      <c r="AE71" s="169" t="str">
        <f t="shared" si="9"/>
        <v/>
      </c>
      <c r="AF71" s="169" t="str">
        <f t="shared" si="10"/>
        <v/>
      </c>
      <c r="AG71" s="169" t="str">
        <f t="shared" si="11"/>
        <v/>
      </c>
      <c r="AH71" s="169" t="str">
        <f t="shared" si="12"/>
        <v/>
      </c>
      <c r="AI71" s="169" t="str">
        <f t="shared" si="13"/>
        <v/>
      </c>
      <c r="AJ71" s="169" t="str">
        <f t="shared" si="14"/>
        <v/>
      </c>
      <c r="AK71" s="169" t="str">
        <f t="shared" si="15"/>
        <v/>
      </c>
      <c r="AL71" s="169" t="str">
        <f t="shared" si="16"/>
        <v/>
      </c>
      <c r="AM71" s="169" t="str">
        <f t="shared" si="17"/>
        <v/>
      </c>
      <c r="AN71" s="169" t="str">
        <f t="shared" si="18"/>
        <v/>
      </c>
      <c r="AO71" s="169" t="str">
        <f t="shared" si="19"/>
        <v/>
      </c>
      <c r="AP71" s="169" t="str">
        <f t="shared" si="20"/>
        <v/>
      </c>
      <c r="AQ71" s="169" t="str">
        <f t="shared" si="21"/>
        <v/>
      </c>
      <c r="AR71" s="169" t="str">
        <f t="shared" si="22"/>
        <v/>
      </c>
      <c r="AS71" s="169" t="str">
        <f t="shared" si="23"/>
        <v/>
      </c>
      <c r="AT71" s="169" t="str">
        <f t="shared" si="24"/>
        <v/>
      </c>
      <c r="AU71" s="169" t="str">
        <f t="shared" si="25"/>
        <v/>
      </c>
      <c r="AV71" s="169" t="str">
        <f t="shared" si="26"/>
        <v/>
      </c>
      <c r="AW71" s="169" t="str">
        <f t="shared" si="27"/>
        <v/>
      </c>
      <c r="AX71" s="169" t="str">
        <f t="shared" si="28"/>
        <v/>
      </c>
      <c r="AY71" s="169" t="str">
        <f t="shared" si="29"/>
        <v/>
      </c>
      <c r="AZ71" s="169" t="str">
        <f t="shared" si="30"/>
        <v/>
      </c>
      <c r="BA71" s="169" t="str">
        <f t="shared" si="31"/>
        <v/>
      </c>
      <c r="BB71" s="169" t="str">
        <f t="shared" si="32"/>
        <v/>
      </c>
      <c r="BC71" s="169"/>
      <c r="BD71" s="169">
        <f t="shared" si="33"/>
        <v>3</v>
      </c>
      <c r="BE71" s="169" t="str">
        <f t="shared" si="34"/>
        <v/>
      </c>
      <c r="BF71" s="169" t="str">
        <f t="shared" si="35"/>
        <v/>
      </c>
      <c r="BG71" s="169" t="str">
        <f t="shared" si="36"/>
        <v/>
      </c>
      <c r="BH71" s="169" t="str">
        <f t="shared" si="37"/>
        <v/>
      </c>
      <c r="BI71" s="169" t="str">
        <f t="shared" si="38"/>
        <v/>
      </c>
      <c r="BJ71" s="169" t="str">
        <f t="shared" si="39"/>
        <v/>
      </c>
      <c r="BK71" s="169" t="str">
        <f t="shared" si="40"/>
        <v/>
      </c>
      <c r="BL71" s="169" t="str">
        <f t="shared" si="41"/>
        <v/>
      </c>
      <c r="BM71" s="169" t="str">
        <f t="shared" si="42"/>
        <v/>
      </c>
      <c r="BN71" s="169" t="str">
        <f t="shared" si="43"/>
        <v/>
      </c>
      <c r="BO71" s="169" t="str">
        <f t="shared" si="44"/>
        <v/>
      </c>
      <c r="BP71" s="169" t="str">
        <f t="shared" si="45"/>
        <v/>
      </c>
      <c r="BQ71" s="169" t="str">
        <f t="shared" si="46"/>
        <v/>
      </c>
      <c r="BR71" s="169" t="str">
        <f t="shared" si="47"/>
        <v/>
      </c>
      <c r="BS71" s="169" t="str">
        <f t="shared" si="48"/>
        <v/>
      </c>
      <c r="BT71" s="169" t="str">
        <f t="shared" si="49"/>
        <v/>
      </c>
      <c r="BU71" s="169" t="str">
        <f t="shared" si="50"/>
        <v/>
      </c>
      <c r="BV71" s="169" t="str">
        <f t="shared" si="51"/>
        <v/>
      </c>
      <c r="BW71" s="169" t="str">
        <f t="shared" si="52"/>
        <v/>
      </c>
      <c r="BX71" s="169" t="str">
        <f t="shared" si="53"/>
        <v/>
      </c>
      <c r="BY71" s="169" t="str">
        <f t="shared" si="54"/>
        <v/>
      </c>
      <c r="BZ71" s="169" t="str">
        <f t="shared" si="55"/>
        <v/>
      </c>
      <c r="CA71" s="169" t="str">
        <f t="shared" si="56"/>
        <v/>
      </c>
      <c r="CB71" s="169" t="str">
        <f t="shared" si="57"/>
        <v/>
      </c>
      <c r="CC71" s="169" t="str">
        <f t="shared" si="58"/>
        <v/>
      </c>
      <c r="CD71" s="169"/>
    </row>
    <row r="72" spans="1:82" s="158" customFormat="1">
      <c r="A72" s="168">
        <v>2012</v>
      </c>
      <c r="B72" s="169">
        <f t="shared" ref="B72:AA72" si="61">IF(B$7=TRUE,B11,"")</f>
        <v>1</v>
      </c>
      <c r="C72" s="169" t="str">
        <f t="shared" si="61"/>
        <v/>
      </c>
      <c r="D72" s="169" t="str">
        <f t="shared" si="61"/>
        <v/>
      </c>
      <c r="E72" s="169" t="str">
        <f t="shared" si="61"/>
        <v/>
      </c>
      <c r="F72" s="169" t="str">
        <f t="shared" si="61"/>
        <v/>
      </c>
      <c r="G72" s="169" t="str">
        <f t="shared" si="61"/>
        <v/>
      </c>
      <c r="H72" s="169" t="str">
        <f t="shared" si="61"/>
        <v/>
      </c>
      <c r="I72" s="169" t="str">
        <f t="shared" si="61"/>
        <v/>
      </c>
      <c r="J72" s="169" t="str">
        <f t="shared" si="61"/>
        <v/>
      </c>
      <c r="K72" s="169" t="str">
        <f t="shared" si="61"/>
        <v/>
      </c>
      <c r="L72" s="169" t="str">
        <f t="shared" si="61"/>
        <v/>
      </c>
      <c r="M72" s="169" t="str">
        <f t="shared" si="61"/>
        <v/>
      </c>
      <c r="N72" s="169" t="str">
        <f t="shared" si="61"/>
        <v/>
      </c>
      <c r="O72" s="169" t="str">
        <f t="shared" si="61"/>
        <v/>
      </c>
      <c r="P72" s="169" t="str">
        <f t="shared" si="61"/>
        <v/>
      </c>
      <c r="Q72" s="169" t="str">
        <f t="shared" si="61"/>
        <v/>
      </c>
      <c r="R72" s="169" t="str">
        <f t="shared" si="61"/>
        <v/>
      </c>
      <c r="S72" s="169" t="str">
        <f t="shared" si="61"/>
        <v/>
      </c>
      <c r="T72" s="169" t="str">
        <f t="shared" si="61"/>
        <v/>
      </c>
      <c r="U72" s="169" t="str">
        <f t="shared" si="61"/>
        <v/>
      </c>
      <c r="V72" s="169" t="str">
        <f t="shared" si="61"/>
        <v/>
      </c>
      <c r="W72" s="169" t="str">
        <f t="shared" si="61"/>
        <v/>
      </c>
      <c r="X72" s="169" t="str">
        <f t="shared" si="61"/>
        <v/>
      </c>
      <c r="Y72" s="169" t="str">
        <f t="shared" si="61"/>
        <v/>
      </c>
      <c r="Z72" s="169" t="str">
        <f t="shared" si="61"/>
        <v/>
      </c>
      <c r="AA72" s="169" t="str">
        <f t="shared" si="61"/>
        <v/>
      </c>
      <c r="AB72" s="169"/>
      <c r="AC72" s="169">
        <f t="shared" si="7"/>
        <v>1</v>
      </c>
      <c r="AD72" s="169" t="str">
        <f t="shared" si="8"/>
        <v/>
      </c>
      <c r="AE72" s="169" t="str">
        <f t="shared" si="9"/>
        <v/>
      </c>
      <c r="AF72" s="169" t="str">
        <f t="shared" si="10"/>
        <v/>
      </c>
      <c r="AG72" s="169" t="str">
        <f t="shared" si="11"/>
        <v/>
      </c>
      <c r="AH72" s="169" t="str">
        <f t="shared" si="12"/>
        <v/>
      </c>
      <c r="AI72" s="169" t="str">
        <f t="shared" si="13"/>
        <v/>
      </c>
      <c r="AJ72" s="169" t="str">
        <f t="shared" si="14"/>
        <v/>
      </c>
      <c r="AK72" s="169" t="str">
        <f t="shared" si="15"/>
        <v/>
      </c>
      <c r="AL72" s="169" t="str">
        <f t="shared" si="16"/>
        <v/>
      </c>
      <c r="AM72" s="169" t="str">
        <f t="shared" si="17"/>
        <v/>
      </c>
      <c r="AN72" s="169" t="str">
        <f t="shared" si="18"/>
        <v/>
      </c>
      <c r="AO72" s="169" t="str">
        <f t="shared" si="19"/>
        <v/>
      </c>
      <c r="AP72" s="169" t="str">
        <f t="shared" si="20"/>
        <v/>
      </c>
      <c r="AQ72" s="169" t="str">
        <f t="shared" si="21"/>
        <v/>
      </c>
      <c r="AR72" s="169" t="str">
        <f t="shared" si="22"/>
        <v/>
      </c>
      <c r="AS72" s="169" t="str">
        <f t="shared" si="23"/>
        <v/>
      </c>
      <c r="AT72" s="169" t="str">
        <f t="shared" si="24"/>
        <v/>
      </c>
      <c r="AU72" s="169" t="str">
        <f t="shared" si="25"/>
        <v/>
      </c>
      <c r="AV72" s="169" t="str">
        <f t="shared" si="26"/>
        <v/>
      </c>
      <c r="AW72" s="169" t="str">
        <f t="shared" si="27"/>
        <v/>
      </c>
      <c r="AX72" s="169" t="str">
        <f t="shared" si="28"/>
        <v/>
      </c>
      <c r="AY72" s="169" t="str">
        <f t="shared" si="29"/>
        <v/>
      </c>
      <c r="AZ72" s="169" t="str">
        <f t="shared" si="30"/>
        <v/>
      </c>
      <c r="BA72" s="169" t="str">
        <f t="shared" si="31"/>
        <v/>
      </c>
      <c r="BB72" s="169" t="str">
        <f t="shared" si="32"/>
        <v/>
      </c>
      <c r="BC72" s="169"/>
      <c r="BD72" s="169">
        <f t="shared" si="33"/>
        <v>2</v>
      </c>
      <c r="BE72" s="169" t="str">
        <f t="shared" si="34"/>
        <v/>
      </c>
      <c r="BF72" s="169" t="str">
        <f t="shared" si="35"/>
        <v/>
      </c>
      <c r="BG72" s="169" t="str">
        <f t="shared" si="36"/>
        <v/>
      </c>
      <c r="BH72" s="169" t="str">
        <f t="shared" si="37"/>
        <v/>
      </c>
      <c r="BI72" s="169" t="str">
        <f t="shared" si="38"/>
        <v/>
      </c>
      <c r="BJ72" s="169" t="str">
        <f t="shared" si="39"/>
        <v/>
      </c>
      <c r="BK72" s="169" t="str">
        <f t="shared" si="40"/>
        <v/>
      </c>
      <c r="BL72" s="169" t="str">
        <f t="shared" si="41"/>
        <v/>
      </c>
      <c r="BM72" s="169" t="str">
        <f t="shared" si="42"/>
        <v/>
      </c>
      <c r="BN72" s="169" t="str">
        <f t="shared" si="43"/>
        <v/>
      </c>
      <c r="BO72" s="169" t="str">
        <f t="shared" si="44"/>
        <v/>
      </c>
      <c r="BP72" s="169" t="str">
        <f t="shared" si="45"/>
        <v/>
      </c>
      <c r="BQ72" s="169" t="str">
        <f t="shared" si="46"/>
        <v/>
      </c>
      <c r="BR72" s="169" t="str">
        <f t="shared" si="47"/>
        <v/>
      </c>
      <c r="BS72" s="169" t="str">
        <f t="shared" si="48"/>
        <v/>
      </c>
      <c r="BT72" s="169" t="str">
        <f t="shared" si="49"/>
        <v/>
      </c>
      <c r="BU72" s="169" t="str">
        <f t="shared" si="50"/>
        <v/>
      </c>
      <c r="BV72" s="169" t="str">
        <f t="shared" si="51"/>
        <v/>
      </c>
      <c r="BW72" s="169" t="str">
        <f t="shared" si="52"/>
        <v/>
      </c>
      <c r="BX72" s="169" t="str">
        <f t="shared" si="53"/>
        <v/>
      </c>
      <c r="BY72" s="169" t="str">
        <f t="shared" si="54"/>
        <v/>
      </c>
      <c r="BZ72" s="169" t="str">
        <f t="shared" si="55"/>
        <v/>
      </c>
      <c r="CA72" s="169" t="str">
        <f t="shared" si="56"/>
        <v/>
      </c>
      <c r="CB72" s="169" t="str">
        <f t="shared" si="57"/>
        <v/>
      </c>
      <c r="CC72" s="169" t="str">
        <f t="shared" si="58"/>
        <v/>
      </c>
      <c r="CD72" s="169"/>
    </row>
    <row r="73" spans="1:82" s="158" customFormat="1">
      <c r="A73" s="168">
        <v>2013</v>
      </c>
      <c r="B73" s="169">
        <f t="shared" ref="B73:AA73" si="62">IF(B$7=TRUE,B12,"")</f>
        <v>1</v>
      </c>
      <c r="C73" s="169" t="str">
        <f t="shared" si="62"/>
        <v/>
      </c>
      <c r="D73" s="169" t="str">
        <f t="shared" si="62"/>
        <v/>
      </c>
      <c r="E73" s="169" t="str">
        <f t="shared" si="62"/>
        <v/>
      </c>
      <c r="F73" s="169" t="str">
        <f t="shared" si="62"/>
        <v/>
      </c>
      <c r="G73" s="169" t="str">
        <f t="shared" si="62"/>
        <v/>
      </c>
      <c r="H73" s="169" t="str">
        <f t="shared" si="62"/>
        <v/>
      </c>
      <c r="I73" s="169" t="str">
        <f t="shared" si="62"/>
        <v/>
      </c>
      <c r="J73" s="169" t="str">
        <f t="shared" si="62"/>
        <v/>
      </c>
      <c r="K73" s="169" t="str">
        <f t="shared" si="62"/>
        <v/>
      </c>
      <c r="L73" s="169" t="str">
        <f t="shared" si="62"/>
        <v/>
      </c>
      <c r="M73" s="169" t="str">
        <f t="shared" si="62"/>
        <v/>
      </c>
      <c r="N73" s="169" t="str">
        <f t="shared" si="62"/>
        <v/>
      </c>
      <c r="O73" s="169" t="str">
        <f t="shared" si="62"/>
        <v/>
      </c>
      <c r="P73" s="169" t="str">
        <f t="shared" si="62"/>
        <v/>
      </c>
      <c r="Q73" s="169" t="str">
        <f t="shared" si="62"/>
        <v/>
      </c>
      <c r="R73" s="169" t="str">
        <f t="shared" si="62"/>
        <v/>
      </c>
      <c r="S73" s="169" t="str">
        <f t="shared" si="62"/>
        <v/>
      </c>
      <c r="T73" s="169" t="str">
        <f t="shared" si="62"/>
        <v/>
      </c>
      <c r="U73" s="169" t="str">
        <f t="shared" si="62"/>
        <v/>
      </c>
      <c r="V73" s="169" t="str">
        <f t="shared" si="62"/>
        <v/>
      </c>
      <c r="W73" s="169" t="str">
        <f t="shared" si="62"/>
        <v/>
      </c>
      <c r="X73" s="169" t="str">
        <f t="shared" si="62"/>
        <v/>
      </c>
      <c r="Y73" s="169" t="str">
        <f t="shared" si="62"/>
        <v/>
      </c>
      <c r="Z73" s="169" t="str">
        <f t="shared" si="62"/>
        <v/>
      </c>
      <c r="AA73" s="169" t="str">
        <f t="shared" si="62"/>
        <v/>
      </c>
      <c r="AB73" s="169"/>
      <c r="AC73" s="169">
        <f t="shared" si="7"/>
        <v>2</v>
      </c>
      <c r="AD73" s="169" t="str">
        <f t="shared" si="8"/>
        <v/>
      </c>
      <c r="AE73" s="169" t="str">
        <f t="shared" si="9"/>
        <v/>
      </c>
      <c r="AF73" s="169" t="str">
        <f t="shared" si="10"/>
        <v/>
      </c>
      <c r="AG73" s="169" t="str">
        <f t="shared" si="11"/>
        <v/>
      </c>
      <c r="AH73" s="169" t="str">
        <f t="shared" si="12"/>
        <v/>
      </c>
      <c r="AI73" s="169" t="str">
        <f t="shared" si="13"/>
        <v/>
      </c>
      <c r="AJ73" s="169" t="str">
        <f t="shared" si="14"/>
        <v/>
      </c>
      <c r="AK73" s="169" t="str">
        <f t="shared" si="15"/>
        <v/>
      </c>
      <c r="AL73" s="169" t="str">
        <f t="shared" si="16"/>
        <v/>
      </c>
      <c r="AM73" s="169" t="str">
        <f t="shared" si="17"/>
        <v/>
      </c>
      <c r="AN73" s="169" t="str">
        <f t="shared" si="18"/>
        <v/>
      </c>
      <c r="AO73" s="169" t="str">
        <f t="shared" si="19"/>
        <v/>
      </c>
      <c r="AP73" s="169" t="str">
        <f t="shared" si="20"/>
        <v/>
      </c>
      <c r="AQ73" s="169" t="str">
        <f t="shared" si="21"/>
        <v/>
      </c>
      <c r="AR73" s="169" t="str">
        <f t="shared" si="22"/>
        <v/>
      </c>
      <c r="AS73" s="169" t="str">
        <f t="shared" si="23"/>
        <v/>
      </c>
      <c r="AT73" s="169" t="str">
        <f t="shared" si="24"/>
        <v/>
      </c>
      <c r="AU73" s="169" t="str">
        <f t="shared" si="25"/>
        <v/>
      </c>
      <c r="AV73" s="169" t="str">
        <f t="shared" si="26"/>
        <v/>
      </c>
      <c r="AW73" s="169" t="str">
        <f t="shared" si="27"/>
        <v/>
      </c>
      <c r="AX73" s="169" t="str">
        <f t="shared" si="28"/>
        <v/>
      </c>
      <c r="AY73" s="169" t="str">
        <f t="shared" si="29"/>
        <v/>
      </c>
      <c r="AZ73" s="169" t="str">
        <f t="shared" si="30"/>
        <v/>
      </c>
      <c r="BA73" s="169" t="str">
        <f t="shared" si="31"/>
        <v/>
      </c>
      <c r="BB73" s="169" t="str">
        <f t="shared" si="32"/>
        <v/>
      </c>
      <c r="BC73" s="169"/>
      <c r="BD73" s="169">
        <f t="shared" si="33"/>
        <v>2</v>
      </c>
      <c r="BE73" s="169" t="str">
        <f t="shared" si="34"/>
        <v/>
      </c>
      <c r="BF73" s="169" t="str">
        <f t="shared" si="35"/>
        <v/>
      </c>
      <c r="BG73" s="169" t="str">
        <f t="shared" si="36"/>
        <v/>
      </c>
      <c r="BH73" s="169" t="str">
        <f t="shared" si="37"/>
        <v/>
      </c>
      <c r="BI73" s="169" t="str">
        <f t="shared" si="38"/>
        <v/>
      </c>
      <c r="BJ73" s="169" t="str">
        <f t="shared" si="39"/>
        <v/>
      </c>
      <c r="BK73" s="169" t="str">
        <f t="shared" si="40"/>
        <v/>
      </c>
      <c r="BL73" s="169" t="str">
        <f t="shared" si="41"/>
        <v/>
      </c>
      <c r="BM73" s="169" t="str">
        <f t="shared" si="42"/>
        <v/>
      </c>
      <c r="BN73" s="169" t="str">
        <f t="shared" si="43"/>
        <v/>
      </c>
      <c r="BO73" s="169" t="str">
        <f t="shared" si="44"/>
        <v/>
      </c>
      <c r="BP73" s="169" t="str">
        <f t="shared" si="45"/>
        <v/>
      </c>
      <c r="BQ73" s="169" t="str">
        <f t="shared" si="46"/>
        <v/>
      </c>
      <c r="BR73" s="169" t="str">
        <f t="shared" si="47"/>
        <v/>
      </c>
      <c r="BS73" s="169" t="str">
        <f t="shared" si="48"/>
        <v/>
      </c>
      <c r="BT73" s="169" t="str">
        <f t="shared" si="49"/>
        <v/>
      </c>
      <c r="BU73" s="169" t="str">
        <f t="shared" si="50"/>
        <v/>
      </c>
      <c r="BV73" s="169" t="str">
        <f t="shared" si="51"/>
        <v/>
      </c>
      <c r="BW73" s="169" t="str">
        <f t="shared" si="52"/>
        <v/>
      </c>
      <c r="BX73" s="169" t="str">
        <f t="shared" si="53"/>
        <v/>
      </c>
      <c r="BY73" s="169" t="str">
        <f t="shared" si="54"/>
        <v/>
      </c>
      <c r="BZ73" s="169" t="str">
        <f t="shared" si="55"/>
        <v/>
      </c>
      <c r="CA73" s="169" t="str">
        <f t="shared" si="56"/>
        <v/>
      </c>
      <c r="CB73" s="169" t="str">
        <f t="shared" si="57"/>
        <v/>
      </c>
      <c r="CC73" s="169" t="str">
        <f t="shared" si="58"/>
        <v/>
      </c>
      <c r="CD73" s="169"/>
    </row>
    <row r="74" spans="1:82" s="158" customFormat="1">
      <c r="A74" s="168">
        <v>2014</v>
      </c>
      <c r="B74" s="169">
        <f t="shared" ref="B74:AA74" si="63">IF(B$7=TRUE,B13,"")</f>
        <v>1</v>
      </c>
      <c r="C74" s="169" t="str">
        <f t="shared" si="63"/>
        <v/>
      </c>
      <c r="D74" s="169" t="str">
        <f t="shared" si="63"/>
        <v/>
      </c>
      <c r="E74" s="169" t="str">
        <f t="shared" si="63"/>
        <v/>
      </c>
      <c r="F74" s="169" t="str">
        <f t="shared" si="63"/>
        <v/>
      </c>
      <c r="G74" s="169" t="str">
        <f t="shared" si="63"/>
        <v/>
      </c>
      <c r="H74" s="169" t="str">
        <f t="shared" si="63"/>
        <v/>
      </c>
      <c r="I74" s="169" t="str">
        <f t="shared" si="63"/>
        <v/>
      </c>
      <c r="J74" s="169" t="str">
        <f t="shared" si="63"/>
        <v/>
      </c>
      <c r="K74" s="169" t="str">
        <f t="shared" si="63"/>
        <v/>
      </c>
      <c r="L74" s="169" t="str">
        <f t="shared" si="63"/>
        <v/>
      </c>
      <c r="M74" s="169" t="str">
        <f t="shared" si="63"/>
        <v/>
      </c>
      <c r="N74" s="169" t="str">
        <f t="shared" si="63"/>
        <v/>
      </c>
      <c r="O74" s="169" t="str">
        <f t="shared" si="63"/>
        <v/>
      </c>
      <c r="P74" s="169" t="str">
        <f t="shared" si="63"/>
        <v/>
      </c>
      <c r="Q74" s="169" t="str">
        <f t="shared" si="63"/>
        <v/>
      </c>
      <c r="R74" s="169" t="str">
        <f t="shared" si="63"/>
        <v/>
      </c>
      <c r="S74" s="169" t="str">
        <f t="shared" si="63"/>
        <v/>
      </c>
      <c r="T74" s="169" t="str">
        <f t="shared" si="63"/>
        <v/>
      </c>
      <c r="U74" s="169" t="str">
        <f t="shared" si="63"/>
        <v/>
      </c>
      <c r="V74" s="169" t="str">
        <f t="shared" si="63"/>
        <v/>
      </c>
      <c r="W74" s="169" t="str">
        <f t="shared" si="63"/>
        <v/>
      </c>
      <c r="X74" s="169" t="str">
        <f t="shared" si="63"/>
        <v/>
      </c>
      <c r="Y74" s="169" t="str">
        <f t="shared" si="63"/>
        <v/>
      </c>
      <c r="Z74" s="169" t="str">
        <f t="shared" si="63"/>
        <v/>
      </c>
      <c r="AA74" s="169" t="str">
        <f t="shared" si="63"/>
        <v/>
      </c>
      <c r="AB74" s="169"/>
      <c r="AC74" s="169">
        <f t="shared" si="7"/>
        <v>2</v>
      </c>
      <c r="AD74" s="169" t="str">
        <f t="shared" si="8"/>
        <v/>
      </c>
      <c r="AE74" s="169" t="str">
        <f t="shared" si="9"/>
        <v/>
      </c>
      <c r="AF74" s="169" t="str">
        <f t="shared" si="10"/>
        <v/>
      </c>
      <c r="AG74" s="169" t="str">
        <f t="shared" si="11"/>
        <v/>
      </c>
      <c r="AH74" s="169" t="str">
        <f t="shared" si="12"/>
        <v/>
      </c>
      <c r="AI74" s="169" t="str">
        <f t="shared" si="13"/>
        <v/>
      </c>
      <c r="AJ74" s="169" t="str">
        <f t="shared" si="14"/>
        <v/>
      </c>
      <c r="AK74" s="169" t="str">
        <f t="shared" si="15"/>
        <v/>
      </c>
      <c r="AL74" s="169" t="str">
        <f t="shared" si="16"/>
        <v/>
      </c>
      <c r="AM74" s="169" t="str">
        <f t="shared" si="17"/>
        <v/>
      </c>
      <c r="AN74" s="169" t="str">
        <f t="shared" si="18"/>
        <v/>
      </c>
      <c r="AO74" s="169" t="str">
        <f t="shared" si="19"/>
        <v/>
      </c>
      <c r="AP74" s="169" t="str">
        <f t="shared" si="20"/>
        <v/>
      </c>
      <c r="AQ74" s="169" t="str">
        <f t="shared" si="21"/>
        <v/>
      </c>
      <c r="AR74" s="169" t="str">
        <f t="shared" si="22"/>
        <v/>
      </c>
      <c r="AS74" s="169" t="str">
        <f t="shared" si="23"/>
        <v/>
      </c>
      <c r="AT74" s="169" t="str">
        <f t="shared" si="24"/>
        <v/>
      </c>
      <c r="AU74" s="169" t="str">
        <f t="shared" si="25"/>
        <v/>
      </c>
      <c r="AV74" s="169" t="str">
        <f t="shared" si="26"/>
        <v/>
      </c>
      <c r="AW74" s="169" t="str">
        <f t="shared" si="27"/>
        <v/>
      </c>
      <c r="AX74" s="169" t="str">
        <f t="shared" si="28"/>
        <v/>
      </c>
      <c r="AY74" s="169" t="str">
        <f t="shared" si="29"/>
        <v/>
      </c>
      <c r="AZ74" s="169" t="str">
        <f t="shared" si="30"/>
        <v/>
      </c>
      <c r="BA74" s="169" t="str">
        <f t="shared" si="31"/>
        <v/>
      </c>
      <c r="BB74" s="169" t="str">
        <f t="shared" si="32"/>
        <v/>
      </c>
      <c r="BC74" s="169"/>
      <c r="BD74" s="169">
        <f t="shared" si="33"/>
        <v>2</v>
      </c>
      <c r="BE74" s="169" t="str">
        <f t="shared" si="34"/>
        <v/>
      </c>
      <c r="BF74" s="169" t="str">
        <f t="shared" si="35"/>
        <v/>
      </c>
      <c r="BG74" s="169" t="str">
        <f t="shared" si="36"/>
        <v/>
      </c>
      <c r="BH74" s="169" t="str">
        <f t="shared" si="37"/>
        <v/>
      </c>
      <c r="BI74" s="169" t="str">
        <f t="shared" si="38"/>
        <v/>
      </c>
      <c r="BJ74" s="169" t="str">
        <f t="shared" si="39"/>
        <v/>
      </c>
      <c r="BK74" s="169" t="str">
        <f t="shared" si="40"/>
        <v/>
      </c>
      <c r="BL74" s="169" t="str">
        <f t="shared" si="41"/>
        <v/>
      </c>
      <c r="BM74" s="169" t="str">
        <f t="shared" si="42"/>
        <v/>
      </c>
      <c r="BN74" s="169" t="str">
        <f t="shared" si="43"/>
        <v/>
      </c>
      <c r="BO74" s="169" t="str">
        <f t="shared" si="44"/>
        <v/>
      </c>
      <c r="BP74" s="169" t="str">
        <f t="shared" si="45"/>
        <v/>
      </c>
      <c r="BQ74" s="169" t="str">
        <f t="shared" si="46"/>
        <v/>
      </c>
      <c r="BR74" s="169" t="str">
        <f t="shared" si="47"/>
        <v/>
      </c>
      <c r="BS74" s="169" t="str">
        <f t="shared" si="48"/>
        <v/>
      </c>
      <c r="BT74" s="169" t="str">
        <f t="shared" si="49"/>
        <v/>
      </c>
      <c r="BU74" s="169" t="str">
        <f t="shared" si="50"/>
        <v/>
      </c>
      <c r="BV74" s="169" t="str">
        <f t="shared" si="51"/>
        <v/>
      </c>
      <c r="BW74" s="169" t="str">
        <f t="shared" si="52"/>
        <v/>
      </c>
      <c r="BX74" s="169" t="str">
        <f t="shared" si="53"/>
        <v/>
      </c>
      <c r="BY74" s="169" t="str">
        <f t="shared" si="54"/>
        <v/>
      </c>
      <c r="BZ74" s="169" t="str">
        <f t="shared" si="55"/>
        <v/>
      </c>
      <c r="CA74" s="169" t="str">
        <f t="shared" si="56"/>
        <v/>
      </c>
      <c r="CB74" s="169" t="str">
        <f t="shared" si="57"/>
        <v/>
      </c>
      <c r="CC74" s="169" t="str">
        <f t="shared" si="58"/>
        <v/>
      </c>
      <c r="CD74" s="169"/>
    </row>
    <row r="75" spans="1:82" s="158" customFormat="1">
      <c r="A75" s="168">
        <v>2015</v>
      </c>
      <c r="B75" s="169">
        <f t="shared" ref="B75:AA75" si="64">IF(B$7=TRUE,B14,"")</f>
        <v>1</v>
      </c>
      <c r="C75" s="169" t="str">
        <f t="shared" si="64"/>
        <v/>
      </c>
      <c r="D75" s="169" t="str">
        <f t="shared" si="64"/>
        <v/>
      </c>
      <c r="E75" s="169" t="str">
        <f t="shared" si="64"/>
        <v/>
      </c>
      <c r="F75" s="169" t="str">
        <f t="shared" si="64"/>
        <v/>
      </c>
      <c r="G75" s="169" t="str">
        <f t="shared" si="64"/>
        <v/>
      </c>
      <c r="H75" s="169" t="str">
        <f t="shared" si="64"/>
        <v/>
      </c>
      <c r="I75" s="169" t="str">
        <f t="shared" si="64"/>
        <v/>
      </c>
      <c r="J75" s="169" t="str">
        <f t="shared" si="64"/>
        <v/>
      </c>
      <c r="K75" s="169" t="str">
        <f t="shared" si="64"/>
        <v/>
      </c>
      <c r="L75" s="169" t="str">
        <f t="shared" si="64"/>
        <v/>
      </c>
      <c r="M75" s="169" t="str">
        <f t="shared" si="64"/>
        <v/>
      </c>
      <c r="N75" s="169" t="str">
        <f t="shared" si="64"/>
        <v/>
      </c>
      <c r="O75" s="169" t="str">
        <f t="shared" si="64"/>
        <v/>
      </c>
      <c r="P75" s="169" t="str">
        <f t="shared" si="64"/>
        <v/>
      </c>
      <c r="Q75" s="169" t="str">
        <f t="shared" si="64"/>
        <v/>
      </c>
      <c r="R75" s="169" t="str">
        <f t="shared" si="64"/>
        <v/>
      </c>
      <c r="S75" s="169" t="str">
        <f t="shared" si="64"/>
        <v/>
      </c>
      <c r="T75" s="169" t="str">
        <f t="shared" si="64"/>
        <v/>
      </c>
      <c r="U75" s="169" t="str">
        <f t="shared" si="64"/>
        <v/>
      </c>
      <c r="V75" s="169" t="str">
        <f t="shared" si="64"/>
        <v/>
      </c>
      <c r="W75" s="169" t="str">
        <f t="shared" si="64"/>
        <v/>
      </c>
      <c r="X75" s="169" t="str">
        <f t="shared" si="64"/>
        <v/>
      </c>
      <c r="Y75" s="169" t="str">
        <f t="shared" si="64"/>
        <v/>
      </c>
      <c r="Z75" s="169" t="str">
        <f t="shared" si="64"/>
        <v/>
      </c>
      <c r="AA75" s="169" t="str">
        <f t="shared" si="64"/>
        <v/>
      </c>
      <c r="AB75" s="169"/>
      <c r="AC75" s="169">
        <f t="shared" si="7"/>
        <v>2</v>
      </c>
      <c r="AD75" s="169" t="str">
        <f t="shared" si="8"/>
        <v/>
      </c>
      <c r="AE75" s="169" t="str">
        <f t="shared" si="9"/>
        <v/>
      </c>
      <c r="AF75" s="169" t="str">
        <f t="shared" si="10"/>
        <v/>
      </c>
      <c r="AG75" s="169" t="str">
        <f t="shared" si="11"/>
        <v/>
      </c>
      <c r="AH75" s="169" t="str">
        <f t="shared" si="12"/>
        <v/>
      </c>
      <c r="AI75" s="169" t="str">
        <f t="shared" si="13"/>
        <v/>
      </c>
      <c r="AJ75" s="169" t="str">
        <f t="shared" si="14"/>
        <v/>
      </c>
      <c r="AK75" s="169" t="str">
        <f t="shared" si="15"/>
        <v/>
      </c>
      <c r="AL75" s="169" t="str">
        <f t="shared" si="16"/>
        <v/>
      </c>
      <c r="AM75" s="169" t="str">
        <f t="shared" si="17"/>
        <v/>
      </c>
      <c r="AN75" s="169" t="str">
        <f t="shared" si="18"/>
        <v/>
      </c>
      <c r="AO75" s="169" t="str">
        <f t="shared" si="19"/>
        <v/>
      </c>
      <c r="AP75" s="169" t="str">
        <f t="shared" si="20"/>
        <v/>
      </c>
      <c r="AQ75" s="169" t="str">
        <f t="shared" si="21"/>
        <v/>
      </c>
      <c r="AR75" s="169" t="str">
        <f t="shared" si="22"/>
        <v/>
      </c>
      <c r="AS75" s="169" t="str">
        <f t="shared" si="23"/>
        <v/>
      </c>
      <c r="AT75" s="169" t="str">
        <f t="shared" si="24"/>
        <v/>
      </c>
      <c r="AU75" s="169" t="str">
        <f t="shared" si="25"/>
        <v/>
      </c>
      <c r="AV75" s="169" t="str">
        <f t="shared" si="26"/>
        <v/>
      </c>
      <c r="AW75" s="169" t="str">
        <f t="shared" si="27"/>
        <v/>
      </c>
      <c r="AX75" s="169" t="str">
        <f t="shared" si="28"/>
        <v/>
      </c>
      <c r="AY75" s="169" t="str">
        <f t="shared" si="29"/>
        <v/>
      </c>
      <c r="AZ75" s="169" t="str">
        <f t="shared" si="30"/>
        <v/>
      </c>
      <c r="BA75" s="169" t="str">
        <f t="shared" si="31"/>
        <v/>
      </c>
      <c r="BB75" s="169" t="str">
        <f t="shared" si="32"/>
        <v/>
      </c>
      <c r="BC75" s="169"/>
      <c r="BD75" s="169">
        <f t="shared" si="33"/>
        <v>2</v>
      </c>
      <c r="BE75" s="169" t="str">
        <f t="shared" si="34"/>
        <v/>
      </c>
      <c r="BF75" s="169" t="str">
        <f t="shared" si="35"/>
        <v/>
      </c>
      <c r="BG75" s="169" t="str">
        <f t="shared" si="36"/>
        <v/>
      </c>
      <c r="BH75" s="169" t="str">
        <f t="shared" si="37"/>
        <v/>
      </c>
      <c r="BI75" s="169" t="str">
        <f t="shared" si="38"/>
        <v/>
      </c>
      <c r="BJ75" s="169" t="str">
        <f t="shared" si="39"/>
        <v/>
      </c>
      <c r="BK75" s="169" t="str">
        <f t="shared" si="40"/>
        <v/>
      </c>
      <c r="BL75" s="169" t="str">
        <f t="shared" si="41"/>
        <v/>
      </c>
      <c r="BM75" s="169" t="str">
        <f t="shared" si="42"/>
        <v/>
      </c>
      <c r="BN75" s="169" t="str">
        <f t="shared" si="43"/>
        <v/>
      </c>
      <c r="BO75" s="169" t="str">
        <f t="shared" si="44"/>
        <v/>
      </c>
      <c r="BP75" s="169" t="str">
        <f t="shared" si="45"/>
        <v/>
      </c>
      <c r="BQ75" s="169" t="str">
        <f t="shared" si="46"/>
        <v/>
      </c>
      <c r="BR75" s="169" t="str">
        <f t="shared" si="47"/>
        <v/>
      </c>
      <c r="BS75" s="169" t="str">
        <f t="shared" si="48"/>
        <v/>
      </c>
      <c r="BT75" s="169" t="str">
        <f t="shared" si="49"/>
        <v/>
      </c>
      <c r="BU75" s="169" t="str">
        <f t="shared" si="50"/>
        <v/>
      </c>
      <c r="BV75" s="169" t="str">
        <f t="shared" si="51"/>
        <v/>
      </c>
      <c r="BW75" s="169" t="str">
        <f t="shared" si="52"/>
        <v/>
      </c>
      <c r="BX75" s="169" t="str">
        <f t="shared" si="53"/>
        <v/>
      </c>
      <c r="BY75" s="169" t="str">
        <f t="shared" si="54"/>
        <v/>
      </c>
      <c r="BZ75" s="169" t="str">
        <f t="shared" si="55"/>
        <v/>
      </c>
      <c r="CA75" s="169" t="str">
        <f t="shared" si="56"/>
        <v/>
      </c>
      <c r="CB75" s="169" t="str">
        <f t="shared" si="57"/>
        <v/>
      </c>
      <c r="CC75" s="169" t="str">
        <f t="shared" si="58"/>
        <v/>
      </c>
      <c r="CD75" s="169"/>
    </row>
    <row r="76" spans="1:82" s="158" customFormat="1">
      <c r="A76" s="168">
        <v>2016</v>
      </c>
      <c r="B76" s="169">
        <f t="shared" ref="B76:AA76" si="65">IF(B$7=TRUE,B15,"")</f>
        <v>1</v>
      </c>
      <c r="C76" s="169" t="str">
        <f t="shared" si="65"/>
        <v/>
      </c>
      <c r="D76" s="169" t="str">
        <f t="shared" si="65"/>
        <v/>
      </c>
      <c r="E76" s="169" t="str">
        <f t="shared" si="65"/>
        <v/>
      </c>
      <c r="F76" s="169" t="str">
        <f t="shared" si="65"/>
        <v/>
      </c>
      <c r="G76" s="169" t="str">
        <f t="shared" si="65"/>
        <v/>
      </c>
      <c r="H76" s="169" t="str">
        <f t="shared" si="65"/>
        <v/>
      </c>
      <c r="I76" s="169" t="str">
        <f t="shared" si="65"/>
        <v/>
      </c>
      <c r="J76" s="169" t="str">
        <f t="shared" si="65"/>
        <v/>
      </c>
      <c r="K76" s="169" t="str">
        <f t="shared" si="65"/>
        <v/>
      </c>
      <c r="L76" s="169" t="str">
        <f t="shared" si="65"/>
        <v/>
      </c>
      <c r="M76" s="169" t="str">
        <f t="shared" si="65"/>
        <v/>
      </c>
      <c r="N76" s="169" t="str">
        <f t="shared" si="65"/>
        <v/>
      </c>
      <c r="O76" s="169" t="str">
        <f t="shared" si="65"/>
        <v/>
      </c>
      <c r="P76" s="169" t="str">
        <f t="shared" si="65"/>
        <v/>
      </c>
      <c r="Q76" s="169" t="str">
        <f t="shared" si="65"/>
        <v/>
      </c>
      <c r="R76" s="169" t="str">
        <f t="shared" si="65"/>
        <v/>
      </c>
      <c r="S76" s="169" t="str">
        <f t="shared" si="65"/>
        <v/>
      </c>
      <c r="T76" s="169" t="str">
        <f t="shared" si="65"/>
        <v/>
      </c>
      <c r="U76" s="169" t="str">
        <f t="shared" si="65"/>
        <v/>
      </c>
      <c r="V76" s="169" t="str">
        <f t="shared" si="65"/>
        <v/>
      </c>
      <c r="W76" s="169" t="str">
        <f t="shared" si="65"/>
        <v/>
      </c>
      <c r="X76" s="169" t="str">
        <f t="shared" si="65"/>
        <v/>
      </c>
      <c r="Y76" s="169" t="str">
        <f t="shared" si="65"/>
        <v/>
      </c>
      <c r="Z76" s="169" t="str">
        <f t="shared" si="65"/>
        <v/>
      </c>
      <c r="AA76" s="169" t="str">
        <f t="shared" si="65"/>
        <v/>
      </c>
      <c r="AB76" s="169"/>
      <c r="AC76" s="169">
        <f t="shared" si="7"/>
        <v>3</v>
      </c>
      <c r="AD76" s="169" t="str">
        <f t="shared" si="8"/>
        <v/>
      </c>
      <c r="AE76" s="169" t="str">
        <f t="shared" si="9"/>
        <v/>
      </c>
      <c r="AF76" s="169" t="str">
        <f t="shared" si="10"/>
        <v/>
      </c>
      <c r="AG76" s="169" t="str">
        <f t="shared" si="11"/>
        <v/>
      </c>
      <c r="AH76" s="169" t="str">
        <f t="shared" si="12"/>
        <v/>
      </c>
      <c r="AI76" s="169" t="str">
        <f t="shared" si="13"/>
        <v/>
      </c>
      <c r="AJ76" s="169" t="str">
        <f t="shared" si="14"/>
        <v/>
      </c>
      <c r="AK76" s="169" t="str">
        <f t="shared" si="15"/>
        <v/>
      </c>
      <c r="AL76" s="169" t="str">
        <f t="shared" si="16"/>
        <v/>
      </c>
      <c r="AM76" s="169" t="str">
        <f t="shared" si="17"/>
        <v/>
      </c>
      <c r="AN76" s="169" t="str">
        <f t="shared" si="18"/>
        <v/>
      </c>
      <c r="AO76" s="169" t="str">
        <f t="shared" si="19"/>
        <v/>
      </c>
      <c r="AP76" s="169" t="str">
        <f t="shared" si="20"/>
        <v/>
      </c>
      <c r="AQ76" s="169" t="str">
        <f t="shared" si="21"/>
        <v/>
      </c>
      <c r="AR76" s="169" t="str">
        <f t="shared" si="22"/>
        <v/>
      </c>
      <c r="AS76" s="169" t="str">
        <f t="shared" si="23"/>
        <v/>
      </c>
      <c r="AT76" s="169" t="str">
        <f t="shared" si="24"/>
        <v/>
      </c>
      <c r="AU76" s="169" t="str">
        <f t="shared" si="25"/>
        <v/>
      </c>
      <c r="AV76" s="169" t="str">
        <f t="shared" si="26"/>
        <v/>
      </c>
      <c r="AW76" s="169" t="str">
        <f t="shared" si="27"/>
        <v/>
      </c>
      <c r="AX76" s="169" t="str">
        <f t="shared" si="28"/>
        <v/>
      </c>
      <c r="AY76" s="169" t="str">
        <f t="shared" si="29"/>
        <v/>
      </c>
      <c r="AZ76" s="169" t="str">
        <f t="shared" si="30"/>
        <v/>
      </c>
      <c r="BA76" s="169" t="str">
        <f t="shared" si="31"/>
        <v/>
      </c>
      <c r="BB76" s="169" t="str">
        <f t="shared" si="32"/>
        <v/>
      </c>
      <c r="BC76" s="169"/>
      <c r="BD76" s="169">
        <f t="shared" si="33"/>
        <v>2</v>
      </c>
      <c r="BE76" s="169" t="str">
        <f t="shared" si="34"/>
        <v/>
      </c>
      <c r="BF76" s="169" t="str">
        <f t="shared" si="35"/>
        <v/>
      </c>
      <c r="BG76" s="169" t="str">
        <f t="shared" si="36"/>
        <v/>
      </c>
      <c r="BH76" s="169" t="str">
        <f t="shared" si="37"/>
        <v/>
      </c>
      <c r="BI76" s="169" t="str">
        <f t="shared" si="38"/>
        <v/>
      </c>
      <c r="BJ76" s="169" t="str">
        <f t="shared" si="39"/>
        <v/>
      </c>
      <c r="BK76" s="169" t="str">
        <f t="shared" si="40"/>
        <v/>
      </c>
      <c r="BL76" s="169" t="str">
        <f t="shared" si="41"/>
        <v/>
      </c>
      <c r="BM76" s="169" t="str">
        <f t="shared" si="42"/>
        <v/>
      </c>
      <c r="BN76" s="169" t="str">
        <f t="shared" si="43"/>
        <v/>
      </c>
      <c r="BO76" s="169" t="str">
        <f t="shared" si="44"/>
        <v/>
      </c>
      <c r="BP76" s="169" t="str">
        <f t="shared" si="45"/>
        <v/>
      </c>
      <c r="BQ76" s="169" t="str">
        <f t="shared" si="46"/>
        <v/>
      </c>
      <c r="BR76" s="169" t="str">
        <f t="shared" si="47"/>
        <v/>
      </c>
      <c r="BS76" s="169" t="str">
        <f t="shared" si="48"/>
        <v/>
      </c>
      <c r="BT76" s="169" t="str">
        <f t="shared" si="49"/>
        <v/>
      </c>
      <c r="BU76" s="169" t="str">
        <f t="shared" si="50"/>
        <v/>
      </c>
      <c r="BV76" s="169" t="str">
        <f t="shared" si="51"/>
        <v/>
      </c>
      <c r="BW76" s="169" t="str">
        <f t="shared" si="52"/>
        <v/>
      </c>
      <c r="BX76" s="169" t="str">
        <f t="shared" si="53"/>
        <v/>
      </c>
      <c r="BY76" s="169" t="str">
        <f t="shared" si="54"/>
        <v/>
      </c>
      <c r="BZ76" s="169" t="str">
        <f t="shared" si="55"/>
        <v/>
      </c>
      <c r="CA76" s="169" t="str">
        <f t="shared" si="56"/>
        <v/>
      </c>
      <c r="CB76" s="169" t="str">
        <f t="shared" si="57"/>
        <v/>
      </c>
      <c r="CC76" s="169" t="str">
        <f t="shared" si="58"/>
        <v/>
      </c>
      <c r="CD76" s="169"/>
    </row>
    <row r="77" spans="1:82" s="158" customFormat="1">
      <c r="A77" s="168">
        <v>2017</v>
      </c>
      <c r="B77" s="169">
        <f t="shared" ref="B77:AA77" si="66">IF(B$7=TRUE,B16,"")</f>
        <v>1</v>
      </c>
      <c r="C77" s="169" t="str">
        <f t="shared" si="66"/>
        <v/>
      </c>
      <c r="D77" s="169" t="str">
        <f t="shared" si="66"/>
        <v/>
      </c>
      <c r="E77" s="169" t="str">
        <f t="shared" si="66"/>
        <v/>
      </c>
      <c r="F77" s="169" t="str">
        <f t="shared" si="66"/>
        <v/>
      </c>
      <c r="G77" s="169" t="str">
        <f t="shared" si="66"/>
        <v/>
      </c>
      <c r="H77" s="169" t="str">
        <f t="shared" si="66"/>
        <v/>
      </c>
      <c r="I77" s="169" t="str">
        <f t="shared" si="66"/>
        <v/>
      </c>
      <c r="J77" s="169" t="str">
        <f t="shared" si="66"/>
        <v/>
      </c>
      <c r="K77" s="169" t="str">
        <f t="shared" si="66"/>
        <v/>
      </c>
      <c r="L77" s="169" t="str">
        <f t="shared" si="66"/>
        <v/>
      </c>
      <c r="M77" s="169" t="str">
        <f t="shared" si="66"/>
        <v/>
      </c>
      <c r="N77" s="169" t="str">
        <f t="shared" si="66"/>
        <v/>
      </c>
      <c r="O77" s="169" t="str">
        <f t="shared" si="66"/>
        <v/>
      </c>
      <c r="P77" s="169" t="str">
        <f t="shared" si="66"/>
        <v/>
      </c>
      <c r="Q77" s="169" t="str">
        <f t="shared" si="66"/>
        <v/>
      </c>
      <c r="R77" s="169" t="str">
        <f t="shared" si="66"/>
        <v/>
      </c>
      <c r="S77" s="169" t="str">
        <f t="shared" si="66"/>
        <v/>
      </c>
      <c r="T77" s="169" t="str">
        <f t="shared" si="66"/>
        <v/>
      </c>
      <c r="U77" s="169" t="str">
        <f t="shared" si="66"/>
        <v/>
      </c>
      <c r="V77" s="169" t="str">
        <f t="shared" si="66"/>
        <v/>
      </c>
      <c r="W77" s="169" t="str">
        <f t="shared" si="66"/>
        <v/>
      </c>
      <c r="X77" s="169" t="str">
        <f t="shared" si="66"/>
        <v/>
      </c>
      <c r="Y77" s="169" t="str">
        <f t="shared" si="66"/>
        <v/>
      </c>
      <c r="Z77" s="169" t="str">
        <f t="shared" si="66"/>
        <v/>
      </c>
      <c r="AA77" s="169" t="str">
        <f t="shared" si="66"/>
        <v/>
      </c>
      <c r="AB77" s="169"/>
      <c r="AC77" s="169">
        <f t="shared" si="7"/>
        <v>2</v>
      </c>
      <c r="AD77" s="169" t="str">
        <f t="shared" si="8"/>
        <v/>
      </c>
      <c r="AE77" s="169" t="str">
        <f t="shared" si="9"/>
        <v/>
      </c>
      <c r="AF77" s="169" t="str">
        <f t="shared" si="10"/>
        <v/>
      </c>
      <c r="AG77" s="169" t="str">
        <f t="shared" si="11"/>
        <v/>
      </c>
      <c r="AH77" s="169" t="str">
        <f t="shared" si="12"/>
        <v/>
      </c>
      <c r="AI77" s="169" t="str">
        <f t="shared" si="13"/>
        <v/>
      </c>
      <c r="AJ77" s="169" t="str">
        <f t="shared" si="14"/>
        <v/>
      </c>
      <c r="AK77" s="169" t="str">
        <f t="shared" si="15"/>
        <v/>
      </c>
      <c r="AL77" s="169" t="str">
        <f t="shared" si="16"/>
        <v/>
      </c>
      <c r="AM77" s="169" t="str">
        <f t="shared" si="17"/>
        <v/>
      </c>
      <c r="AN77" s="169" t="str">
        <f t="shared" si="18"/>
        <v/>
      </c>
      <c r="AO77" s="169" t="str">
        <f t="shared" si="19"/>
        <v/>
      </c>
      <c r="AP77" s="169" t="str">
        <f t="shared" si="20"/>
        <v/>
      </c>
      <c r="AQ77" s="169" t="str">
        <f t="shared" si="21"/>
        <v/>
      </c>
      <c r="AR77" s="169" t="str">
        <f t="shared" si="22"/>
        <v/>
      </c>
      <c r="AS77" s="169" t="str">
        <f t="shared" si="23"/>
        <v/>
      </c>
      <c r="AT77" s="169" t="str">
        <f t="shared" si="24"/>
        <v/>
      </c>
      <c r="AU77" s="169" t="str">
        <f t="shared" si="25"/>
        <v/>
      </c>
      <c r="AV77" s="169" t="str">
        <f t="shared" si="26"/>
        <v/>
      </c>
      <c r="AW77" s="169" t="str">
        <f t="shared" si="27"/>
        <v/>
      </c>
      <c r="AX77" s="169" t="str">
        <f t="shared" si="28"/>
        <v/>
      </c>
      <c r="AY77" s="169" t="str">
        <f t="shared" si="29"/>
        <v/>
      </c>
      <c r="AZ77" s="169" t="str">
        <f t="shared" si="30"/>
        <v/>
      </c>
      <c r="BA77" s="169" t="str">
        <f t="shared" si="31"/>
        <v/>
      </c>
      <c r="BB77" s="169" t="str">
        <f t="shared" si="32"/>
        <v/>
      </c>
      <c r="BC77" s="169"/>
      <c r="BD77" s="169">
        <f t="shared" si="33"/>
        <v>2</v>
      </c>
      <c r="BE77" s="169" t="str">
        <f t="shared" si="34"/>
        <v/>
      </c>
      <c r="BF77" s="169" t="str">
        <f t="shared" si="35"/>
        <v/>
      </c>
      <c r="BG77" s="169" t="str">
        <f t="shared" si="36"/>
        <v/>
      </c>
      <c r="BH77" s="169" t="str">
        <f t="shared" si="37"/>
        <v/>
      </c>
      <c r="BI77" s="169" t="str">
        <f t="shared" si="38"/>
        <v/>
      </c>
      <c r="BJ77" s="169" t="str">
        <f t="shared" si="39"/>
        <v/>
      </c>
      <c r="BK77" s="169" t="str">
        <f t="shared" si="40"/>
        <v/>
      </c>
      <c r="BL77" s="169" t="str">
        <f t="shared" si="41"/>
        <v/>
      </c>
      <c r="BM77" s="169" t="str">
        <f t="shared" si="42"/>
        <v/>
      </c>
      <c r="BN77" s="169" t="str">
        <f t="shared" si="43"/>
        <v/>
      </c>
      <c r="BO77" s="169" t="str">
        <f t="shared" si="44"/>
        <v/>
      </c>
      <c r="BP77" s="169" t="str">
        <f t="shared" si="45"/>
        <v/>
      </c>
      <c r="BQ77" s="169" t="str">
        <f t="shared" si="46"/>
        <v/>
      </c>
      <c r="BR77" s="169" t="str">
        <f t="shared" si="47"/>
        <v/>
      </c>
      <c r="BS77" s="169" t="str">
        <f t="shared" si="48"/>
        <v/>
      </c>
      <c r="BT77" s="169" t="str">
        <f t="shared" si="49"/>
        <v/>
      </c>
      <c r="BU77" s="169" t="str">
        <f t="shared" si="50"/>
        <v/>
      </c>
      <c r="BV77" s="169" t="str">
        <f t="shared" si="51"/>
        <v/>
      </c>
      <c r="BW77" s="169" t="str">
        <f t="shared" si="52"/>
        <v/>
      </c>
      <c r="BX77" s="169" t="str">
        <f t="shared" si="53"/>
        <v/>
      </c>
      <c r="BY77" s="169" t="str">
        <f t="shared" si="54"/>
        <v/>
      </c>
      <c r="BZ77" s="169" t="str">
        <f t="shared" si="55"/>
        <v/>
      </c>
      <c r="CA77" s="169" t="str">
        <f t="shared" si="56"/>
        <v/>
      </c>
      <c r="CB77" s="169" t="str">
        <f t="shared" si="57"/>
        <v/>
      </c>
      <c r="CC77" s="169" t="str">
        <f t="shared" si="58"/>
        <v/>
      </c>
      <c r="CD77" s="169"/>
    </row>
    <row r="78" spans="1:82" s="158" customFormat="1">
      <c r="A78" s="168">
        <v>2018</v>
      </c>
      <c r="B78" s="169">
        <f t="shared" ref="B78:AA78" si="67">IF(B$7=TRUE,B17,"")</f>
        <v>1</v>
      </c>
      <c r="C78" s="169" t="str">
        <f t="shared" si="67"/>
        <v/>
      </c>
      <c r="D78" s="169" t="str">
        <f t="shared" si="67"/>
        <v/>
      </c>
      <c r="E78" s="169" t="str">
        <f t="shared" si="67"/>
        <v/>
      </c>
      <c r="F78" s="169" t="str">
        <f t="shared" si="67"/>
        <v/>
      </c>
      <c r="G78" s="169" t="str">
        <f t="shared" si="67"/>
        <v/>
      </c>
      <c r="H78" s="169" t="str">
        <f t="shared" si="67"/>
        <v/>
      </c>
      <c r="I78" s="169" t="str">
        <f t="shared" si="67"/>
        <v/>
      </c>
      <c r="J78" s="169" t="str">
        <f t="shared" si="67"/>
        <v/>
      </c>
      <c r="K78" s="169" t="str">
        <f t="shared" si="67"/>
        <v/>
      </c>
      <c r="L78" s="169" t="str">
        <f t="shared" si="67"/>
        <v/>
      </c>
      <c r="M78" s="169" t="str">
        <f t="shared" si="67"/>
        <v/>
      </c>
      <c r="N78" s="169" t="str">
        <f t="shared" si="67"/>
        <v/>
      </c>
      <c r="O78" s="169" t="str">
        <f t="shared" si="67"/>
        <v/>
      </c>
      <c r="P78" s="169" t="str">
        <f t="shared" si="67"/>
        <v/>
      </c>
      <c r="Q78" s="169" t="str">
        <f t="shared" si="67"/>
        <v/>
      </c>
      <c r="R78" s="169" t="str">
        <f t="shared" si="67"/>
        <v/>
      </c>
      <c r="S78" s="169" t="str">
        <f t="shared" si="67"/>
        <v/>
      </c>
      <c r="T78" s="169" t="str">
        <f t="shared" si="67"/>
        <v/>
      </c>
      <c r="U78" s="169" t="str">
        <f t="shared" si="67"/>
        <v/>
      </c>
      <c r="V78" s="169" t="str">
        <f t="shared" si="67"/>
        <v/>
      </c>
      <c r="W78" s="169" t="str">
        <f t="shared" si="67"/>
        <v/>
      </c>
      <c r="X78" s="169" t="str">
        <f t="shared" si="67"/>
        <v/>
      </c>
      <c r="Y78" s="169" t="str">
        <f t="shared" si="67"/>
        <v/>
      </c>
      <c r="Z78" s="169" t="str">
        <f t="shared" si="67"/>
        <v/>
      </c>
      <c r="AA78" s="169" t="str">
        <f t="shared" si="67"/>
        <v/>
      </c>
      <c r="AB78" s="169"/>
      <c r="AC78" s="169">
        <f t="shared" si="7"/>
        <v>3</v>
      </c>
      <c r="AD78" s="169" t="str">
        <f t="shared" si="8"/>
        <v/>
      </c>
      <c r="AE78" s="169" t="str">
        <f t="shared" si="9"/>
        <v/>
      </c>
      <c r="AF78" s="169" t="str">
        <f t="shared" si="10"/>
        <v/>
      </c>
      <c r="AG78" s="169" t="str">
        <f t="shared" si="11"/>
        <v/>
      </c>
      <c r="AH78" s="169" t="str">
        <f t="shared" si="12"/>
        <v/>
      </c>
      <c r="AI78" s="169" t="str">
        <f t="shared" si="13"/>
        <v/>
      </c>
      <c r="AJ78" s="169" t="str">
        <f t="shared" si="14"/>
        <v/>
      </c>
      <c r="AK78" s="169" t="str">
        <f t="shared" si="15"/>
        <v/>
      </c>
      <c r="AL78" s="169" t="str">
        <f t="shared" si="16"/>
        <v/>
      </c>
      <c r="AM78" s="169" t="str">
        <f t="shared" si="17"/>
        <v/>
      </c>
      <c r="AN78" s="169" t="str">
        <f t="shared" si="18"/>
        <v/>
      </c>
      <c r="AO78" s="169" t="str">
        <f t="shared" si="19"/>
        <v/>
      </c>
      <c r="AP78" s="169" t="str">
        <f t="shared" si="20"/>
        <v/>
      </c>
      <c r="AQ78" s="169" t="str">
        <f t="shared" si="21"/>
        <v/>
      </c>
      <c r="AR78" s="169" t="str">
        <f t="shared" si="22"/>
        <v/>
      </c>
      <c r="AS78" s="169" t="str">
        <f t="shared" si="23"/>
        <v/>
      </c>
      <c r="AT78" s="169" t="str">
        <f t="shared" si="24"/>
        <v/>
      </c>
      <c r="AU78" s="169" t="str">
        <f t="shared" si="25"/>
        <v/>
      </c>
      <c r="AV78" s="169" t="str">
        <f t="shared" si="26"/>
        <v/>
      </c>
      <c r="AW78" s="169" t="str">
        <f t="shared" si="27"/>
        <v/>
      </c>
      <c r="AX78" s="169" t="str">
        <f t="shared" si="28"/>
        <v/>
      </c>
      <c r="AY78" s="169" t="str">
        <f t="shared" si="29"/>
        <v/>
      </c>
      <c r="AZ78" s="169" t="str">
        <f t="shared" si="30"/>
        <v/>
      </c>
      <c r="BA78" s="169" t="str">
        <f t="shared" si="31"/>
        <v/>
      </c>
      <c r="BB78" s="169" t="str">
        <f t="shared" si="32"/>
        <v/>
      </c>
      <c r="BC78" s="169"/>
      <c r="BD78" s="169">
        <f t="shared" si="33"/>
        <v>2</v>
      </c>
      <c r="BE78" s="169" t="str">
        <f t="shared" si="34"/>
        <v/>
      </c>
      <c r="BF78" s="169" t="str">
        <f t="shared" si="35"/>
        <v/>
      </c>
      <c r="BG78" s="169" t="str">
        <f t="shared" si="36"/>
        <v/>
      </c>
      <c r="BH78" s="169" t="str">
        <f t="shared" si="37"/>
        <v/>
      </c>
      <c r="BI78" s="169" t="str">
        <f t="shared" si="38"/>
        <v/>
      </c>
      <c r="BJ78" s="169" t="str">
        <f t="shared" si="39"/>
        <v/>
      </c>
      <c r="BK78" s="169" t="str">
        <f t="shared" si="40"/>
        <v/>
      </c>
      <c r="BL78" s="169" t="str">
        <f t="shared" si="41"/>
        <v/>
      </c>
      <c r="BM78" s="169" t="str">
        <f t="shared" si="42"/>
        <v/>
      </c>
      <c r="BN78" s="169" t="str">
        <f t="shared" si="43"/>
        <v/>
      </c>
      <c r="BO78" s="169" t="str">
        <f t="shared" si="44"/>
        <v/>
      </c>
      <c r="BP78" s="169" t="str">
        <f t="shared" si="45"/>
        <v/>
      </c>
      <c r="BQ78" s="169" t="str">
        <f t="shared" si="46"/>
        <v/>
      </c>
      <c r="BR78" s="169" t="str">
        <f t="shared" si="47"/>
        <v/>
      </c>
      <c r="BS78" s="169" t="str">
        <f t="shared" si="48"/>
        <v/>
      </c>
      <c r="BT78" s="169" t="str">
        <f t="shared" si="49"/>
        <v/>
      </c>
      <c r="BU78" s="169" t="str">
        <f t="shared" si="50"/>
        <v/>
      </c>
      <c r="BV78" s="169" t="str">
        <f t="shared" si="51"/>
        <v/>
      </c>
      <c r="BW78" s="169" t="str">
        <f t="shared" si="52"/>
        <v/>
      </c>
      <c r="BX78" s="169" t="str">
        <f t="shared" si="53"/>
        <v/>
      </c>
      <c r="BY78" s="169" t="str">
        <f t="shared" si="54"/>
        <v/>
      </c>
      <c r="BZ78" s="169" t="str">
        <f t="shared" si="55"/>
        <v/>
      </c>
      <c r="CA78" s="169" t="str">
        <f t="shared" si="56"/>
        <v/>
      </c>
      <c r="CB78" s="169" t="str">
        <f t="shared" si="57"/>
        <v/>
      </c>
      <c r="CC78" s="169" t="str">
        <f t="shared" si="58"/>
        <v/>
      </c>
      <c r="CD78" s="169"/>
    </row>
    <row r="79" spans="1:82" s="158" customFormat="1">
      <c r="A79" s="168">
        <v>2019</v>
      </c>
      <c r="B79" s="169">
        <f t="shared" ref="B79:AA79" si="68">IF(B$7=TRUE,B18,"")</f>
        <v>3</v>
      </c>
      <c r="C79" s="169" t="str">
        <f t="shared" si="68"/>
        <v/>
      </c>
      <c r="D79" s="169" t="str">
        <f t="shared" si="68"/>
        <v/>
      </c>
      <c r="E79" s="169" t="str">
        <f t="shared" si="68"/>
        <v/>
      </c>
      <c r="F79" s="169" t="str">
        <f t="shared" si="68"/>
        <v/>
      </c>
      <c r="G79" s="169" t="str">
        <f t="shared" si="68"/>
        <v/>
      </c>
      <c r="H79" s="169" t="str">
        <f t="shared" si="68"/>
        <v/>
      </c>
      <c r="I79" s="169" t="str">
        <f t="shared" si="68"/>
        <v/>
      </c>
      <c r="J79" s="169" t="str">
        <f t="shared" si="68"/>
        <v/>
      </c>
      <c r="K79" s="169" t="str">
        <f t="shared" si="68"/>
        <v/>
      </c>
      <c r="L79" s="169" t="str">
        <f t="shared" si="68"/>
        <v/>
      </c>
      <c r="M79" s="169" t="str">
        <f t="shared" si="68"/>
        <v/>
      </c>
      <c r="N79" s="169" t="str">
        <f t="shared" si="68"/>
        <v/>
      </c>
      <c r="O79" s="169" t="str">
        <f t="shared" si="68"/>
        <v/>
      </c>
      <c r="P79" s="169" t="str">
        <f t="shared" si="68"/>
        <v/>
      </c>
      <c r="Q79" s="169" t="str">
        <f t="shared" si="68"/>
        <v/>
      </c>
      <c r="R79" s="169" t="str">
        <f t="shared" si="68"/>
        <v/>
      </c>
      <c r="S79" s="169" t="str">
        <f t="shared" si="68"/>
        <v/>
      </c>
      <c r="T79" s="169" t="str">
        <f t="shared" si="68"/>
        <v/>
      </c>
      <c r="U79" s="169" t="str">
        <f t="shared" si="68"/>
        <v/>
      </c>
      <c r="V79" s="169" t="str">
        <f t="shared" si="68"/>
        <v/>
      </c>
      <c r="W79" s="169" t="str">
        <f t="shared" si="68"/>
        <v/>
      </c>
      <c r="X79" s="169" t="str">
        <f t="shared" si="68"/>
        <v/>
      </c>
      <c r="Y79" s="169" t="str">
        <f t="shared" si="68"/>
        <v/>
      </c>
      <c r="Z79" s="169" t="str">
        <f t="shared" si="68"/>
        <v/>
      </c>
      <c r="AA79" s="169" t="str">
        <f t="shared" si="68"/>
        <v/>
      </c>
      <c r="AB79" s="169"/>
      <c r="AC79" s="169">
        <f t="shared" si="7"/>
        <v>2</v>
      </c>
      <c r="AD79" s="169" t="str">
        <f t="shared" si="8"/>
        <v/>
      </c>
      <c r="AE79" s="169" t="str">
        <f t="shared" si="9"/>
        <v/>
      </c>
      <c r="AF79" s="169" t="str">
        <f t="shared" si="10"/>
        <v/>
      </c>
      <c r="AG79" s="169" t="str">
        <f t="shared" si="11"/>
        <v/>
      </c>
      <c r="AH79" s="169" t="str">
        <f t="shared" si="12"/>
        <v/>
      </c>
      <c r="AI79" s="169" t="str">
        <f t="shared" si="13"/>
        <v/>
      </c>
      <c r="AJ79" s="169" t="str">
        <f t="shared" si="14"/>
        <v/>
      </c>
      <c r="AK79" s="169" t="str">
        <f t="shared" si="15"/>
        <v/>
      </c>
      <c r="AL79" s="169" t="str">
        <f t="shared" si="16"/>
        <v/>
      </c>
      <c r="AM79" s="169" t="str">
        <f t="shared" si="17"/>
        <v/>
      </c>
      <c r="AN79" s="169" t="str">
        <f t="shared" si="18"/>
        <v/>
      </c>
      <c r="AO79" s="169" t="str">
        <f t="shared" si="19"/>
        <v/>
      </c>
      <c r="AP79" s="169" t="str">
        <f t="shared" si="20"/>
        <v/>
      </c>
      <c r="AQ79" s="169" t="str">
        <f t="shared" si="21"/>
        <v/>
      </c>
      <c r="AR79" s="169" t="str">
        <f t="shared" si="22"/>
        <v/>
      </c>
      <c r="AS79" s="169" t="str">
        <f t="shared" si="23"/>
        <v/>
      </c>
      <c r="AT79" s="169" t="str">
        <f t="shared" si="24"/>
        <v/>
      </c>
      <c r="AU79" s="169" t="str">
        <f t="shared" si="25"/>
        <v/>
      </c>
      <c r="AV79" s="169" t="str">
        <f t="shared" si="26"/>
        <v/>
      </c>
      <c r="AW79" s="169" t="str">
        <f t="shared" si="27"/>
        <v/>
      </c>
      <c r="AX79" s="169" t="str">
        <f t="shared" si="28"/>
        <v/>
      </c>
      <c r="AY79" s="169" t="str">
        <f t="shared" si="29"/>
        <v/>
      </c>
      <c r="AZ79" s="169" t="str">
        <f t="shared" si="30"/>
        <v/>
      </c>
      <c r="BA79" s="169" t="str">
        <f t="shared" si="31"/>
        <v/>
      </c>
      <c r="BB79" s="169" t="str">
        <f t="shared" si="32"/>
        <v/>
      </c>
      <c r="BC79" s="169"/>
      <c r="BD79" s="169">
        <f t="shared" si="33"/>
        <v>8</v>
      </c>
      <c r="BE79" s="169" t="str">
        <f t="shared" si="34"/>
        <v/>
      </c>
      <c r="BF79" s="169" t="str">
        <f t="shared" si="35"/>
        <v/>
      </c>
      <c r="BG79" s="169" t="str">
        <f t="shared" si="36"/>
        <v/>
      </c>
      <c r="BH79" s="169" t="str">
        <f t="shared" si="37"/>
        <v/>
      </c>
      <c r="BI79" s="169" t="str">
        <f t="shared" si="38"/>
        <v/>
      </c>
      <c r="BJ79" s="169" t="str">
        <f t="shared" si="39"/>
        <v/>
      </c>
      <c r="BK79" s="169" t="str">
        <f t="shared" si="40"/>
        <v/>
      </c>
      <c r="BL79" s="169" t="str">
        <f t="shared" si="41"/>
        <v/>
      </c>
      <c r="BM79" s="169" t="str">
        <f t="shared" si="42"/>
        <v/>
      </c>
      <c r="BN79" s="169" t="str">
        <f t="shared" si="43"/>
        <v/>
      </c>
      <c r="BO79" s="169" t="str">
        <f t="shared" si="44"/>
        <v/>
      </c>
      <c r="BP79" s="169" t="str">
        <f t="shared" si="45"/>
        <v/>
      </c>
      <c r="BQ79" s="169" t="str">
        <f t="shared" si="46"/>
        <v/>
      </c>
      <c r="BR79" s="169" t="str">
        <f t="shared" si="47"/>
        <v/>
      </c>
      <c r="BS79" s="169" t="str">
        <f t="shared" si="48"/>
        <v/>
      </c>
      <c r="BT79" s="169" t="str">
        <f t="shared" si="49"/>
        <v/>
      </c>
      <c r="BU79" s="169" t="str">
        <f t="shared" si="50"/>
        <v/>
      </c>
      <c r="BV79" s="169" t="str">
        <f t="shared" si="51"/>
        <v/>
      </c>
      <c r="BW79" s="169" t="str">
        <f t="shared" si="52"/>
        <v/>
      </c>
      <c r="BX79" s="169" t="str">
        <f t="shared" si="53"/>
        <v/>
      </c>
      <c r="BY79" s="169" t="str">
        <f t="shared" si="54"/>
        <v/>
      </c>
      <c r="BZ79" s="169" t="str">
        <f t="shared" si="55"/>
        <v/>
      </c>
      <c r="CA79" s="169" t="str">
        <f t="shared" si="56"/>
        <v/>
      </c>
      <c r="CB79" s="169" t="str">
        <f t="shared" si="57"/>
        <v/>
      </c>
      <c r="CC79" s="169" t="str">
        <f t="shared" si="58"/>
        <v/>
      </c>
      <c r="CD79" s="169"/>
    </row>
    <row r="80" spans="1:82" s="158" customFormat="1">
      <c r="A80" s="168">
        <v>2020</v>
      </c>
      <c r="B80" s="169">
        <f t="shared" ref="B80:AA80" si="69">IF(B$7=TRUE,B19,"")</f>
        <v>3</v>
      </c>
      <c r="C80" s="169" t="str">
        <f t="shared" si="69"/>
        <v/>
      </c>
      <c r="D80" s="169" t="str">
        <f t="shared" si="69"/>
        <v/>
      </c>
      <c r="E80" s="169" t="str">
        <f t="shared" si="69"/>
        <v/>
      </c>
      <c r="F80" s="169" t="str">
        <f t="shared" si="69"/>
        <v/>
      </c>
      <c r="G80" s="169" t="str">
        <f t="shared" si="69"/>
        <v/>
      </c>
      <c r="H80" s="169" t="str">
        <f t="shared" si="69"/>
        <v/>
      </c>
      <c r="I80" s="169" t="str">
        <f t="shared" si="69"/>
        <v/>
      </c>
      <c r="J80" s="169" t="str">
        <f t="shared" si="69"/>
        <v/>
      </c>
      <c r="K80" s="169" t="str">
        <f t="shared" si="69"/>
        <v/>
      </c>
      <c r="L80" s="169" t="str">
        <f t="shared" si="69"/>
        <v/>
      </c>
      <c r="M80" s="169" t="str">
        <f t="shared" si="69"/>
        <v/>
      </c>
      <c r="N80" s="169" t="str">
        <f t="shared" si="69"/>
        <v/>
      </c>
      <c r="O80" s="169" t="str">
        <f t="shared" si="69"/>
        <v/>
      </c>
      <c r="P80" s="169" t="str">
        <f t="shared" si="69"/>
        <v/>
      </c>
      <c r="Q80" s="169" t="str">
        <f t="shared" si="69"/>
        <v/>
      </c>
      <c r="R80" s="169" t="str">
        <f t="shared" si="69"/>
        <v/>
      </c>
      <c r="S80" s="169" t="str">
        <f t="shared" si="69"/>
        <v/>
      </c>
      <c r="T80" s="169" t="str">
        <f t="shared" si="69"/>
        <v/>
      </c>
      <c r="U80" s="169" t="str">
        <f t="shared" si="69"/>
        <v/>
      </c>
      <c r="V80" s="169" t="str">
        <f t="shared" si="69"/>
        <v/>
      </c>
      <c r="W80" s="169" t="str">
        <f t="shared" si="69"/>
        <v/>
      </c>
      <c r="X80" s="169" t="str">
        <f t="shared" si="69"/>
        <v/>
      </c>
      <c r="Y80" s="169" t="str">
        <f t="shared" si="69"/>
        <v/>
      </c>
      <c r="Z80" s="169" t="str">
        <f t="shared" si="69"/>
        <v/>
      </c>
      <c r="AA80" s="169" t="str">
        <f t="shared" si="69"/>
        <v/>
      </c>
      <c r="AB80" s="169" t="str">
        <f>IF(AB$7=TRUE,AB19,"")</f>
        <v/>
      </c>
      <c r="AC80" s="169">
        <f t="shared" si="7"/>
        <v>3</v>
      </c>
      <c r="AD80" s="169" t="str">
        <f t="shared" si="8"/>
        <v/>
      </c>
      <c r="AE80" s="169" t="str">
        <f t="shared" si="9"/>
        <v/>
      </c>
      <c r="AF80" s="169" t="str">
        <f t="shared" si="10"/>
        <v/>
      </c>
      <c r="AG80" s="169" t="str">
        <f t="shared" si="11"/>
        <v/>
      </c>
      <c r="AH80" s="169" t="str">
        <f t="shared" si="12"/>
        <v/>
      </c>
      <c r="AI80" s="169" t="str">
        <f t="shared" si="13"/>
        <v/>
      </c>
      <c r="AJ80" s="169" t="str">
        <f t="shared" si="14"/>
        <v/>
      </c>
      <c r="AK80" s="169" t="str">
        <f t="shared" si="15"/>
        <v/>
      </c>
      <c r="AL80" s="169" t="str">
        <f t="shared" si="16"/>
        <v/>
      </c>
      <c r="AM80" s="169" t="str">
        <f t="shared" si="17"/>
        <v/>
      </c>
      <c r="AN80" s="169" t="str">
        <f t="shared" si="18"/>
        <v/>
      </c>
      <c r="AO80" s="169" t="str">
        <f t="shared" si="19"/>
        <v/>
      </c>
      <c r="AP80" s="169" t="str">
        <f t="shared" si="20"/>
        <v/>
      </c>
      <c r="AQ80" s="169" t="str">
        <f t="shared" si="21"/>
        <v/>
      </c>
      <c r="AR80" s="169" t="str">
        <f t="shared" si="22"/>
        <v/>
      </c>
      <c r="AS80" s="169" t="str">
        <f t="shared" si="23"/>
        <v/>
      </c>
      <c r="AT80" s="169" t="str">
        <f t="shared" si="24"/>
        <v/>
      </c>
      <c r="AU80" s="169" t="str">
        <f t="shared" si="25"/>
        <v/>
      </c>
      <c r="AV80" s="169" t="str">
        <f t="shared" si="26"/>
        <v/>
      </c>
      <c r="AW80" s="169" t="str">
        <f t="shared" si="27"/>
        <v/>
      </c>
      <c r="AX80" s="169" t="str">
        <f t="shared" si="28"/>
        <v/>
      </c>
      <c r="AY80" s="169" t="str">
        <f t="shared" si="29"/>
        <v/>
      </c>
      <c r="AZ80" s="169" t="str">
        <f t="shared" si="30"/>
        <v/>
      </c>
      <c r="BA80" s="169" t="str">
        <f t="shared" si="31"/>
        <v/>
      </c>
      <c r="BB80" s="169" t="str">
        <f t="shared" si="32"/>
        <v/>
      </c>
      <c r="BC80" s="169" t="str">
        <f t="shared" ref="BC80:BC85" si="70">IF(AB$28=TRUE,AB40,"")</f>
        <v/>
      </c>
      <c r="BD80" s="169">
        <f t="shared" si="33"/>
        <v>5</v>
      </c>
      <c r="BE80" s="169" t="str">
        <f t="shared" si="34"/>
        <v/>
      </c>
      <c r="BF80" s="169" t="str">
        <f t="shared" si="35"/>
        <v/>
      </c>
      <c r="BG80" s="169" t="str">
        <f t="shared" si="36"/>
        <v/>
      </c>
      <c r="BH80" s="169" t="str">
        <f t="shared" si="37"/>
        <v/>
      </c>
      <c r="BI80" s="169" t="str">
        <f t="shared" si="38"/>
        <v/>
      </c>
      <c r="BJ80" s="169" t="str">
        <f t="shared" si="39"/>
        <v/>
      </c>
      <c r="BK80" s="169" t="str">
        <f t="shared" si="40"/>
        <v/>
      </c>
      <c r="BL80" s="169" t="str">
        <f t="shared" si="41"/>
        <v/>
      </c>
      <c r="BM80" s="169" t="str">
        <f t="shared" si="42"/>
        <v/>
      </c>
      <c r="BN80" s="169" t="str">
        <f t="shared" si="43"/>
        <v/>
      </c>
      <c r="BO80" s="169" t="str">
        <f t="shared" si="44"/>
        <v/>
      </c>
      <c r="BP80" s="169" t="str">
        <f t="shared" si="45"/>
        <v/>
      </c>
      <c r="BQ80" s="169" t="str">
        <f t="shared" si="46"/>
        <v/>
      </c>
      <c r="BR80" s="169" t="str">
        <f t="shared" si="47"/>
        <v/>
      </c>
      <c r="BS80" s="169" t="str">
        <f t="shared" si="48"/>
        <v/>
      </c>
      <c r="BT80" s="169" t="str">
        <f t="shared" si="49"/>
        <v/>
      </c>
      <c r="BU80" s="169" t="str">
        <f t="shared" si="50"/>
        <v/>
      </c>
      <c r="BV80" s="169" t="str">
        <f t="shared" si="51"/>
        <v/>
      </c>
      <c r="BW80" s="169" t="str">
        <f t="shared" si="52"/>
        <v/>
      </c>
      <c r="BX80" s="169" t="str">
        <f t="shared" si="53"/>
        <v/>
      </c>
      <c r="BY80" s="169" t="str">
        <f t="shared" si="54"/>
        <v/>
      </c>
      <c r="BZ80" s="169" t="str">
        <f t="shared" si="55"/>
        <v/>
      </c>
      <c r="CA80" s="169" t="str">
        <f t="shared" si="56"/>
        <v/>
      </c>
      <c r="CB80" s="169" t="str">
        <f t="shared" si="57"/>
        <v/>
      </c>
      <c r="CC80" s="169" t="str">
        <f t="shared" si="58"/>
        <v/>
      </c>
      <c r="CD80" s="169" t="str">
        <f t="shared" ref="CD80:CD84" si="71">IF(AB$49=TRUE,AB61,"")</f>
        <v/>
      </c>
    </row>
    <row r="81" spans="1:82" s="158" customFormat="1">
      <c r="A81" s="168">
        <v>2021</v>
      </c>
      <c r="B81" s="169">
        <f t="shared" ref="B81:AB81" si="72">IF(B$7=TRUE,B20,"")</f>
        <v>3</v>
      </c>
      <c r="C81" s="169" t="str">
        <f t="shared" si="72"/>
        <v/>
      </c>
      <c r="D81" s="169" t="str">
        <f t="shared" si="72"/>
        <v/>
      </c>
      <c r="E81" s="169" t="str">
        <f t="shared" si="72"/>
        <v/>
      </c>
      <c r="F81" s="169" t="str">
        <f t="shared" si="72"/>
        <v/>
      </c>
      <c r="G81" s="169" t="str">
        <f t="shared" si="72"/>
        <v/>
      </c>
      <c r="H81" s="169" t="str">
        <f t="shared" si="72"/>
        <v/>
      </c>
      <c r="I81" s="169" t="str">
        <f t="shared" si="72"/>
        <v/>
      </c>
      <c r="J81" s="169" t="str">
        <f t="shared" si="72"/>
        <v/>
      </c>
      <c r="K81" s="169" t="str">
        <f t="shared" si="72"/>
        <v/>
      </c>
      <c r="L81" s="169" t="str">
        <f t="shared" si="72"/>
        <v/>
      </c>
      <c r="M81" s="169" t="str">
        <f t="shared" si="72"/>
        <v/>
      </c>
      <c r="N81" s="169" t="str">
        <f t="shared" si="72"/>
        <v/>
      </c>
      <c r="O81" s="169" t="str">
        <f t="shared" si="72"/>
        <v/>
      </c>
      <c r="P81" s="169" t="str">
        <f t="shared" si="72"/>
        <v/>
      </c>
      <c r="Q81" s="169" t="str">
        <f t="shared" si="72"/>
        <v/>
      </c>
      <c r="R81" s="169" t="str">
        <f t="shared" si="72"/>
        <v/>
      </c>
      <c r="S81" s="169" t="str">
        <f t="shared" si="72"/>
        <v/>
      </c>
      <c r="T81" s="169" t="str">
        <f t="shared" si="72"/>
        <v/>
      </c>
      <c r="U81" s="169" t="str">
        <f t="shared" si="72"/>
        <v/>
      </c>
      <c r="V81" s="169" t="str">
        <f t="shared" si="72"/>
        <v/>
      </c>
      <c r="W81" s="169" t="str">
        <f t="shared" si="72"/>
        <v/>
      </c>
      <c r="X81" s="169" t="str">
        <f t="shared" si="72"/>
        <v/>
      </c>
      <c r="Y81" s="169" t="str">
        <f t="shared" si="72"/>
        <v/>
      </c>
      <c r="Z81" s="169" t="str">
        <f t="shared" si="72"/>
        <v/>
      </c>
      <c r="AA81" s="169" t="str">
        <f t="shared" si="72"/>
        <v/>
      </c>
      <c r="AB81" s="169" t="str">
        <f t="shared" si="72"/>
        <v/>
      </c>
      <c r="AC81" s="169">
        <f t="shared" si="7"/>
        <v>3</v>
      </c>
      <c r="AD81" s="169" t="str">
        <f t="shared" si="8"/>
        <v/>
      </c>
      <c r="AE81" s="169" t="str">
        <f t="shared" si="9"/>
        <v/>
      </c>
      <c r="AF81" s="169" t="str">
        <f t="shared" si="10"/>
        <v/>
      </c>
      <c r="AG81" s="169" t="str">
        <f t="shared" si="11"/>
        <v/>
      </c>
      <c r="AH81" s="169" t="str">
        <f t="shared" si="12"/>
        <v/>
      </c>
      <c r="AI81" s="169" t="str">
        <f t="shared" si="13"/>
        <v/>
      </c>
      <c r="AJ81" s="169" t="str">
        <f t="shared" si="14"/>
        <v/>
      </c>
      <c r="AK81" s="169" t="str">
        <f t="shared" si="15"/>
        <v/>
      </c>
      <c r="AL81" s="169" t="str">
        <f t="shared" si="16"/>
        <v/>
      </c>
      <c r="AM81" s="169" t="str">
        <f t="shared" si="17"/>
        <v/>
      </c>
      <c r="AN81" s="169" t="str">
        <f t="shared" si="18"/>
        <v/>
      </c>
      <c r="AO81" s="169" t="str">
        <f t="shared" si="19"/>
        <v/>
      </c>
      <c r="AP81" s="169" t="str">
        <f t="shared" si="20"/>
        <v/>
      </c>
      <c r="AQ81" s="169" t="str">
        <f t="shared" si="21"/>
        <v/>
      </c>
      <c r="AR81" s="169" t="str">
        <f t="shared" si="22"/>
        <v/>
      </c>
      <c r="AS81" s="169" t="str">
        <f t="shared" si="23"/>
        <v/>
      </c>
      <c r="AT81" s="169" t="str">
        <f t="shared" si="24"/>
        <v/>
      </c>
      <c r="AU81" s="169" t="str">
        <f t="shared" si="25"/>
        <v/>
      </c>
      <c r="AV81" s="169" t="str">
        <f t="shared" si="26"/>
        <v/>
      </c>
      <c r="AW81" s="169" t="str">
        <f t="shared" si="27"/>
        <v/>
      </c>
      <c r="AX81" s="169" t="str">
        <f t="shared" si="28"/>
        <v/>
      </c>
      <c r="AY81" s="169" t="str">
        <f t="shared" si="29"/>
        <v/>
      </c>
      <c r="AZ81" s="169" t="str">
        <f t="shared" si="30"/>
        <v/>
      </c>
      <c r="BA81" s="169" t="str">
        <f t="shared" si="31"/>
        <v/>
      </c>
      <c r="BB81" s="169" t="str">
        <f t="shared" si="32"/>
        <v/>
      </c>
      <c r="BC81" s="169" t="str">
        <f t="shared" si="70"/>
        <v/>
      </c>
      <c r="BD81" s="169">
        <f t="shared" si="33"/>
        <v>8</v>
      </c>
      <c r="BE81" s="169" t="str">
        <f t="shared" si="34"/>
        <v/>
      </c>
      <c r="BF81" s="169" t="str">
        <f t="shared" si="35"/>
        <v/>
      </c>
      <c r="BG81" s="169" t="str">
        <f t="shared" si="36"/>
        <v/>
      </c>
      <c r="BH81" s="169" t="str">
        <f t="shared" si="37"/>
        <v/>
      </c>
      <c r="BI81" s="169" t="str">
        <f t="shared" si="38"/>
        <v/>
      </c>
      <c r="BJ81" s="169" t="str">
        <f t="shared" si="39"/>
        <v/>
      </c>
      <c r="BK81" s="169" t="str">
        <f t="shared" si="40"/>
        <v/>
      </c>
      <c r="BL81" s="169" t="str">
        <f t="shared" si="41"/>
        <v/>
      </c>
      <c r="BM81" s="169" t="str">
        <f t="shared" si="42"/>
        <v/>
      </c>
      <c r="BN81" s="169" t="str">
        <f t="shared" si="43"/>
        <v/>
      </c>
      <c r="BO81" s="169" t="str">
        <f t="shared" si="44"/>
        <v/>
      </c>
      <c r="BP81" s="169" t="str">
        <f t="shared" si="45"/>
        <v/>
      </c>
      <c r="BQ81" s="169" t="str">
        <f t="shared" si="46"/>
        <v/>
      </c>
      <c r="BR81" s="169" t="str">
        <f t="shared" si="47"/>
        <v/>
      </c>
      <c r="BS81" s="169" t="str">
        <f t="shared" si="48"/>
        <v/>
      </c>
      <c r="BT81" s="169" t="str">
        <f t="shared" si="49"/>
        <v/>
      </c>
      <c r="BU81" s="169" t="str">
        <f t="shared" si="50"/>
        <v/>
      </c>
      <c r="BV81" s="169" t="str">
        <f t="shared" si="51"/>
        <v/>
      </c>
      <c r="BW81" s="169" t="str">
        <f t="shared" si="52"/>
        <v/>
      </c>
      <c r="BX81" s="169" t="str">
        <f t="shared" si="53"/>
        <v/>
      </c>
      <c r="BY81" s="169" t="str">
        <f t="shared" si="54"/>
        <v/>
      </c>
      <c r="BZ81" s="169" t="str">
        <f t="shared" si="55"/>
        <v/>
      </c>
      <c r="CA81" s="169" t="str">
        <f t="shared" si="56"/>
        <v/>
      </c>
      <c r="CB81" s="169" t="str">
        <f t="shared" si="57"/>
        <v/>
      </c>
      <c r="CC81" s="169" t="str">
        <f t="shared" si="58"/>
        <v/>
      </c>
      <c r="CD81" s="169" t="str">
        <f t="shared" si="71"/>
        <v/>
      </c>
    </row>
    <row r="82" spans="1:82" s="158" customFormat="1">
      <c r="A82" s="168">
        <v>2022</v>
      </c>
      <c r="B82" s="169">
        <f t="shared" ref="B82:AB82" si="73">IF(B$7=TRUE,B21,"")</f>
        <v>3</v>
      </c>
      <c r="C82" s="169" t="str">
        <f t="shared" si="73"/>
        <v/>
      </c>
      <c r="D82" s="169" t="str">
        <f t="shared" si="73"/>
        <v/>
      </c>
      <c r="E82" s="169" t="str">
        <f t="shared" si="73"/>
        <v/>
      </c>
      <c r="F82" s="169" t="str">
        <f t="shared" si="73"/>
        <v/>
      </c>
      <c r="G82" s="169" t="str">
        <f t="shared" si="73"/>
        <v/>
      </c>
      <c r="H82" s="169" t="str">
        <f t="shared" si="73"/>
        <v/>
      </c>
      <c r="I82" s="169" t="str">
        <f t="shared" si="73"/>
        <v/>
      </c>
      <c r="J82" s="169" t="str">
        <f t="shared" si="73"/>
        <v/>
      </c>
      <c r="K82" s="169" t="str">
        <f t="shared" si="73"/>
        <v/>
      </c>
      <c r="L82" s="169" t="str">
        <f t="shared" si="73"/>
        <v/>
      </c>
      <c r="M82" s="169" t="str">
        <f t="shared" si="73"/>
        <v/>
      </c>
      <c r="N82" s="169" t="str">
        <f t="shared" si="73"/>
        <v/>
      </c>
      <c r="O82" s="169" t="str">
        <f t="shared" si="73"/>
        <v/>
      </c>
      <c r="P82" s="169" t="str">
        <f t="shared" si="73"/>
        <v/>
      </c>
      <c r="Q82" s="169" t="str">
        <f t="shared" si="73"/>
        <v/>
      </c>
      <c r="R82" s="169" t="str">
        <f t="shared" si="73"/>
        <v/>
      </c>
      <c r="S82" s="169" t="str">
        <f t="shared" si="73"/>
        <v/>
      </c>
      <c r="T82" s="169" t="str">
        <f t="shared" si="73"/>
        <v/>
      </c>
      <c r="U82" s="169" t="str">
        <f t="shared" si="73"/>
        <v/>
      </c>
      <c r="V82" s="169" t="str">
        <f t="shared" si="73"/>
        <v/>
      </c>
      <c r="W82" s="169" t="str">
        <f t="shared" si="73"/>
        <v/>
      </c>
      <c r="X82" s="169" t="str">
        <f t="shared" si="73"/>
        <v/>
      </c>
      <c r="Y82" s="169" t="str">
        <f t="shared" si="73"/>
        <v/>
      </c>
      <c r="Z82" s="169" t="str">
        <f t="shared" si="73"/>
        <v/>
      </c>
      <c r="AA82" s="169" t="str">
        <f t="shared" si="73"/>
        <v/>
      </c>
      <c r="AB82" s="169" t="str">
        <f t="shared" si="73"/>
        <v/>
      </c>
      <c r="AC82" s="169">
        <f t="shared" si="7"/>
        <v>4</v>
      </c>
      <c r="AD82" s="169" t="str">
        <f t="shared" si="8"/>
        <v/>
      </c>
      <c r="AE82" s="169" t="str">
        <f t="shared" si="9"/>
        <v/>
      </c>
      <c r="AF82" s="169" t="str">
        <f t="shared" si="10"/>
        <v/>
      </c>
      <c r="AG82" s="169" t="str">
        <f t="shared" si="11"/>
        <v/>
      </c>
      <c r="AH82" s="169" t="str">
        <f t="shared" si="12"/>
        <v/>
      </c>
      <c r="AI82" s="169" t="str">
        <f t="shared" si="13"/>
        <v/>
      </c>
      <c r="AJ82" s="169" t="str">
        <f t="shared" si="14"/>
        <v/>
      </c>
      <c r="AK82" s="169" t="str">
        <f t="shared" si="15"/>
        <v/>
      </c>
      <c r="AL82" s="169" t="str">
        <f t="shared" si="16"/>
        <v/>
      </c>
      <c r="AM82" s="169" t="str">
        <f t="shared" si="17"/>
        <v/>
      </c>
      <c r="AN82" s="169" t="str">
        <f t="shared" si="18"/>
        <v/>
      </c>
      <c r="AO82" s="169" t="str">
        <f t="shared" si="19"/>
        <v/>
      </c>
      <c r="AP82" s="169" t="str">
        <f t="shared" si="20"/>
        <v/>
      </c>
      <c r="AQ82" s="169" t="str">
        <f t="shared" si="21"/>
        <v/>
      </c>
      <c r="AR82" s="169" t="str">
        <f t="shared" si="22"/>
        <v/>
      </c>
      <c r="AS82" s="169" t="str">
        <f t="shared" si="23"/>
        <v/>
      </c>
      <c r="AT82" s="169" t="str">
        <f t="shared" si="24"/>
        <v/>
      </c>
      <c r="AU82" s="169" t="str">
        <f t="shared" si="25"/>
        <v/>
      </c>
      <c r="AV82" s="169" t="str">
        <f t="shared" si="26"/>
        <v/>
      </c>
      <c r="AW82" s="169" t="str">
        <f t="shared" si="27"/>
        <v/>
      </c>
      <c r="AX82" s="169" t="str">
        <f t="shared" si="28"/>
        <v/>
      </c>
      <c r="AY82" s="169" t="str">
        <f t="shared" si="29"/>
        <v/>
      </c>
      <c r="AZ82" s="169" t="str">
        <f t="shared" si="30"/>
        <v/>
      </c>
      <c r="BA82" s="169" t="str">
        <f t="shared" si="31"/>
        <v/>
      </c>
      <c r="BB82" s="169" t="str">
        <f t="shared" si="32"/>
        <v/>
      </c>
      <c r="BC82" s="169" t="str">
        <f t="shared" si="70"/>
        <v/>
      </c>
      <c r="BD82" s="169">
        <f t="shared" si="33"/>
        <v>7</v>
      </c>
      <c r="BE82" s="169" t="str">
        <f t="shared" si="34"/>
        <v/>
      </c>
      <c r="BF82" s="169" t="str">
        <f t="shared" si="35"/>
        <v/>
      </c>
      <c r="BG82" s="169" t="str">
        <f t="shared" si="36"/>
        <v/>
      </c>
      <c r="BH82" s="169" t="str">
        <f t="shared" si="37"/>
        <v/>
      </c>
      <c r="BI82" s="169" t="str">
        <f t="shared" si="38"/>
        <v/>
      </c>
      <c r="BJ82" s="169" t="str">
        <f t="shared" si="39"/>
        <v/>
      </c>
      <c r="BK82" s="169" t="str">
        <f t="shared" si="40"/>
        <v/>
      </c>
      <c r="BL82" s="169" t="str">
        <f t="shared" si="41"/>
        <v/>
      </c>
      <c r="BM82" s="169" t="str">
        <f t="shared" si="42"/>
        <v/>
      </c>
      <c r="BN82" s="169" t="str">
        <f t="shared" si="43"/>
        <v/>
      </c>
      <c r="BO82" s="169" t="str">
        <f t="shared" si="44"/>
        <v/>
      </c>
      <c r="BP82" s="169" t="str">
        <f t="shared" si="45"/>
        <v/>
      </c>
      <c r="BQ82" s="169" t="str">
        <f t="shared" si="46"/>
        <v/>
      </c>
      <c r="BR82" s="169" t="str">
        <f t="shared" si="47"/>
        <v/>
      </c>
      <c r="BS82" s="169" t="str">
        <f t="shared" si="48"/>
        <v/>
      </c>
      <c r="BT82" s="169" t="str">
        <f t="shared" si="49"/>
        <v/>
      </c>
      <c r="BU82" s="169" t="str">
        <f t="shared" si="50"/>
        <v/>
      </c>
      <c r="BV82" s="169" t="str">
        <f t="shared" si="51"/>
        <v/>
      </c>
      <c r="BW82" s="169" t="str">
        <f t="shared" si="52"/>
        <v/>
      </c>
      <c r="BX82" s="169" t="str">
        <f t="shared" si="53"/>
        <v/>
      </c>
      <c r="BY82" s="169" t="str">
        <f t="shared" si="54"/>
        <v/>
      </c>
      <c r="BZ82" s="169" t="str">
        <f t="shared" si="55"/>
        <v/>
      </c>
      <c r="CA82" s="169" t="str">
        <f t="shared" si="56"/>
        <v/>
      </c>
      <c r="CB82" s="169" t="str">
        <f t="shared" si="57"/>
        <v/>
      </c>
      <c r="CC82" s="169" t="str">
        <f t="shared" si="58"/>
        <v/>
      </c>
      <c r="CD82" s="169" t="str">
        <f t="shared" si="71"/>
        <v/>
      </c>
    </row>
    <row r="83" spans="1:82" s="158" customFormat="1">
      <c r="A83" s="168">
        <v>2023</v>
      </c>
      <c r="B83" s="169">
        <f t="shared" ref="B83:AB83" si="74">IF(B$7=TRUE,B22,"")</f>
        <v>2</v>
      </c>
      <c r="C83" s="169" t="str">
        <f t="shared" si="74"/>
        <v/>
      </c>
      <c r="D83" s="169" t="str">
        <f t="shared" si="74"/>
        <v/>
      </c>
      <c r="E83" s="169" t="str">
        <f t="shared" si="74"/>
        <v/>
      </c>
      <c r="F83" s="169" t="str">
        <f t="shared" si="74"/>
        <v/>
      </c>
      <c r="G83" s="169" t="str">
        <f t="shared" si="74"/>
        <v/>
      </c>
      <c r="H83" s="169" t="str">
        <f t="shared" si="74"/>
        <v/>
      </c>
      <c r="I83" s="169" t="str">
        <f t="shared" si="74"/>
        <v/>
      </c>
      <c r="J83" s="169" t="str">
        <f t="shared" si="74"/>
        <v/>
      </c>
      <c r="K83" s="169" t="str">
        <f t="shared" si="74"/>
        <v/>
      </c>
      <c r="L83" s="169" t="str">
        <f t="shared" si="74"/>
        <v/>
      </c>
      <c r="M83" s="169" t="str">
        <f t="shared" si="74"/>
        <v/>
      </c>
      <c r="N83" s="169" t="str">
        <f t="shared" si="74"/>
        <v/>
      </c>
      <c r="O83" s="169" t="str">
        <f t="shared" si="74"/>
        <v/>
      </c>
      <c r="P83" s="169" t="str">
        <f t="shared" si="74"/>
        <v/>
      </c>
      <c r="Q83" s="169" t="str">
        <f t="shared" si="74"/>
        <v/>
      </c>
      <c r="R83" s="169" t="str">
        <f t="shared" si="74"/>
        <v/>
      </c>
      <c r="S83" s="169" t="str">
        <f t="shared" si="74"/>
        <v/>
      </c>
      <c r="T83" s="169" t="str">
        <f t="shared" si="74"/>
        <v/>
      </c>
      <c r="U83" s="169" t="str">
        <f t="shared" si="74"/>
        <v/>
      </c>
      <c r="V83" s="169" t="str">
        <f t="shared" si="74"/>
        <v/>
      </c>
      <c r="W83" s="169" t="str">
        <f t="shared" si="74"/>
        <v/>
      </c>
      <c r="X83" s="169" t="str">
        <f t="shared" si="74"/>
        <v/>
      </c>
      <c r="Y83" s="169" t="str">
        <f t="shared" si="74"/>
        <v/>
      </c>
      <c r="Z83" s="169" t="str">
        <f t="shared" si="74"/>
        <v/>
      </c>
      <c r="AA83" s="169" t="str">
        <f t="shared" si="74"/>
        <v/>
      </c>
      <c r="AB83" s="169" t="str">
        <f t="shared" si="74"/>
        <v/>
      </c>
      <c r="AC83" s="169">
        <f t="shared" si="7"/>
        <v>5</v>
      </c>
      <c r="AD83" s="169" t="str">
        <f t="shared" si="8"/>
        <v/>
      </c>
      <c r="AE83" s="169" t="str">
        <f t="shared" si="9"/>
        <v/>
      </c>
      <c r="AF83" s="169" t="str">
        <f t="shared" si="10"/>
        <v/>
      </c>
      <c r="AG83" s="169" t="str">
        <f t="shared" si="11"/>
        <v/>
      </c>
      <c r="AH83" s="169" t="str">
        <f t="shared" si="12"/>
        <v/>
      </c>
      <c r="AI83" s="169" t="str">
        <f t="shared" si="13"/>
        <v/>
      </c>
      <c r="AJ83" s="169" t="str">
        <f t="shared" si="14"/>
        <v/>
      </c>
      <c r="AK83" s="169" t="str">
        <f t="shared" si="15"/>
        <v/>
      </c>
      <c r="AL83" s="169" t="str">
        <f t="shared" si="16"/>
        <v/>
      </c>
      <c r="AM83" s="169" t="str">
        <f t="shared" si="17"/>
        <v/>
      </c>
      <c r="AN83" s="169" t="str">
        <f t="shared" si="18"/>
        <v/>
      </c>
      <c r="AO83" s="169" t="str">
        <f t="shared" si="19"/>
        <v/>
      </c>
      <c r="AP83" s="169" t="str">
        <f t="shared" si="20"/>
        <v/>
      </c>
      <c r="AQ83" s="169" t="str">
        <f t="shared" si="21"/>
        <v/>
      </c>
      <c r="AR83" s="169" t="str">
        <f t="shared" si="22"/>
        <v/>
      </c>
      <c r="AS83" s="169" t="str">
        <f t="shared" si="23"/>
        <v/>
      </c>
      <c r="AT83" s="169" t="str">
        <f t="shared" si="24"/>
        <v/>
      </c>
      <c r="AU83" s="169" t="str">
        <f t="shared" si="25"/>
        <v/>
      </c>
      <c r="AV83" s="169" t="str">
        <f t="shared" si="26"/>
        <v/>
      </c>
      <c r="AW83" s="169" t="str">
        <f t="shared" si="27"/>
        <v/>
      </c>
      <c r="AX83" s="169" t="str">
        <f t="shared" si="28"/>
        <v/>
      </c>
      <c r="AY83" s="169" t="str">
        <f t="shared" si="29"/>
        <v/>
      </c>
      <c r="AZ83" s="169" t="str">
        <f t="shared" si="30"/>
        <v/>
      </c>
      <c r="BA83" s="169" t="str">
        <f t="shared" si="31"/>
        <v/>
      </c>
      <c r="BB83" s="169" t="str">
        <f t="shared" si="32"/>
        <v/>
      </c>
      <c r="BC83" s="169" t="str">
        <f t="shared" si="70"/>
        <v/>
      </c>
      <c r="BD83" s="169">
        <f t="shared" si="33"/>
        <v>7</v>
      </c>
      <c r="BE83" s="169" t="str">
        <f t="shared" si="34"/>
        <v/>
      </c>
      <c r="BF83" s="169" t="str">
        <f t="shared" si="35"/>
        <v/>
      </c>
      <c r="BG83" s="169" t="str">
        <f t="shared" si="36"/>
        <v/>
      </c>
      <c r="BH83" s="169" t="str">
        <f t="shared" si="37"/>
        <v/>
      </c>
      <c r="BI83" s="169" t="str">
        <f t="shared" si="38"/>
        <v/>
      </c>
      <c r="BJ83" s="169" t="str">
        <f t="shared" si="39"/>
        <v/>
      </c>
      <c r="BK83" s="169" t="str">
        <f t="shared" si="40"/>
        <v/>
      </c>
      <c r="BL83" s="169" t="str">
        <f t="shared" si="41"/>
        <v/>
      </c>
      <c r="BM83" s="169" t="str">
        <f t="shared" si="42"/>
        <v/>
      </c>
      <c r="BN83" s="169" t="str">
        <f t="shared" si="43"/>
        <v/>
      </c>
      <c r="BO83" s="169" t="str">
        <f t="shared" si="44"/>
        <v/>
      </c>
      <c r="BP83" s="169" t="str">
        <f t="shared" si="45"/>
        <v/>
      </c>
      <c r="BQ83" s="169" t="str">
        <f t="shared" si="46"/>
        <v/>
      </c>
      <c r="BR83" s="169" t="str">
        <f t="shared" si="47"/>
        <v/>
      </c>
      <c r="BS83" s="169" t="str">
        <f t="shared" si="48"/>
        <v/>
      </c>
      <c r="BT83" s="169" t="str">
        <f t="shared" si="49"/>
        <v/>
      </c>
      <c r="BU83" s="169" t="str">
        <f t="shared" si="50"/>
        <v/>
      </c>
      <c r="BV83" s="169" t="str">
        <f t="shared" si="51"/>
        <v/>
      </c>
      <c r="BW83" s="169" t="str">
        <f t="shared" si="52"/>
        <v/>
      </c>
      <c r="BX83" s="169" t="str">
        <f t="shared" si="53"/>
        <v/>
      </c>
      <c r="BY83" s="169" t="str">
        <f t="shared" si="54"/>
        <v/>
      </c>
      <c r="BZ83" s="169" t="str">
        <f t="shared" si="55"/>
        <v/>
      </c>
      <c r="CA83" s="169" t="str">
        <f t="shared" si="56"/>
        <v/>
      </c>
      <c r="CB83" s="169" t="str">
        <f t="shared" si="57"/>
        <v/>
      </c>
      <c r="CC83" s="169" t="str">
        <f t="shared" si="58"/>
        <v/>
      </c>
      <c r="CD83" s="169" t="str">
        <f t="shared" si="71"/>
        <v/>
      </c>
    </row>
    <row r="84" spans="1:82" s="158" customFormat="1">
      <c r="A84" s="168">
        <v>2024</v>
      </c>
      <c r="B84" s="169">
        <f t="shared" ref="B84" si="75">IF(B$7=TRUE,B23,"")</f>
        <v>1</v>
      </c>
      <c r="C84" s="169" t="str">
        <f t="shared" ref="C84:AB85" si="76">IF(C$7=TRUE,C23,"")</f>
        <v/>
      </c>
      <c r="D84" s="169" t="str">
        <f t="shared" si="76"/>
        <v/>
      </c>
      <c r="E84" s="169" t="str">
        <f t="shared" si="76"/>
        <v/>
      </c>
      <c r="F84" s="169" t="str">
        <f t="shared" si="76"/>
        <v/>
      </c>
      <c r="G84" s="169" t="str">
        <f t="shared" si="76"/>
        <v/>
      </c>
      <c r="H84" s="169" t="str">
        <f t="shared" si="76"/>
        <v/>
      </c>
      <c r="I84" s="169" t="str">
        <f t="shared" si="76"/>
        <v/>
      </c>
      <c r="J84" s="169" t="str">
        <f t="shared" si="76"/>
        <v/>
      </c>
      <c r="K84" s="169" t="str">
        <f t="shared" si="76"/>
        <v/>
      </c>
      <c r="L84" s="169" t="str">
        <f t="shared" si="76"/>
        <v/>
      </c>
      <c r="M84" s="169" t="str">
        <f t="shared" si="76"/>
        <v/>
      </c>
      <c r="N84" s="169" t="str">
        <f t="shared" si="76"/>
        <v/>
      </c>
      <c r="O84" s="169" t="str">
        <f t="shared" si="76"/>
        <v/>
      </c>
      <c r="P84" s="169" t="str">
        <f t="shared" si="76"/>
        <v/>
      </c>
      <c r="Q84" s="169" t="str">
        <f t="shared" si="76"/>
        <v/>
      </c>
      <c r="R84" s="169" t="str">
        <f t="shared" si="76"/>
        <v/>
      </c>
      <c r="S84" s="169" t="str">
        <f t="shared" si="76"/>
        <v/>
      </c>
      <c r="T84" s="169" t="str">
        <f t="shared" si="76"/>
        <v/>
      </c>
      <c r="U84" s="169" t="str">
        <f t="shared" si="76"/>
        <v/>
      </c>
      <c r="V84" s="169" t="str">
        <f t="shared" si="76"/>
        <v/>
      </c>
      <c r="W84" s="169" t="str">
        <f t="shared" si="76"/>
        <v/>
      </c>
      <c r="X84" s="169" t="str">
        <f t="shared" si="76"/>
        <v/>
      </c>
      <c r="Y84" s="169" t="str">
        <f t="shared" si="76"/>
        <v/>
      </c>
      <c r="Z84" s="169" t="str">
        <f t="shared" si="76"/>
        <v/>
      </c>
      <c r="AA84" s="169" t="str">
        <f t="shared" si="76"/>
        <v/>
      </c>
      <c r="AB84" s="169" t="str">
        <f t="shared" si="76"/>
        <v/>
      </c>
      <c r="AC84" s="169">
        <f t="shared" si="7"/>
        <v>3</v>
      </c>
      <c r="AD84" s="169" t="str">
        <f t="shared" si="8"/>
        <v/>
      </c>
      <c r="AE84" s="169" t="str">
        <f t="shared" si="9"/>
        <v/>
      </c>
      <c r="AF84" s="169" t="str">
        <f t="shared" si="10"/>
        <v/>
      </c>
      <c r="AG84" s="169" t="str">
        <f t="shared" si="11"/>
        <v/>
      </c>
      <c r="AH84" s="169" t="str">
        <f t="shared" si="12"/>
        <v/>
      </c>
      <c r="AI84" s="169" t="str">
        <f t="shared" si="13"/>
        <v/>
      </c>
      <c r="AJ84" s="169" t="str">
        <f t="shared" si="14"/>
        <v/>
      </c>
      <c r="AK84" s="169" t="str">
        <f t="shared" si="15"/>
        <v/>
      </c>
      <c r="AL84" s="169" t="str">
        <f t="shared" si="16"/>
        <v/>
      </c>
      <c r="AM84" s="169" t="str">
        <f t="shared" si="17"/>
        <v/>
      </c>
      <c r="AN84" s="169" t="str">
        <f t="shared" si="18"/>
        <v/>
      </c>
      <c r="AO84" s="169" t="str">
        <f t="shared" si="19"/>
        <v/>
      </c>
      <c r="AP84" s="169" t="str">
        <f t="shared" si="20"/>
        <v/>
      </c>
      <c r="AQ84" s="169" t="str">
        <f t="shared" si="21"/>
        <v/>
      </c>
      <c r="AR84" s="169" t="str">
        <f t="shared" si="22"/>
        <v/>
      </c>
      <c r="AS84" s="169" t="str">
        <f t="shared" si="23"/>
        <v/>
      </c>
      <c r="AT84" s="169" t="str">
        <f t="shared" si="24"/>
        <v/>
      </c>
      <c r="AU84" s="169" t="str">
        <f t="shared" si="25"/>
        <v/>
      </c>
      <c r="AV84" s="169" t="str">
        <f t="shared" si="26"/>
        <v/>
      </c>
      <c r="AW84" s="169" t="str">
        <f t="shared" si="27"/>
        <v/>
      </c>
      <c r="AX84" s="169" t="str">
        <f t="shared" si="28"/>
        <v/>
      </c>
      <c r="AY84" s="169" t="str">
        <f t="shared" si="29"/>
        <v/>
      </c>
      <c r="AZ84" s="169" t="str">
        <f t="shared" si="30"/>
        <v/>
      </c>
      <c r="BA84" s="169" t="str">
        <f t="shared" si="31"/>
        <v/>
      </c>
      <c r="BB84" s="169" t="str">
        <f t="shared" si="32"/>
        <v/>
      </c>
      <c r="BC84" s="169" t="str">
        <f t="shared" si="70"/>
        <v/>
      </c>
      <c r="BD84" s="169">
        <f t="shared" si="33"/>
        <v>3</v>
      </c>
      <c r="BE84" s="169" t="str">
        <f t="shared" si="34"/>
        <v/>
      </c>
      <c r="BF84" s="169" t="str">
        <f t="shared" si="35"/>
        <v/>
      </c>
      <c r="BG84" s="169" t="str">
        <f t="shared" si="36"/>
        <v/>
      </c>
      <c r="BH84" s="169" t="str">
        <f t="shared" si="37"/>
        <v/>
      </c>
      <c r="BI84" s="169" t="str">
        <f t="shared" si="38"/>
        <v/>
      </c>
      <c r="BJ84" s="169" t="str">
        <f t="shared" si="39"/>
        <v/>
      </c>
      <c r="BK84" s="169" t="str">
        <f t="shared" si="40"/>
        <v/>
      </c>
      <c r="BL84" s="169" t="str">
        <f t="shared" si="41"/>
        <v/>
      </c>
      <c r="BM84" s="169" t="str">
        <f t="shared" si="42"/>
        <v/>
      </c>
      <c r="BN84" s="169" t="str">
        <f t="shared" si="43"/>
        <v/>
      </c>
      <c r="BO84" s="169" t="str">
        <f t="shared" si="44"/>
        <v/>
      </c>
      <c r="BP84" s="169" t="str">
        <f t="shared" si="45"/>
        <v/>
      </c>
      <c r="BQ84" s="169" t="str">
        <f t="shared" si="46"/>
        <v/>
      </c>
      <c r="BR84" s="169" t="str">
        <f t="shared" si="47"/>
        <v/>
      </c>
      <c r="BS84" s="169" t="str">
        <f t="shared" si="48"/>
        <v/>
      </c>
      <c r="BT84" s="169" t="str">
        <f t="shared" si="49"/>
        <v/>
      </c>
      <c r="BU84" s="169" t="str">
        <f t="shared" si="50"/>
        <v/>
      </c>
      <c r="BV84" s="169" t="str">
        <f t="shared" si="51"/>
        <v/>
      </c>
      <c r="BW84" s="169" t="str">
        <f t="shared" si="52"/>
        <v/>
      </c>
      <c r="BX84" s="169" t="str">
        <f t="shared" si="53"/>
        <v/>
      </c>
      <c r="BY84" s="169" t="str">
        <f t="shared" si="54"/>
        <v/>
      </c>
      <c r="BZ84" s="169" t="str">
        <f t="shared" si="55"/>
        <v/>
      </c>
      <c r="CA84" s="169" t="str">
        <f t="shared" si="56"/>
        <v/>
      </c>
      <c r="CB84" s="169" t="str">
        <f t="shared" si="57"/>
        <v/>
      </c>
      <c r="CC84" s="169" t="str">
        <f t="shared" si="58"/>
        <v/>
      </c>
      <c r="CD84" s="169" t="str">
        <f t="shared" si="71"/>
        <v/>
      </c>
    </row>
    <row r="85" spans="1:82" s="158" customFormat="1">
      <c r="A85" s="170">
        <v>2025</v>
      </c>
      <c r="B85" s="169">
        <f t="shared" ref="B85" si="77">IF(B$7=TRUE,B24,"")</f>
        <v>1</v>
      </c>
      <c r="C85" s="169" t="str">
        <f t="shared" si="76"/>
        <v/>
      </c>
      <c r="D85" s="169" t="str">
        <f t="shared" si="76"/>
        <v/>
      </c>
      <c r="E85" s="169" t="str">
        <f t="shared" si="76"/>
        <v/>
      </c>
      <c r="F85" s="169" t="str">
        <f t="shared" si="76"/>
        <v/>
      </c>
      <c r="G85" s="169" t="str">
        <f t="shared" si="76"/>
        <v/>
      </c>
      <c r="H85" s="169" t="str">
        <f t="shared" si="76"/>
        <v/>
      </c>
      <c r="I85" s="169" t="str">
        <f t="shared" si="76"/>
        <v/>
      </c>
      <c r="J85" s="169" t="str">
        <f t="shared" si="76"/>
        <v/>
      </c>
      <c r="K85" s="169" t="str">
        <f t="shared" si="76"/>
        <v/>
      </c>
      <c r="L85" s="169" t="str">
        <f t="shared" si="76"/>
        <v/>
      </c>
      <c r="M85" s="169" t="str">
        <f t="shared" si="76"/>
        <v/>
      </c>
      <c r="N85" s="169" t="str">
        <f t="shared" si="76"/>
        <v/>
      </c>
      <c r="O85" s="169" t="str">
        <f t="shared" si="76"/>
        <v/>
      </c>
      <c r="P85" s="169" t="str">
        <f t="shared" si="76"/>
        <v/>
      </c>
      <c r="Q85" s="169" t="str">
        <f t="shared" si="76"/>
        <v/>
      </c>
      <c r="R85" s="169" t="str">
        <f t="shared" si="76"/>
        <v/>
      </c>
      <c r="S85" s="169" t="str">
        <f t="shared" si="76"/>
        <v/>
      </c>
      <c r="T85" s="169" t="str">
        <f t="shared" si="76"/>
        <v/>
      </c>
      <c r="U85" s="169" t="str">
        <f t="shared" si="76"/>
        <v/>
      </c>
      <c r="V85" s="169" t="str">
        <f t="shared" si="76"/>
        <v/>
      </c>
      <c r="W85" s="169" t="str">
        <f t="shared" si="76"/>
        <v/>
      </c>
      <c r="X85" s="169" t="str">
        <f t="shared" si="76"/>
        <v/>
      </c>
      <c r="Y85" s="169" t="str">
        <f t="shared" si="76"/>
        <v/>
      </c>
      <c r="Z85" s="169" t="str">
        <f t="shared" si="76"/>
        <v/>
      </c>
      <c r="AA85" s="169" t="str">
        <f t="shared" si="76"/>
        <v/>
      </c>
      <c r="AB85" s="169" t="str">
        <f t="shared" si="76"/>
        <v/>
      </c>
      <c r="AC85" s="169">
        <f t="shared" ref="AC85" si="78">IF(B$28=TRUE,B45,"")</f>
        <v>2</v>
      </c>
      <c r="AD85" s="169" t="str">
        <f t="shared" ref="AD85" si="79">IF(C$28=TRUE,C45,"")</f>
        <v/>
      </c>
      <c r="AE85" s="169" t="str">
        <f t="shared" ref="AE85" si="80">IF(D$28=TRUE,D45,"")</f>
        <v/>
      </c>
      <c r="AF85" s="169" t="str">
        <f t="shared" ref="AF85" si="81">IF(E$28=TRUE,E45,"")</f>
        <v/>
      </c>
      <c r="AG85" s="169" t="str">
        <f t="shared" ref="AG85" si="82">IF(F$28=TRUE,F45,"")</f>
        <v/>
      </c>
      <c r="AH85" s="169" t="str">
        <f t="shared" ref="AH85" si="83">IF(G$28=TRUE,G45,"")</f>
        <v/>
      </c>
      <c r="AI85" s="169" t="str">
        <f t="shared" ref="AI85" si="84">IF(H$28=TRUE,H45,"")</f>
        <v/>
      </c>
      <c r="AJ85" s="169" t="str">
        <f t="shared" ref="AJ85" si="85">IF(I$28=TRUE,I45,"")</f>
        <v/>
      </c>
      <c r="AK85" s="169" t="str">
        <f t="shared" ref="AK85" si="86">IF(J$28=TRUE,J45,"")</f>
        <v/>
      </c>
      <c r="AL85" s="169" t="str">
        <f t="shared" ref="AL85" si="87">IF(K$28=TRUE,K45,"")</f>
        <v/>
      </c>
      <c r="AM85" s="169" t="str">
        <f t="shared" ref="AM85" si="88">IF(L$28=TRUE,L45,"")</f>
        <v/>
      </c>
      <c r="AN85" s="169" t="str">
        <f t="shared" ref="AN85" si="89">IF(M$28=TRUE,M45,"")</f>
        <v/>
      </c>
      <c r="AO85" s="169" t="str">
        <f t="shared" ref="AO85" si="90">IF(N$28=TRUE,N45,"")</f>
        <v/>
      </c>
      <c r="AP85" s="169" t="str">
        <f t="shared" ref="AP85" si="91">IF(O$28=TRUE,O45,"")</f>
        <v/>
      </c>
      <c r="AQ85" s="169" t="str">
        <f t="shared" ref="AQ85" si="92">IF(P$28=TRUE,P45,"")</f>
        <v/>
      </c>
      <c r="AR85" s="169" t="str">
        <f t="shared" ref="AR85" si="93">IF(Q$28=TRUE,Q45,"")</f>
        <v/>
      </c>
      <c r="AS85" s="169" t="str">
        <f t="shared" ref="AS85" si="94">IF(R$28=TRUE,R45,"")</f>
        <v/>
      </c>
      <c r="AT85" s="169" t="str">
        <f t="shared" ref="AT85" si="95">IF(S$28=TRUE,S45,"")</f>
        <v/>
      </c>
      <c r="AU85" s="169" t="str">
        <f t="shared" ref="AU85" si="96">IF(T$28=TRUE,T45,"")</f>
        <v/>
      </c>
      <c r="AV85" s="169" t="str">
        <f t="shared" ref="AV85" si="97">IF(U$28=TRUE,U45,"")</f>
        <v/>
      </c>
      <c r="AW85" s="169" t="str">
        <f t="shared" ref="AW85" si="98">IF(V$28=TRUE,V45,"")</f>
        <v/>
      </c>
      <c r="AX85" s="169" t="str">
        <f t="shared" ref="AX85" si="99">IF(W$28=TRUE,W45,"")</f>
        <v/>
      </c>
      <c r="AY85" s="169" t="str">
        <f t="shared" ref="AY85" si="100">IF(X$28=TRUE,X45,"")</f>
        <v/>
      </c>
      <c r="AZ85" s="169" t="str">
        <f t="shared" ref="AZ85" si="101">IF(Y$28=TRUE,Y45,"")</f>
        <v/>
      </c>
      <c r="BA85" s="169" t="str">
        <f t="shared" ref="BA85" si="102">IF(Z$28=TRUE,Z45,"")</f>
        <v/>
      </c>
      <c r="BB85" s="169" t="str">
        <f t="shared" ref="BB85" si="103">IF(AA$28=TRUE,AA45,"")</f>
        <v/>
      </c>
      <c r="BC85" s="169" t="str">
        <f t="shared" si="70"/>
        <v/>
      </c>
      <c r="BD85" s="169">
        <f t="shared" ref="BD85" si="104">IF(B$49=TRUE,B66,"")</f>
        <v>1</v>
      </c>
      <c r="BE85" s="169" t="str">
        <f t="shared" ref="BE85" si="105">IF(C$49=TRUE,C66,"")</f>
        <v/>
      </c>
      <c r="BF85" s="169" t="str">
        <f t="shared" ref="BF85" si="106">IF(D$49=TRUE,D66,"")</f>
        <v/>
      </c>
      <c r="BG85" s="169" t="str">
        <f t="shared" ref="BG85" si="107">IF(E$49=TRUE,E66,"")</f>
        <v/>
      </c>
      <c r="BH85" s="169" t="str">
        <f t="shared" ref="BH85" si="108">IF(F$49=TRUE,F66,"")</f>
        <v/>
      </c>
      <c r="BI85" s="169" t="str">
        <f t="shared" ref="BI85" si="109">IF(G$49=TRUE,G66,"")</f>
        <v/>
      </c>
      <c r="BJ85" s="169" t="str">
        <f t="shared" ref="BJ85" si="110">IF(H$49=TRUE,H66,"")</f>
        <v/>
      </c>
      <c r="BK85" s="169" t="str">
        <f t="shared" ref="BK85" si="111">IF(I$49=TRUE,I66,"")</f>
        <v/>
      </c>
      <c r="BL85" s="169" t="str">
        <f t="shared" ref="BL85" si="112">IF(J$49=TRUE,J66,"")</f>
        <v/>
      </c>
      <c r="BM85" s="169" t="str">
        <f t="shared" ref="BM85" si="113">IF(K$49=TRUE,K66,"")</f>
        <v/>
      </c>
      <c r="BN85" s="169" t="str">
        <f t="shared" ref="BN85" si="114">IF(L$49=TRUE,L66,"")</f>
        <v/>
      </c>
      <c r="BO85" s="169" t="str">
        <f t="shared" ref="BO85" si="115">IF(M$49=TRUE,M66,"")</f>
        <v/>
      </c>
      <c r="BP85" s="169" t="str">
        <f t="shared" ref="BP85" si="116">IF(N$49=TRUE,N66,"")</f>
        <v/>
      </c>
      <c r="BQ85" s="169" t="str">
        <f t="shared" ref="BQ85" si="117">IF(O$49=TRUE,O66,"")</f>
        <v/>
      </c>
      <c r="BR85" s="169" t="str">
        <f t="shared" ref="BR85" si="118">IF(P$49=TRUE,P66,"")</f>
        <v/>
      </c>
      <c r="BS85" s="169" t="str">
        <f t="shared" ref="BS85" si="119">IF(Q$49=TRUE,Q66,"")</f>
        <v/>
      </c>
      <c r="BT85" s="169" t="str">
        <f t="shared" ref="BT85" si="120">IF(R$49=TRUE,R66,"")</f>
        <v/>
      </c>
      <c r="BU85" s="169" t="str">
        <f t="shared" ref="BU85" si="121">IF(S$49=TRUE,S66,"")</f>
        <v/>
      </c>
      <c r="BV85" s="169" t="str">
        <f t="shared" ref="BV85" si="122">IF(T$49=TRUE,T66,"")</f>
        <v/>
      </c>
      <c r="BW85" s="169" t="str">
        <f t="shared" ref="BW85" si="123">IF(U$49=TRUE,U66,"")</f>
        <v/>
      </c>
      <c r="BX85" s="169" t="str">
        <f t="shared" ref="BX85" si="124">IF(V$49=TRUE,V66,"")</f>
        <v/>
      </c>
      <c r="BY85" s="169" t="str">
        <f t="shared" ref="BY85" si="125">IF(W$49=TRUE,W66,"")</f>
        <v/>
      </c>
      <c r="BZ85" s="169" t="str">
        <f t="shared" ref="BZ85" si="126">IF(X$49=TRUE,X66,"")</f>
        <v/>
      </c>
      <c r="CA85" s="169" t="str">
        <f t="shared" ref="CA85" si="127">IF(Y$49=TRUE,Y66,"")</f>
        <v/>
      </c>
      <c r="CB85" s="169" t="str">
        <f t="shared" ref="CB85" si="128">IF(Z$49=TRUE,Z66,"")</f>
        <v/>
      </c>
      <c r="CC85" s="169" t="str">
        <f t="shared" ref="CC85" si="129">IF(AA$49=TRUE,AA66,"")</f>
        <v/>
      </c>
      <c r="CD85" s="169" t="str">
        <f t="shared" ref="CD85" si="130">IF(AB$49=TRUE,AB66,"")</f>
        <v/>
      </c>
    </row>
    <row r="86" spans="1:82" s="146" customFormat="1">
      <c r="A86" s="157"/>
    </row>
    <row r="87" spans="1:82" s="146" customFormat="1">
      <c r="A87" s="157"/>
    </row>
    <row r="88" spans="1:82" s="146" customFormat="1">
      <c r="A88" s="157"/>
    </row>
    <row r="89" spans="1:82" s="146" customFormat="1">
      <c r="A89" s="157"/>
    </row>
    <row r="90" spans="1:82" s="146" customFormat="1">
      <c r="A90" s="157"/>
    </row>
    <row r="91" spans="1:82" s="146" customFormat="1">
      <c r="A91" s="157"/>
    </row>
    <row r="92" spans="1:82" s="146" customFormat="1">
      <c r="A92" s="157"/>
    </row>
    <row r="93" spans="1:82" s="146" customFormat="1">
      <c r="A93" s="157"/>
    </row>
    <row r="94" spans="1:82" s="146" customFormat="1">
      <c r="A94" s="157"/>
    </row>
    <row r="95" spans="1:82" s="146" customFormat="1">
      <c r="A95" s="157"/>
    </row>
    <row r="96" spans="1:82" s="146" customFormat="1">
      <c r="A96" s="157"/>
    </row>
    <row r="97" spans="1:1" s="146" customFormat="1">
      <c r="A97" s="157"/>
    </row>
    <row r="98" spans="1:1" s="146" customFormat="1">
      <c r="A98" s="157"/>
    </row>
    <row r="99" spans="1:1" s="146" customFormat="1">
      <c r="A99" s="157"/>
    </row>
    <row r="100" spans="1:1" s="146" customFormat="1">
      <c r="A100" s="157"/>
    </row>
    <row r="101" spans="1:1" s="146" customFormat="1">
      <c r="A101" s="157"/>
    </row>
    <row r="102" spans="1:1" s="146" customFormat="1">
      <c r="A102" s="157"/>
    </row>
    <row r="103" spans="1:1" s="146" customFormat="1">
      <c r="A103" s="157"/>
    </row>
    <row r="104" spans="1:1" s="146" customFormat="1">
      <c r="A104" s="157"/>
    </row>
    <row r="105" spans="1:1" s="146" customFormat="1">
      <c r="A105" s="157"/>
    </row>
    <row r="106" spans="1:1" s="146" customFormat="1">
      <c r="A106" s="157"/>
    </row>
    <row r="107" spans="1:1" s="146" customFormat="1">
      <c r="A107" s="157"/>
    </row>
    <row r="108" spans="1:1" s="146" customFormat="1">
      <c r="A108" s="157"/>
    </row>
    <row r="109" spans="1:1" s="146" customFormat="1">
      <c r="A109" s="157"/>
    </row>
  </sheetData>
  <sheetProtection algorithmName="SHA-512" hashValue="GLp+NHo91pClvvkjbYkUr2zGs8cW0mvActvoxeUAYwqe/2UXmRt7o0pKLwfGP8xT/7OdJa67HmGUGBogOWYcHA==" saltValue="D8d0J7FQxnlKJmijyZWbIg==" spinCount="100000" sheet="1" objects="1" scenarios="1"/>
  <conditionalFormatting sqref="B8:AB26 AB27 B29:AB47 B50:AB65">
    <cfRule type="cellIs" dxfId="1" priority="3" operator="equal">
      <formula>1</formula>
    </cfRule>
  </conditionalFormatting>
  <conditionalFormatting sqref="BC6">
    <cfRule type="cellIs" dxfId="0" priority="1" operator="equal">
      <formula>1</formula>
    </cfRule>
  </conditionalFormatting>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C59F5D55847B24E99CF131C61F6CE5C" ma:contentTypeVersion="17" ma:contentTypeDescription="Ein neues Dokument erstellen." ma:contentTypeScope="" ma:versionID="fb9872abadacbc5266421f3b34035323">
  <xsd:schema xmlns:xsd="http://www.w3.org/2001/XMLSchema" xmlns:xs="http://www.w3.org/2001/XMLSchema" xmlns:p="http://schemas.microsoft.com/office/2006/metadata/properties" xmlns:ns2="a657ece6-f925-4306-b498-bf83f58972ca" xmlns:ns3="5708230a-d4f7-4ce5-84b9-2f9a99e329d1" targetNamespace="http://schemas.microsoft.com/office/2006/metadata/properties" ma:root="true" ma:fieldsID="0e2fc3f1280f252214dfb9a389532ae3" ns2:_="" ns3:_="">
    <xsd:import namespace="a657ece6-f925-4306-b498-bf83f58972ca"/>
    <xsd:import namespace="5708230a-d4f7-4ce5-84b9-2f9a99e329d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57ece6-f925-4306-b498-bf83f5897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7f39ded0-1758-42ca-83ed-90700ff7442f"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08230a-d4f7-4ce5-84b9-2f9a99e329d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194702b6-e43b-4993-9839-05e2aac06b49}" ma:internalName="TaxCatchAll" ma:showField="CatchAllData" ma:web="5708230a-d4f7-4ce5-84b9-2f9a99e329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57ece6-f925-4306-b498-bf83f58972ca">
      <Terms xmlns="http://schemas.microsoft.com/office/infopath/2007/PartnerControls"/>
    </lcf76f155ced4ddcb4097134ff3c332f>
    <TaxCatchAll xmlns="5708230a-d4f7-4ce5-84b9-2f9a99e329d1" xsi:nil="true"/>
  </documentManagement>
</p:properties>
</file>

<file path=customXml/itemProps1.xml><?xml version="1.0" encoding="utf-8"?>
<ds:datastoreItem xmlns:ds="http://schemas.openxmlformats.org/officeDocument/2006/customXml" ds:itemID="{8C330CC8-ADCD-4D43-8E54-9FBCB1C54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57ece6-f925-4306-b498-bf83f58972ca"/>
    <ds:schemaRef ds:uri="5708230a-d4f7-4ce5-84b9-2f9a99e329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B285A2-1245-465F-892F-4338D2D0A0C0}">
  <ds:schemaRefs>
    <ds:schemaRef ds:uri="http://schemas.microsoft.com/sharepoint/v3/contenttype/forms"/>
  </ds:schemaRefs>
</ds:datastoreItem>
</file>

<file path=customXml/itemProps3.xml><?xml version="1.0" encoding="utf-8"?>
<ds:datastoreItem xmlns:ds="http://schemas.openxmlformats.org/officeDocument/2006/customXml" ds:itemID="{301E2AFB-4EEB-44B4-AE8B-4EAA07BFF1C4}">
  <ds:schemaRefs>
    <ds:schemaRef ds:uri="http://www.w3.org/XML/1998/namespace"/>
    <ds:schemaRef ds:uri="http://schemas.microsoft.com/office/2006/documentManagement/types"/>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5761f871-172b-4d66-9afa-82a672d777c8"/>
    <ds:schemaRef ds:uri="70a37be6-6ce2-4c1e-8a8c-8334a852ef33"/>
    <ds:schemaRef ds:uri="http://purl.org/dc/dcmitype/"/>
    <ds:schemaRef ds:uri="a657ece6-f925-4306-b498-bf83f58972ca"/>
    <ds:schemaRef ds:uri="5708230a-d4f7-4ce5-84b9-2f9a99e329d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Résumé et figure</vt:lpstr>
      <vt:lpstr>Valeurs des indices</vt:lpstr>
      <vt:lpstr>Classement</vt:lpstr>
      <vt:lpstr>Valeurs</vt:lpstr>
      <vt:lpstr>Composants</vt:lpstr>
      <vt:lpstr>Classements antécédents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Lukas Rühli</dc:creator>
  <cp:keywords/>
  <dc:description/>
  <cp:lastModifiedBy>Lukas Rühli</cp:lastModifiedBy>
  <cp:revision/>
  <dcterms:created xsi:type="dcterms:W3CDTF">2024-09-26T09:59:51Z</dcterms:created>
  <dcterms:modified xsi:type="dcterms:W3CDTF">2026-01-13T13:34:49Z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0x0101003C59F5D55847B24E99CF131C61F6CE5C</vt:lpwstr>
  </property>
  <property fmtid="{D5CDD505-2E9C-101B-9397-08002B2CF9AE}" pid="3" name="MediaServiceImageTags">
    <vt:lpwstr/>
  </property>
</Properties>
</file>